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6F2FA74-8462-48FB-82E3-759EE57F400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<sst xmlns="http://schemas.openxmlformats.org/spreadsheetml/2006/main" count="1114" uniqueCount="623">
  <si>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</si>
  <si>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</si>
  <si>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</si>
  <si>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</si>
  <si>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</si>
  <si>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</si>
  <si>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</si>
  <si>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</si>
  <si>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</si>
  <si>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</si>
  <si>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</si>
  <si>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</si>
  <si>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</si>
  <si>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</si>
  <si>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</si>
  <si>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</si>
  <si>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</si>
  <si>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</si>
  <si>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</si>
  <si>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</si>
  <si>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</si>
  <si>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</si>
  <si>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</si>
  <si>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</si>
  <si>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</si>
  <si>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</si>
  <si>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</si>
  <si>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</si>
  <si>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</si>
  <si>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</si>
  <si>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</si>
  <si>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</si>
  <si>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</si>
  <si>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</si>
  <si>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</si>
  <si>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</si>
  <si>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</si>
  <si>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</si>
  <si>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</si>
  <si>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</si>
  <si>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</si>
  <si>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</si>
  <si>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</si>
  <si>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</si>
  <si>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</si>
  <si>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</si>
  <si>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</si>
  <si>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</si>
  <si>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</si>
  <si>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</si>
  <si>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</si>
  <si>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</si>
  <si>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</si>
  <si>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</si>
  <si>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</si>
  <si>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</si>
  <si>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</si>
  <si>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</si>
  <si>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</si>
  <si>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</si>
  <si>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</si>
  <si>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</si>
  <si>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</si>
  <si>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</si>
  <si>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</si>
  <si>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</si>
  <si>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</si>
  <si>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</si>
  <si>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</si>
  <si>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</si>
  <si>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</si>
  <si>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</si>
  <si>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</si>
  <si>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</si>
  <si>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</si>
  <si>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</si>
  <si>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</si>
  <si>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</si>
  <si>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</si>
  <si>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</si>
  <si>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</si>
  <si>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</si>
  <si>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</si>
  <si>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</si>
  <si>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</si>
  <si>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</si>
  <si>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</si>
  <si>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</si>
  <si>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</si>
  <si>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</si>
  <si>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</si>
  <si>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</si>
  <si>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</si>
  <si>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</si>
  <si>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</si>
  <si>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</si>
  <si>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</si>
  <si>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</si>
  <si>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</si>
  <si>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</si>
  <si>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</si>
  <si>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</si>
  <si>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</si>
  <si>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</si>
  <si>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</si>
  <si>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</si>
  <si>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</si>
  <si>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</si>
  <si>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</si>
  <si>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</si>
  <si>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</si>
  <si>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</si>
  <si>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</si>
  <si>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</si>
  <si>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</si>
  <si>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</si>
  <si>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</si>
  <si>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</si>
  <si>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</si>
  <si>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</si>
  <si>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</si>
  <si>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</si>
  <si>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</si>
  <si>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</si>
  <si>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</si>
  <si>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</si>
  <si>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</si>
  <si>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</si>
  <si>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</si>
  <si>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</si>
  <si>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</si>
  <si>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</si>
  <si>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</si>
  <si>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</si>
  <si>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</si>
  <si>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</si>
  <si>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</si>
  <si>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</si>
  <si>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</si>
  <si>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</si>
  <si>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</si>
  <si>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</si>
  <si>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</si>
  <si>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</si>
  <si>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</si>
  <si>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</si>
  <si>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</si>
  <si>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</si>
  <si>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</si>
  <si>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</si>
  <si>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</si>
  <si>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</si>
  <si>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</si>
  <si>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</si>
  <si>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</si>
  <si>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</si>
  <si>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</si>
  <si>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</si>
  <si>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</si>
  <si>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</si>
  <si>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</si>
  <si>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</si>
  <si>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</si>
  <si>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</si>
  <si>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</si>
  <si>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</si>
  <si>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</si>
  <si>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</si>
  <si>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</si>
  <si>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</si>
  <si>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</si>
  <si>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</si>
  <si>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</si>
  <si>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</si>
  <si>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</si>
  <si>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</si>
  <si>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</si>
  <si>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</si>
  <si>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</si>
  <si>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</si>
  <si>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</si>
  <si>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</si>
  <si>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</si>
  <si>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</si>
  <si>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</si>
  <si>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</si>
  <si>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</si>
  <si>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</si>
  <si>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</si>
  <si>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</si>
  <si>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</si>
  <si>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</si>
  <si>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</si>
  <si>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</si>
  <si>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</si>
  <si>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</si>
  <si>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</si>
  <si>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</si>
  <si>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</si>
  <si>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</si>
  <si>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</si>
  <si>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</si>
  <si>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</si>
  <si>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</si>
  <si>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</si>
  <si>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</si>
  <si>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</si>
  <si>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</si>
  <si>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</si>
  <si>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</si>
  <si>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</si>
  <si>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</si>
  <si>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</si>
  <si>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</si>
  <si>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</si>
  <si>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</si>
  <si>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</si>
  <si>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</si>
  <si>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</si>
  <si>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</si>
  <si>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</si>
  <si>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</si>
  <si>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</si>
  <si>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</si>
  <si>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</si>
  <si>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</si>
  <si>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</si>
  <si>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</si>
  <si>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</si>
  <si>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</si>
  <si>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</si>
  <si>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</si>
  <si>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</si>
  <si>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</si>
  <si>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</si>
  <si>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</si>
  <si>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</si>
  <si>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</si>
  <si>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</si>
  <si>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</si>
  <si>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</si>
  <si>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</si>
  <si>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</si>
  <si>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</si>
  <si>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</si>
  <si>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</si>
  <si>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</si>
  <si>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</si>
  <si>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</si>
  <si>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</si>
  <si>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</si>
  <si>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</si>
  <si>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</si>
  <si>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</si>
  <si>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</si>
  <si>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</si>
  <si>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</si>
  <si>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</si>
  <si>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</si>
  <si>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</si>
  <si>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</si>
  <si>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</si>
  <si>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</si>
  <si>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</si>
  <si>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</si>
  <si>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</si>
  <si>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</si>
  <si>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</si>
  <si>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</si>
  <si>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</si>
  <si>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</si>
  <si>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</si>
  <si>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</si>
  <si>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</si>
  <si>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</si>
  <si>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</si>
  <si>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</si>
  <si>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</si>
  <si>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</si>
  <si>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</si>
  <si>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</si>
  <si>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</si>
  <si>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</si>
  <si>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</si>
  <si>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</si>
  <si>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</si>
  <si>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</si>
  <si>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</si>
  <si>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</si>
  <si>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</si>
  <si>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</si>
  <si>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</si>
  <si>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</si>
  <si>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</si>
  <si>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</si>
  <si>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</si>
  <si>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</si>
  <si>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</si>
  <si>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</si>
  <si>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</si>
  <si>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</si>
  <si>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</si>
  <si>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</si>
  <si>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</si>
  <si>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</si>
  <si>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</si>
  <si>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</si>
  <si>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</si>
  <si>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</si>
  <si>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</si>
  <si>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</si>
  <si>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</si>
  <si>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</si>
  <si>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</si>
  <si>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</si>
  <si>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</si>
  <si>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</si>
  <si>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</si>
  <si>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</si>
  <si>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</si>
  <si>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</si>
  <si>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</si>
  <si>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</si>
  <si>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</si>
  <si>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</si>
  <si>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</si>
  <si>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</si>
  <si>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</si>
  <si>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</si>
  <si>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</si>
  <si>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</si>
  <si>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</si>
  <si>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</si>
  <si>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</si>
  <si>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</si>
  <si>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</si>
  <si>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</si>
  <si>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</si>
  <si>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</si>
  <si>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</si>
  <si>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</si>
  <si>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</si>
  <si>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</si>
  <si>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</si>
  <si>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</si>
  <si>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</si>
  <si>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</si>
  <si>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</si>
  <si>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</si>
  <si>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</si>
  <si>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</si>
  <si>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</si>
  <si>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</si>
  <si>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</si>
  <si>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</si>
  <si>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</si>
  <si>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</si>
  <si>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</si>
  <si>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</si>
  <si>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</si>
  <si>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</si>
  <si>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</si>
  <si>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</si>
  <si>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</si>
  <si>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</si>
  <si>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</si>
  <si>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</si>
  <si>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</si>
  <si>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</si>
  <si>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</si>
  <si>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</si>
  <si>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</si>
  <si>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</si>
  <si>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</si>
  <si>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</si>
  <si>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</si>
  <si>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</si>
  <si>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</si>
  <si>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</si>
  <si>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</si>
  <si>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</si>
  <si>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</si>
  <si>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</si>
  <si>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</si>
  <si>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</si>
  <si>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</si>
  <si>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</si>
  <si>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</si>
  <si>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</si>
  <si>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</si>
  <si>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</si>
  <si>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</si>
  <si>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</si>
  <si>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</si>
  <si>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</si>
  <si>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</si>
  <si>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</si>
  <si>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</si>
  <si>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</si>
  <si>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</si>
  <si>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</si>
  <si>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</si>
  <si>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</si>
  <si>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</si>
  <si>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</si>
  <si>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</si>
  <si>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</si>
  <si>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</si>
  <si>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</si>
  <si>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</si>
  <si>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</si>
  <si>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</si>
  <si>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</si>
  <si>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</si>
  <si>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</si>
  <si>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</si>
  <si>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</si>
  <si>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</si>
  <si>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</si>
  <si>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</si>
  <si>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</si>
  <si>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</si>
  <si>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</si>
  <si>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</si>
  <si>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</si>
  <si>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</si>
  <si>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</si>
  <si>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</si>
  <si>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</si>
  <si>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</si>
  <si>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</si>
  <si>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</si>
  <si>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</si>
  <si>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</si>
  <si>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</si>
  <si>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</si>
  <si>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</si>
  <si>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</si>
  <si>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</si>
  <si>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</si>
  <si>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</si>
  <si>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</si>
  <si>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</si>
  <si>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</si>
  <si>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</si>
  <si>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</si>
  <si>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</si>
  <si>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</si>
  <si>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</si>
  <si>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</si>
  <si>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</si>
  <si>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</si>
  <si>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</si>
  <si>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</si>
  <si>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</si>
  <si>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</si>
  <si>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</si>
  <si>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</si>
  <si>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</si>
  <si>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</si>
  <si>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</si>
  <si>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</si>
  <si>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</si>
  <si>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</si>
  <si>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</si>
  <si>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</si>
  <si>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</si>
  <si>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</si>
  <si>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</si>
  <si>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</si>
  <si>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</si>
  <si>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</si>
  <si>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</si>
  <si>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</si>
  <si>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</si>
  <si>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</si>
  <si>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</si>
  <si>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</si>
  <si>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</si>
  <si>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</si>
  <si>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</si>
  <si>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</si>
  <si>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</si>
  <si>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</si>
  <si>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</si>
  <si>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</si>
  <si>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</si>
  <si>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</si>
  <si>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</si>
  <si>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</si>
  <si>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</si>
  <si>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</si>
  <si>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</si>
  <si>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</si>
  <si>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</si>
  <si>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</si>
  <si>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</si>
  <si>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</si>
  <si>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</si>
  <si>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</si>
  <si>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</si>
  <si>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</si>
  <si>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</si>
  <si>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</si>
  <si>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</si>
  <si>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</si>
  <si>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</si>
  <si>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</si>
  <si>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</si>
  <si>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</si>
  <si>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</si>
  <si>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</si>
  <si>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</si>
  <si>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</si>
  <si>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</si>
  <si>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</si>
  <si>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</si>
  <si>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</si>
  <si>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</si>
  <si>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</si>
  <si>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</si>
  <si>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</si>
  <si>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</si>
  <si>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</si>
  <si>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</si>
  <si>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</si>
  <si>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</si>
  <si>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</si>
  <si>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</si>
  <si>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</si>
  <si>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</si>
  <si>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</si>
  <si>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</si>
  <si>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</si>
  <si>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</si>
  <si>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</si>
  <si>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</si>
  <si>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</si>
  <si>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</si>
  <si>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</si>
  <si>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</si>
  <si>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</si>
  <si>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</si>
  <si>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</si>
  <si>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</si>
  <si>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</si>
  <si>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</si>
  <si>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</si>
  <si>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</si>
  <si>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</si>
  <si>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</si>
  <si>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</si>
  <si>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</si>
  <si>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</si>
  <si>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</si>
  <si>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</si>
  <si>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</si>
  <si>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</si>
  <si>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</si>
  <si>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</si>
  <si>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</si>
  <si>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</si>
  <si>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</si>
  <si>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</si>
  <si>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</si>
  <si>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</si>
  <si>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</si>
  <si>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</si>
  <si>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</si>
  <si>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</si>
  <si>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</si>
  <si>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</si>
  <si>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</si>
  <si>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</si>
  <si>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</si>
  <si>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</si>
  <si>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</si>
  <si>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</si>
  <si>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</si>
  <si>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</si>
  <si>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</si>
  <si>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</si>
  <si>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</si>
  <si>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</si>
  <si>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</si>
  <si>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</si>
  <si>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</si>
  <si>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</si>
  <si>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</si>
  <si>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</si>
  <si>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</si>
  <si>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</si>
  <si>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</si>
  <si>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</si>
  <si>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</si>
  <si>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</si>
  <si>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</si>
  <si>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</si>
  <si>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</si>
  <si>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</si>
  <si>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</si>
  <si>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</si>
  <si>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</si>
  <si>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</si>
  <si>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</si>
  <si>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</si>
  <si>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</si>
  <si>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</si>
  <si>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</si>
  <si>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</si>
  <si>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</si>
  <si>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</si>
  <si>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</si>
  <si>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</si>
  <si>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</si>
  <si>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</si>
  <si>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</si>
  <si>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</si>
  <si>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</si>
  <si>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tv9</t>
  </si>
  <si>
    <t>Taiwan News</t>
  </si>
  <si>
    <t>TaiwanNews</t>
  </si>
  <si>
    <t>bharat24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</si>
</sst>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X13" sqref="X13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7560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126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/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45293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571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41"/>
      <c r="G18" s="337" t="s">
        <v>527</v>
      </c>
      <c r="I18" s="24"/>
      <c r="J18" s="20"/>
      <c r="O18" s="679"/>
      <c r="Q18" s="112"/>
      <c r="R18" s="673" t="s">
        <v>535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533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41"/>
      <c r="G26" s="337" t="s">
        <v>487</v>
      </c>
      <c r="I26" s="219"/>
      <c r="O26" s="679"/>
      <c r="P26" s="638" t="s">
        <v>525</v>
      </c>
      <c r="Q26" s="639"/>
      <c r="R26" s="675" t="s">
        <v>534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77"/>
      <c r="G27" s="61" t="s">
        <v>543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J21" sqref="J21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L1" workbookViewId="0">
      <selection activeCell="AH14" sqref="AH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708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693">
        <f ca="1">TODAY()</f>
        <v>45293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2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 t="s">
        <v>622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591</v>
      </c>
      <c r="R6" s="64">
        <f>R7-SUM(X2:X10)+R11</f>
        <v>3</v>
      </c>
      <c r="S6" s="64">
        <f>S7+S11-SUM(V2:V10)</f>
        <v>3</v>
      </c>
      <c r="AB6" s="709"/>
      <c r="AC6" s="35"/>
      <c r="AE6" s="64">
        <f>AE7-SUM(AL2:AL10)+AE11</f>
        <v>2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09"/>
      <c r="AC7" s="99" t="s">
        <v>592</v>
      </c>
      <c r="AD7" s="127" t="s">
        <v>44</v>
      </c>
      <c r="AE7" s="24">
        <f>8-AE11</f>
        <v>6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611</v>
      </c>
      <c r="X8" s="470"/>
      <c r="AB8" s="709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524</v>
      </c>
      <c r="N9" s="80"/>
      <c r="U9" s="6"/>
      <c r="V9" s="24"/>
      <c r="W9" s="6" t="s">
        <v>603</v>
      </c>
      <c r="X9" s="470"/>
      <c r="AB9" s="709"/>
      <c r="AC9" s="515"/>
      <c r="AE9" s="20"/>
      <c r="AF9" s="20"/>
      <c r="AH9" s="6"/>
      <c r="AI9" s="470"/>
      <c r="AJ9" s="552"/>
      <c r="AK9" s="6" t="s">
        <v>619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706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709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711" t="s">
        <v>557</v>
      </c>
      <c r="V11" s="712"/>
      <c r="W11" s="712"/>
      <c r="X11" s="713"/>
      <c r="AB11" s="710"/>
      <c r="AC11" s="99" t="s">
        <v>594</v>
      </c>
      <c r="AD11" s="127" t="s">
        <v>44</v>
      </c>
      <c r="AE11" s="24">
        <v>2</v>
      </c>
      <c r="AF11" s="24">
        <v>3</v>
      </c>
      <c r="AG11" s="414"/>
      <c r="AH11" s="711" t="s">
        <v>602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516</v>
      </c>
      <c r="P18" s="704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621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1</v>
      </c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2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706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I28" sqref="I28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45293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613</v>
      </c>
      <c r="AL1" s="550" t="s">
        <v>614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26</v>
      </c>
      <c r="K2" s="721">
        <f>SUM(K4:K37)</f>
        <v>6</v>
      </c>
      <c r="L2" s="719">
        <f>SUM(L4:L37)</f>
        <v>20</v>
      </c>
      <c r="M2" s="734">
        <f>SUM(M5:M30)</f>
        <v>0</v>
      </c>
      <c r="N2" s="736">
        <f>SUM(N4:N29)</f>
        <v>8</v>
      </c>
      <c r="O2" s="738">
        <f>SUM(O4:O29)</f>
        <v>11</v>
      </c>
      <c r="P2" s="666">
        <f>SUM(N30:N37)* (-1)</f>
        <v>-1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14</v>
      </c>
      <c r="V3" s="484">
        <f>SUM(V4:V29)</f>
        <v>37</v>
      </c>
      <c r="W3" s="741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11</v>
      </c>
      <c r="AB3" s="66">
        <f t="shared" si="0"/>
        <v>19</v>
      </c>
      <c r="AC3" s="66">
        <f t="shared" si="0"/>
        <v>11</v>
      </c>
      <c r="AD3" s="66">
        <f t="shared" ref="AD3:AO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11</v>
      </c>
      <c r="AN3" s="310">
        <f t="shared" si="1"/>
        <v>11</v>
      </c>
      <c r="AO3" s="311">
        <f t="shared" si="1"/>
        <v>11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1</v>
      </c>
      <c r="M4" s="325"/>
      <c r="N4" s="107">
        <v>0</v>
      </c>
      <c r="O4" s="292">
        <f>AC4</f>
        <v>0</v>
      </c>
      <c r="P4" s="716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17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8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17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17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17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17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28"/>
      <c r="B13" s="583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17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17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17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18"/>
      <c r="Q20" s="605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34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50"/>
      <c r="B32" s="65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>
        <v>-6</v>
      </c>
      <c r="G33" s="382">
        <v>-1</v>
      </c>
      <c r="I33" s="21" t="s">
        <v>600</v>
      </c>
      <c r="J33" s="572"/>
      <c r="K33" s="587"/>
      <c r="L33" s="580">
        <v>2</v>
      </c>
      <c r="M33" s="334"/>
      <c r="N33" s="247">
        <v>1</v>
      </c>
      <c r="O33" s="293">
        <f t="shared" si="10"/>
        <v>1</v>
      </c>
      <c r="P33" s="109"/>
      <c r="Q33" s="20"/>
      <c r="S33" s="184" t="s">
        <v>344</v>
      </c>
      <c r="T33" s="543">
        <v>3</v>
      </c>
      <c r="U33" s="185">
        <v>1</v>
      </c>
      <c r="V33" s="160">
        <v>0</v>
      </c>
      <c r="W33" s="589">
        <v>-1</v>
      </c>
      <c r="X33" s="590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8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/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>
        <v>-20</v>
      </c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620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45293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2024-01-02T05:15:59Z</dcterms:modified>
</cp:coreProperties>
</file>