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0D217B43-F3A1-419A-ADF2-2074D26D180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U2" i="1"/>
  <c r="B11" i="1" l="1"/>
</calcChain>
</file>

<file path=xl/sharedStrings.xml><?xml version="1.0" encoding="utf-8"?>
<sst xmlns="http://schemas.openxmlformats.org/spreadsheetml/2006/main" count="1390" uniqueCount="174">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</sst>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8" fillId="5" borderId="10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4" fillId="0" borderId="4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A2" workbookViewId="0">
      <selection activeCell="J15" sqref="J15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2" customWidth="1"/>
    <col min="7" max="7" width="10.5703125" bestFit="1" customWidth="1"/>
    <col min="8" max="8" width="3.5703125" style="25" bestFit="1" customWidth="1"/>
    <col min="9" max="9" width="15.7109375" style="117" bestFit="1" customWidth="1"/>
    <col min="10" max="10" width="9.140625" style="117" bestFit="1" customWidth="1"/>
    <col min="11" max="11" width="9" bestFit="1" customWidth="1"/>
    <col min="12" max="12" width="10.85546875" bestFit="1" customWidth="1"/>
    <col min="13" max="13" width="8.42578125" style="1" customWidth="1"/>
    <col min="14" max="14" width="9.42578125" style="2" bestFit="1" customWidth="1"/>
    <col min="15" max="15" width="10.7109375" style="152" customWidth="1"/>
    <col min="16" max="16" width="4.85546875" style="1" customWidth="1"/>
    <col min="17" max="17" width="9" style="1" customWidth="1"/>
    <col min="18" max="18" width="2.85546875" style="1" customWidth="1"/>
    <col min="19" max="19" width="11.140625" style="24" customWidth="1"/>
    <col min="20" max="20" width="5.140625" customWidth="1"/>
    <col min="21" max="21" width="10.7109375" bestFit="1" customWidth="1"/>
  </cols>
  <sheetData>
    <row r="1" spans="1:21" ht="15.75" thickBot="1" x14ac:dyDescent="0.3"/>
    <row r="2" spans="1:21" ht="15.75" thickBot="1" x14ac:dyDescent="0.3">
      <c r="A2" s="33" t="s">
        <v>45</v>
      </c>
      <c r="B2" s="34">
        <v>40.380000000000003</v>
      </c>
      <c r="C2" s="191">
        <f>B3+B4</f>
        <v>15</v>
      </c>
      <c r="E2" s="195" t="s">
        <v>145</v>
      </c>
      <c r="F2" s="196"/>
      <c r="G2" s="26" t="s">
        <v>43</v>
      </c>
      <c r="H2" s="33" t="s">
        <v>42</v>
      </c>
      <c r="I2" s="83" t="s">
        <v>41</v>
      </c>
      <c r="J2" s="83" t="s">
        <v>153</v>
      </c>
      <c r="K2" s="9" t="s">
        <v>40</v>
      </c>
      <c r="L2" s="9" t="s">
        <v>39</v>
      </c>
      <c r="M2" s="125" t="s">
        <v>38</v>
      </c>
      <c r="N2" s="172" t="s">
        <v>92</v>
      </c>
      <c r="O2" s="153" t="s">
        <v>68</v>
      </c>
      <c r="P2" s="36" t="s">
        <v>131</v>
      </c>
      <c r="Q2" s="157" t="s">
        <v>83</v>
      </c>
      <c r="R2" s="100" t="s">
        <v>36</v>
      </c>
      <c r="S2" s="36" t="s">
        <v>108</v>
      </c>
      <c r="U2" s="98">
        <f ca="1">TODAY()</f>
        <v>45285</v>
      </c>
    </row>
    <row r="3" spans="1:21" ht="15.75" thickBot="1" x14ac:dyDescent="0.3">
      <c r="A3" s="189" t="s">
        <v>37</v>
      </c>
      <c r="B3" s="34">
        <v>0</v>
      </c>
      <c r="C3" s="192"/>
      <c r="D3" s="163" t="s">
        <v>36</v>
      </c>
    </row>
    <row r="4" spans="1:21" ht="15.75" thickBot="1" x14ac:dyDescent="0.3">
      <c r="A4" s="190"/>
      <c r="B4" s="34">
        <v>15</v>
      </c>
      <c r="C4" s="33" t="s">
        <v>35</v>
      </c>
      <c r="E4" s="140">
        <v>10</v>
      </c>
      <c r="F4" s="165"/>
      <c r="G4" s="9" t="s">
        <v>1</v>
      </c>
      <c r="H4" s="156" t="s">
        <v>36</v>
      </c>
      <c r="I4" s="170" t="s">
        <v>169</v>
      </c>
      <c r="J4" s="83" t="s">
        <v>139</v>
      </c>
      <c r="K4" s="170" t="s">
        <v>156</v>
      </c>
      <c r="L4" s="143" t="s">
        <v>118</v>
      </c>
      <c r="M4" s="170" t="s">
        <v>156</v>
      </c>
      <c r="N4" s="173" t="s">
        <v>30</v>
      </c>
      <c r="O4" s="154">
        <v>0.4548611111111111</v>
      </c>
      <c r="Q4" s="154">
        <v>0.42708333333333331</v>
      </c>
      <c r="S4" s="24" t="s">
        <v>160</v>
      </c>
    </row>
    <row r="5" spans="1:21" ht="15.75" thickBot="1" x14ac:dyDescent="0.3">
      <c r="D5" s="157">
        <v>-2</v>
      </c>
      <c r="E5" s="167">
        <v>10</v>
      </c>
      <c r="F5" s="126"/>
      <c r="G5" s="9" t="s">
        <v>136</v>
      </c>
      <c r="H5" s="107" t="s">
        <v>17</v>
      </c>
      <c r="I5" s="170" t="s">
        <v>165</v>
      </c>
      <c r="J5" s="168" t="s">
        <v>142</v>
      </c>
      <c r="K5" s="170" t="s">
        <v>85</v>
      </c>
      <c r="L5" s="143" t="s">
        <v>119</v>
      </c>
      <c r="M5" s="37"/>
      <c r="N5" s="175" t="s">
        <v>86</v>
      </c>
      <c r="O5" s="154">
        <v>0.4548611111111111</v>
      </c>
      <c r="Q5" s="154">
        <v>0.42708333333333331</v>
      </c>
      <c r="S5" s="24" t="s">
        <v>160</v>
      </c>
    </row>
    <row r="6" spans="1:21" ht="15.75" thickBot="1" x14ac:dyDescent="0.3">
      <c r="B6" s="1">
        <v>600</v>
      </c>
      <c r="E6" s="167">
        <v>10</v>
      </c>
      <c r="F6" s="127"/>
      <c r="G6" s="28" t="s">
        <v>147</v>
      </c>
      <c r="H6" s="120" t="s">
        <v>17</v>
      </c>
      <c r="I6" s="170" t="s">
        <v>166</v>
      </c>
      <c r="J6" s="83" t="s">
        <v>155</v>
      </c>
      <c r="K6" s="170" t="s">
        <v>96</v>
      </c>
      <c r="L6" s="143" t="s">
        <v>120</v>
      </c>
      <c r="M6" s="33" t="s">
        <v>170</v>
      </c>
      <c r="N6" s="177" t="s">
        <v>69</v>
      </c>
      <c r="O6" s="154">
        <v>0.4548611111111111</v>
      </c>
      <c r="Q6" s="154">
        <v>0.85555555555555562</v>
      </c>
      <c r="S6" s="24" t="s">
        <v>160</v>
      </c>
    </row>
    <row r="7" spans="1:21" ht="15.75" thickBot="1" x14ac:dyDescent="0.3">
      <c r="A7" s="9" t="s">
        <v>25</v>
      </c>
      <c r="B7" s="29">
        <v>0</v>
      </c>
      <c r="E7" s="140">
        <v>10</v>
      </c>
      <c r="F7" s="127"/>
      <c r="G7" s="9" t="s">
        <v>9</v>
      </c>
      <c r="H7" s="107" t="s">
        <v>17</v>
      </c>
      <c r="I7" s="170" t="s">
        <v>172</v>
      </c>
      <c r="J7" s="180" t="s">
        <v>137</v>
      </c>
      <c r="K7" s="180"/>
      <c r="L7" s="143" t="s">
        <v>171</v>
      </c>
      <c r="M7" s="33" t="s">
        <v>85</v>
      </c>
      <c r="N7" s="175" t="s">
        <v>90</v>
      </c>
      <c r="O7" s="154">
        <v>0.4548611111111111</v>
      </c>
      <c r="P7" s="1" t="s">
        <v>130</v>
      </c>
      <c r="Q7" s="154">
        <v>0.85555555555555562</v>
      </c>
      <c r="S7" s="24" t="s">
        <v>160</v>
      </c>
    </row>
    <row r="8" spans="1:21" ht="15.75" thickBot="1" x14ac:dyDescent="0.3">
      <c r="E8" s="197">
        <v>50</v>
      </c>
      <c r="F8" s="199"/>
      <c r="G8" s="9" t="s">
        <v>72</v>
      </c>
      <c r="H8" s="107" t="s">
        <v>17</v>
      </c>
      <c r="I8" s="201" t="s">
        <v>105</v>
      </c>
      <c r="J8" s="83" t="s">
        <v>70</v>
      </c>
      <c r="K8" s="9" t="s">
        <v>47</v>
      </c>
      <c r="L8" s="143" t="s">
        <v>164</v>
      </c>
      <c r="M8" s="33" t="s">
        <v>94</v>
      </c>
      <c r="N8" s="175" t="s">
        <v>30</v>
      </c>
      <c r="O8" s="154">
        <v>0.4548611111111111</v>
      </c>
      <c r="Q8" s="154">
        <v>0.85555555555555562</v>
      </c>
      <c r="S8" s="24" t="s">
        <v>168</v>
      </c>
    </row>
    <row r="9" spans="1:21" ht="15.75" thickBot="1" x14ac:dyDescent="0.3">
      <c r="A9" s="9" t="s">
        <v>19</v>
      </c>
      <c r="B9" s="8">
        <f>7000+B6-C2</f>
        <v>7585</v>
      </c>
      <c r="E9" s="198"/>
      <c r="F9" s="200"/>
      <c r="G9" s="9" t="s">
        <v>71</v>
      </c>
      <c r="H9" s="107" t="s">
        <v>17</v>
      </c>
      <c r="I9" s="202"/>
      <c r="J9" s="183" t="s">
        <v>163</v>
      </c>
      <c r="K9" s="181" t="s">
        <v>62</v>
      </c>
      <c r="L9" s="143" t="s">
        <v>129</v>
      </c>
      <c r="M9" s="33" t="s">
        <v>22</v>
      </c>
      <c r="N9" s="174" t="s">
        <v>64</v>
      </c>
      <c r="O9" s="154">
        <v>0.4548611111111111</v>
      </c>
      <c r="Q9" s="154">
        <v>0.79861111111111116</v>
      </c>
      <c r="S9" s="24" t="s">
        <v>168</v>
      </c>
    </row>
    <row r="10" spans="1:21" ht="15.75" thickBot="1" x14ac:dyDescent="0.3">
      <c r="E10" s="166">
        <v>10</v>
      </c>
      <c r="F10" s="178"/>
      <c r="G10" s="9" t="s">
        <v>81</v>
      </c>
      <c r="H10" s="122" t="s">
        <v>17</v>
      </c>
      <c r="I10" s="170" t="s">
        <v>165</v>
      </c>
      <c r="J10" s="83" t="s">
        <v>124</v>
      </c>
      <c r="K10" s="181" t="s">
        <v>170</v>
      </c>
      <c r="L10" s="144" t="s">
        <v>122</v>
      </c>
      <c r="M10" s="33"/>
      <c r="N10" s="175" t="s">
        <v>66</v>
      </c>
      <c r="O10" s="154"/>
      <c r="P10" s="1" t="s">
        <v>126</v>
      </c>
      <c r="Q10" s="154">
        <v>0.85555555555555562</v>
      </c>
      <c r="S10" s="24" t="s">
        <v>168</v>
      </c>
    </row>
    <row r="11" spans="1:21" ht="15.75" thickBot="1" x14ac:dyDescent="0.3">
      <c r="A11" s="9" t="s">
        <v>12</v>
      </c>
      <c r="B11" s="8">
        <f>B9-B13</f>
        <v>0</v>
      </c>
      <c r="E11" s="140"/>
      <c r="F11" s="165"/>
      <c r="G11" s="9" t="s">
        <v>128</v>
      </c>
      <c r="H11" s="185" t="s">
        <v>36</v>
      </c>
      <c r="I11" s="83" t="s">
        <v>167</v>
      </c>
      <c r="J11" s="182"/>
      <c r="K11" s="181"/>
      <c r="L11" s="143" t="s">
        <v>110</v>
      </c>
      <c r="M11" s="33" t="s">
        <v>78</v>
      </c>
      <c r="N11" s="184" t="s">
        <v>161</v>
      </c>
      <c r="O11" s="154">
        <v>0.4548611111111111</v>
      </c>
      <c r="Q11" s="154">
        <v>0.85555555555555562</v>
      </c>
      <c r="S11" s="24" t="s">
        <v>160</v>
      </c>
    </row>
    <row r="12" spans="1:21" ht="15.75" thickBot="1" x14ac:dyDescent="0.3">
      <c r="E12" s="193" t="s">
        <v>4</v>
      </c>
      <c r="F12" s="194"/>
      <c r="G12" s="9">
        <f>SUM(E4:F11)</f>
        <v>100</v>
      </c>
      <c r="M12" s="30"/>
      <c r="O12" s="155"/>
      <c r="P12" s="24"/>
    </row>
    <row r="13" spans="1:21" ht="15.75" thickBot="1" x14ac:dyDescent="0.3">
      <c r="A13" s="9" t="s">
        <v>5</v>
      </c>
      <c r="B13" s="8">
        <f>B18+Purchase!O2</f>
        <v>7585</v>
      </c>
      <c r="G13" s="28"/>
      <c r="I13" s="119"/>
      <c r="J13" s="119"/>
      <c r="K13" s="186"/>
      <c r="M13"/>
      <c r="O13" s="187"/>
      <c r="P13" s="188"/>
    </row>
    <row r="14" spans="1:21" ht="15.75" thickBot="1" x14ac:dyDescent="0.3">
      <c r="C14" s="25"/>
      <c r="D14" s="25"/>
      <c r="E14" s="24"/>
      <c r="F14" s="20"/>
      <c r="I14" s="119"/>
      <c r="J14" s="119"/>
      <c r="K14" s="186"/>
      <c r="M14"/>
      <c r="O14" s="187"/>
      <c r="P14" s="188"/>
    </row>
    <row r="15" spans="1:21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19"/>
      <c r="K15" s="186"/>
      <c r="L15" s="119"/>
      <c r="M15"/>
      <c r="O15" s="187"/>
      <c r="P15" s="188"/>
    </row>
    <row r="16" spans="1:21" x14ac:dyDescent="0.25">
      <c r="C16" s="25"/>
      <c r="D16" s="25"/>
      <c r="E16" s="24"/>
      <c r="F16" s="20"/>
      <c r="I16" s="119"/>
      <c r="J16" s="119"/>
      <c r="M16"/>
    </row>
    <row r="17" spans="1:16" ht="15.75" thickBot="1" x14ac:dyDescent="0.3">
      <c r="C17" s="25"/>
      <c r="D17" s="25"/>
      <c r="E17" s="24"/>
      <c r="F17" s="20"/>
      <c r="I17" s="119"/>
      <c r="J17" s="119"/>
      <c r="M17"/>
      <c r="O17" s="187"/>
      <c r="P17" s="188"/>
    </row>
    <row r="18" spans="1:16" ht="15.75" thickBot="1" x14ac:dyDescent="0.3">
      <c r="A18" s="9" t="s">
        <v>0</v>
      </c>
      <c r="B18" s="26">
        <v>40</v>
      </c>
      <c r="C18" s="25"/>
      <c r="D18" s="25"/>
      <c r="E18" s="24"/>
      <c r="F18" s="20"/>
      <c r="I18" s="119"/>
      <c r="J18" s="119"/>
      <c r="K18" s="186"/>
      <c r="M18"/>
      <c r="O18" s="187"/>
      <c r="P18" s="188"/>
    </row>
    <row r="19" spans="1:16" x14ac:dyDescent="0.25">
      <c r="K19" s="186"/>
      <c r="M19"/>
    </row>
  </sheetData>
  <mergeCells count="13">
    <mergeCell ref="K18:K19"/>
    <mergeCell ref="O17:O18"/>
    <mergeCell ref="P17:P18"/>
    <mergeCell ref="A3:A4"/>
    <mergeCell ref="C2:C3"/>
    <mergeCell ref="K13:K15"/>
    <mergeCell ref="O13:O15"/>
    <mergeCell ref="P13:P15"/>
    <mergeCell ref="E12:F12"/>
    <mergeCell ref="E2:F2"/>
    <mergeCell ref="E8:E9"/>
    <mergeCell ref="F8:F9"/>
    <mergeCell ref="I8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41"/>
  <sheetViews>
    <sheetView topLeftCell="A3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03" t="s">
        <v>11</v>
      </c>
      <c r="F1" s="204"/>
      <c r="G1" s="41" t="s">
        <v>10</v>
      </c>
      <c r="H1" s="203" t="s">
        <v>9</v>
      </c>
      <c r="I1" s="205"/>
      <c r="J1" s="204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06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09">
        <f>SUM(F2:J4)</f>
        <v>312</v>
      </c>
      <c r="L2" s="211">
        <f>SUM(E2:J4)</f>
        <v>1152</v>
      </c>
      <c r="M2" s="213">
        <f>SUM(D2:D4)-L2</f>
        <v>348</v>
      </c>
      <c r="O2">
        <f>SUM(E2:J41)</f>
        <v>7545</v>
      </c>
    </row>
    <row r="3" spans="1:15" x14ac:dyDescent="0.25">
      <c r="A3" s="20"/>
      <c r="B3" s="207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10"/>
      <c r="L3" s="212"/>
      <c r="M3" s="214"/>
    </row>
    <row r="4" spans="1:15" ht="15.75" thickBot="1" x14ac:dyDescent="0.3">
      <c r="A4" s="20"/>
      <c r="B4" s="208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10"/>
      <c r="L4" s="212"/>
      <c r="M4" s="214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15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17">
        <f>SUM(F7:J8)</f>
        <v>270</v>
      </c>
      <c r="L7" s="219">
        <f>SUM(E7:J8)</f>
        <v>340</v>
      </c>
      <c r="M7" s="221">
        <f>D8-L7</f>
        <v>160</v>
      </c>
    </row>
    <row r="8" spans="1:15" ht="15.75" thickBot="1" x14ac:dyDescent="0.3">
      <c r="A8" s="2"/>
      <c r="B8" s="216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18"/>
      <c r="L8" s="220"/>
      <c r="M8" s="222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15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16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15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16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06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07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06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08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24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25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91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92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91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223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91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92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91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192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191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2:13" ht="15.75" thickBot="1" x14ac:dyDescent="0.3">
      <c r="B33" s="192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2:13" ht="15.75" thickBot="1" x14ac:dyDescent="0.3"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2:13" x14ac:dyDescent="0.25">
      <c r="B35" s="191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2:13" ht="15.75" thickBot="1" x14ac:dyDescent="0.3">
      <c r="B36" s="192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2:13" x14ac:dyDescent="0.25">
      <c r="B37" s="191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2:13" ht="15.75" thickBot="1" x14ac:dyDescent="0.3">
      <c r="B38" s="192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2:13" x14ac:dyDescent="0.25">
      <c r="B39" s="191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2:13" ht="15.75" thickBot="1" x14ac:dyDescent="0.3">
      <c r="B40" s="223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2:13" ht="15.75" thickBot="1" x14ac:dyDescent="0.3">
      <c r="B41" s="34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</sheetData>
  <mergeCells count="23">
    <mergeCell ref="B39:B40"/>
    <mergeCell ref="B35:B36"/>
    <mergeCell ref="B37:B38"/>
    <mergeCell ref="B32:B33"/>
    <mergeCell ref="B30:B31"/>
    <mergeCell ref="B28:B29"/>
    <mergeCell ref="B26:B27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E1:F1"/>
    <mergeCell ref="H1:J1"/>
    <mergeCell ref="B2:B4"/>
    <mergeCell ref="K2:K4"/>
    <mergeCell ref="L2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48"/>
  <sheetViews>
    <sheetView topLeftCell="S29" workbookViewId="0">
      <selection activeCell="AJ41" sqref="AJ41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45285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45285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45285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45285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93" t="s">
        <v>4</v>
      </c>
      <c r="AH24" s="194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93" t="s">
        <v>4</v>
      </c>
      <c r="BA24" s="194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93" t="s">
        <v>4</v>
      </c>
      <c r="BS24" s="194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95" t="s">
        <v>145</v>
      </c>
      <c r="C26" s="196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  <c r="R26" s="195" t="s">
        <v>145</v>
      </c>
      <c r="S26" s="196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7" t="s">
        <v>83</v>
      </c>
      <c r="AD26" s="100" t="s">
        <v>36</v>
      </c>
      <c r="AE26" s="26" t="s">
        <v>108</v>
      </c>
      <c r="AG26" s="195" t="s">
        <v>145</v>
      </c>
      <c r="AH26" s="196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7" t="s">
        <v>83</v>
      </c>
      <c r="AS26" s="100" t="s">
        <v>36</v>
      </c>
      <c r="AT26" s="26" t="s">
        <v>108</v>
      </c>
      <c r="AW26" s="195" t="s">
        <v>145</v>
      </c>
      <c r="AX26" s="196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7" t="s">
        <v>83</v>
      </c>
      <c r="BI26" s="100" t="s">
        <v>36</v>
      </c>
      <c r="BJ26" s="26" t="s">
        <v>108</v>
      </c>
      <c r="BM26" s="195" t="s">
        <v>145</v>
      </c>
      <c r="BN26" s="196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7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1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1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1"/>
      <c r="AX28" s="165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5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7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8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7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4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4">
        <v>25</v>
      </c>
      <c r="AX32" s="199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4">
        <v>50</v>
      </c>
      <c r="BN32" s="199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79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6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4">
        <v>25</v>
      </c>
      <c r="AH33" s="126">
        <v>10</v>
      </c>
      <c r="AI33" s="9" t="s">
        <v>71</v>
      </c>
      <c r="AJ33" s="156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4"/>
      <c r="AX33" s="226"/>
      <c r="AY33" s="9" t="s">
        <v>71</v>
      </c>
      <c r="AZ33" s="156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26"/>
      <c r="BO33" s="9" t="s">
        <v>71</v>
      </c>
      <c r="BP33" s="156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79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200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6">
        <v>70</v>
      </c>
      <c r="BN34" s="200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79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5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5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79" ht="15.75" thickBot="1" x14ac:dyDescent="0.3">
      <c r="B36" s="193" t="s">
        <v>4</v>
      </c>
      <c r="C36" s="194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  <c r="R36" s="193" t="s">
        <v>4</v>
      </c>
      <c r="S36" s="194"/>
      <c r="T36" s="9">
        <f>SUM(R28:S35)</f>
        <v>182</v>
      </c>
      <c r="U36" s="114"/>
      <c r="V36" s="137"/>
      <c r="W36" s="79"/>
      <c r="X36" s="50"/>
      <c r="Y36" s="138"/>
      <c r="Z36" s="50"/>
      <c r="AA36" s="158"/>
      <c r="AB36" s="115" t="s">
        <v>141</v>
      </c>
      <c r="AC36" s="65"/>
      <c r="AD36" s="65"/>
      <c r="AE36" s="102"/>
      <c r="AG36" s="193" t="s">
        <v>4</v>
      </c>
      <c r="AH36" s="194"/>
      <c r="AI36" s="9">
        <f>SUM(AG28:AH35)</f>
        <v>360</v>
      </c>
      <c r="AJ36" s="114"/>
      <c r="AK36" s="137"/>
      <c r="AL36" s="79"/>
      <c r="AM36" s="50"/>
      <c r="AN36" s="138"/>
      <c r="AO36" s="50"/>
      <c r="AP36" s="158"/>
      <c r="AQ36" s="115" t="s">
        <v>144</v>
      </c>
      <c r="AR36" s="65"/>
      <c r="AS36" s="65"/>
      <c r="AT36" s="102"/>
      <c r="AW36" s="193" t="s">
        <v>4</v>
      </c>
      <c r="AX36" s="194"/>
      <c r="AY36" s="9">
        <f>SUM(AW28:AX35)</f>
        <v>200</v>
      </c>
      <c r="AZ36" s="114"/>
      <c r="BA36" s="137"/>
      <c r="BB36" s="79"/>
      <c r="BC36" s="50"/>
      <c r="BD36" s="138"/>
      <c r="BE36" s="50"/>
      <c r="BF36" s="158"/>
      <c r="BG36" s="115" t="s">
        <v>148</v>
      </c>
      <c r="BH36" s="65"/>
      <c r="BI36" s="65"/>
      <c r="BJ36" s="102"/>
      <c r="BM36" s="193" t="s">
        <v>4</v>
      </c>
      <c r="BN36" s="194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8"/>
      <c r="BX36" s="115"/>
      <c r="BY36" s="65"/>
      <c r="BZ36" s="65"/>
      <c r="CA36" s="169"/>
    </row>
    <row r="37" spans="2:79" ht="15.75" thickBot="1" x14ac:dyDescent="0.3"/>
    <row r="38" spans="2:79" ht="15.75" thickBot="1" x14ac:dyDescent="0.3">
      <c r="B38" s="195" t="s">
        <v>145</v>
      </c>
      <c r="C38" s="196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7" t="s">
        <v>83</v>
      </c>
      <c r="O38" s="100" t="s">
        <v>36</v>
      </c>
      <c r="P38" s="36" t="s">
        <v>108</v>
      </c>
      <c r="S38" s="195" t="s">
        <v>145</v>
      </c>
      <c r="T38" s="196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2" t="s">
        <v>92</v>
      </c>
      <c r="AC38" s="153" t="s">
        <v>68</v>
      </c>
      <c r="AD38" s="36" t="s">
        <v>131</v>
      </c>
      <c r="AE38" s="157" t="s">
        <v>83</v>
      </c>
      <c r="AF38" s="100" t="s">
        <v>36</v>
      </c>
      <c r="AG38" s="36" t="s">
        <v>108</v>
      </c>
    </row>
    <row r="39" spans="2:79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</row>
    <row r="40" spans="2:79" ht="15.75" thickBot="1" x14ac:dyDescent="0.3">
      <c r="B40" s="140">
        <v>10</v>
      </c>
      <c r="C40" s="165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5">
        <v>20</v>
      </c>
      <c r="U40" s="9" t="s">
        <v>1</v>
      </c>
      <c r="V40" s="107" t="s">
        <v>17</v>
      </c>
      <c r="W40" s="170" t="s">
        <v>169</v>
      </c>
      <c r="X40" s="83" t="s">
        <v>139</v>
      </c>
      <c r="Y40" s="170" t="s">
        <v>156</v>
      </c>
      <c r="Z40" s="143" t="s">
        <v>118</v>
      </c>
      <c r="AA40" s="171" t="s">
        <v>22</v>
      </c>
      <c r="AB40" s="173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</row>
    <row r="41" spans="2:79" ht="15.75" thickBot="1" x14ac:dyDescent="0.3">
      <c r="B41" s="167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8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7">
        <v>20</v>
      </c>
      <c r="T41" s="126">
        <v>10</v>
      </c>
      <c r="U41" s="9" t="s">
        <v>136</v>
      </c>
      <c r="V41" s="107" t="s">
        <v>17</v>
      </c>
      <c r="W41" s="170" t="s">
        <v>165</v>
      </c>
      <c r="X41" s="168" t="s">
        <v>142</v>
      </c>
      <c r="Y41" s="170" t="s">
        <v>85</v>
      </c>
      <c r="Z41" s="143" t="s">
        <v>119</v>
      </c>
      <c r="AA41" s="179" t="s">
        <v>137</v>
      </c>
      <c r="AB41" s="174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</row>
    <row r="42" spans="2:79" ht="15.75" thickBot="1" x14ac:dyDescent="0.3">
      <c r="B42" s="167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7">
        <v>10</v>
      </c>
      <c r="T42" s="127">
        <v>20</v>
      </c>
      <c r="U42" s="28" t="s">
        <v>147</v>
      </c>
      <c r="V42" s="120" t="s">
        <v>17</v>
      </c>
      <c r="W42" s="170" t="s">
        <v>166</v>
      </c>
      <c r="X42" s="83" t="s">
        <v>155</v>
      </c>
      <c r="Y42" s="170" t="s">
        <v>96</v>
      </c>
      <c r="Z42" s="143" t="s">
        <v>120</v>
      </c>
      <c r="AA42" s="33" t="s">
        <v>170</v>
      </c>
      <c r="AB42" s="177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</row>
    <row r="43" spans="2:79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70" t="s">
        <v>172</v>
      </c>
      <c r="X43" s="180" t="s">
        <v>137</v>
      </c>
      <c r="Y43" s="180" t="s">
        <v>173</v>
      </c>
      <c r="Z43" s="143" t="s">
        <v>171</v>
      </c>
      <c r="AA43" s="33" t="s">
        <v>85</v>
      </c>
      <c r="AB43" s="175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</row>
    <row r="44" spans="2:79" ht="15.75" thickBot="1" x14ac:dyDescent="0.3">
      <c r="B44" s="164"/>
      <c r="C44" s="199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197">
        <v>25</v>
      </c>
      <c r="T44" s="199">
        <v>55</v>
      </c>
      <c r="U44" s="9" t="s">
        <v>72</v>
      </c>
      <c r="V44" s="107" t="s">
        <v>17</v>
      </c>
      <c r="W44" s="201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5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</row>
    <row r="45" spans="2:79" ht="15.75" thickBot="1" x14ac:dyDescent="0.3">
      <c r="B45" s="140"/>
      <c r="C45" s="226"/>
      <c r="D45" s="9" t="s">
        <v>71</v>
      </c>
      <c r="E45" s="156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198"/>
      <c r="T45" s="200"/>
      <c r="U45" s="9" t="s">
        <v>71</v>
      </c>
      <c r="V45" s="156" t="s">
        <v>17</v>
      </c>
      <c r="W45" s="202"/>
      <c r="X45" s="183" t="s">
        <v>163</v>
      </c>
      <c r="Y45" s="181" t="s">
        <v>62</v>
      </c>
      <c r="Z45" s="143" t="s">
        <v>129</v>
      </c>
      <c r="AA45" s="33" t="s">
        <v>21</v>
      </c>
      <c r="AB45" s="174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</row>
    <row r="46" spans="2:79" ht="15.75" thickBot="1" x14ac:dyDescent="0.3">
      <c r="B46" s="166"/>
      <c r="C46" s="200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6">
        <v>7</v>
      </c>
      <c r="T46" s="178">
        <v>70</v>
      </c>
      <c r="U46" s="9" t="s">
        <v>81</v>
      </c>
      <c r="V46" s="122" t="s">
        <v>17</v>
      </c>
      <c r="W46" s="170" t="s">
        <v>165</v>
      </c>
      <c r="X46" s="83" t="s">
        <v>124</v>
      </c>
      <c r="Y46" s="181"/>
      <c r="Z46" s="144" t="s">
        <v>122</v>
      </c>
      <c r="AA46" s="145" t="s">
        <v>162</v>
      </c>
      <c r="AB46" s="174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</row>
    <row r="47" spans="2:79" ht="15.75" thickBot="1" x14ac:dyDescent="0.3">
      <c r="B47" s="140">
        <v>10</v>
      </c>
      <c r="C47" s="165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5">
        <v>10</v>
      </c>
      <c r="U47" s="9" t="s">
        <v>128</v>
      </c>
      <c r="V47" s="107" t="s">
        <v>17</v>
      </c>
      <c r="W47" s="83" t="s">
        <v>167</v>
      </c>
      <c r="X47" s="182" t="s">
        <v>158</v>
      </c>
      <c r="Y47" s="181" t="s">
        <v>170</v>
      </c>
      <c r="Z47" s="143" t="s">
        <v>110</v>
      </c>
      <c r="AA47" s="150" t="s">
        <v>78</v>
      </c>
      <c r="AB47" s="176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</row>
    <row r="48" spans="2:79" ht="15.75" thickBot="1" x14ac:dyDescent="0.3">
      <c r="B48" s="193" t="s">
        <v>4</v>
      </c>
      <c r="C48" s="194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8"/>
      <c r="M48" s="115"/>
      <c r="N48" s="65"/>
      <c r="O48" s="65"/>
      <c r="P48" s="169"/>
      <c r="S48" s="193" t="s">
        <v>4</v>
      </c>
      <c r="T48" s="194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8"/>
      <c r="AD48" s="115"/>
      <c r="AE48" s="65"/>
      <c r="AF48" s="65"/>
      <c r="AG48" s="169"/>
    </row>
  </sheetData>
  <mergeCells count="23">
    <mergeCell ref="B38:C38"/>
    <mergeCell ref="C44:C46"/>
    <mergeCell ref="B48:C48"/>
    <mergeCell ref="AG24:AH24"/>
    <mergeCell ref="AZ24:BA24"/>
    <mergeCell ref="S38:T38"/>
    <mergeCell ref="S44:S45"/>
    <mergeCell ref="T44:T45"/>
    <mergeCell ref="W44:W45"/>
    <mergeCell ref="S48:T48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2023-12-25T09:17:58Z</dcterms:modified>
</cp:coreProperties>
</file>