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838B65DD-E167-4CDE-9B04-B0E1BFD3022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AR68" i="2"/>
  <c r="BG53" i="2"/>
  <c r="Y67" i="2"/>
  <c r="E66" i="2" l="1"/>
  <c r="H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W2" i="1"/>
  <c r="B11" i="1" l="1"/>
</calcChain>
</file>

<file path=xl/sharedStrings.xml><?xml version="1.0" encoding="utf-8"?>
<sst xmlns="http://schemas.openxmlformats.org/spreadsheetml/2006/main" count="2112" uniqueCount="227">
  <si>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</si>
  <si>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</si>
  <si>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</si>
  <si>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</si>
  <si>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</si>
  <si>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</si>
  <si>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</si>
  <si>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</si>
  <si>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</si>
  <si>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</si>
  <si>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</si>
  <si>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</si>
  <si>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</si>
  <si>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</si>
  <si>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</si>
  <si>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</si>
  <si>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</si>
  <si>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</si>
  <si>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</si>
  <si>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</si>
  <si>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</si>
  <si>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</si>
  <si>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</si>
  <si>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</si>
  <si>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</si>
  <si>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</si>
  <si>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</si>
  <si>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</si>
  <si>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</si>
  <si>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</si>
  <si>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</si>
  <si>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</si>
  <si>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</si>
  <si>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</si>
  <si>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</si>
  <si>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</si>
  <si>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</si>
  <si>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</si>
  <si>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</si>
  <si>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</si>
  <si>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</si>
  <si>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</si>
  <si>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</si>
  <si>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</si>
  <si>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</si>
  <si>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</si>
  <si>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</si>
  <si>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</si>
  <si>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</si>
  <si>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</si>
  <si>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</si>
  <si>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</si>
  <si>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</si>
  <si>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</si>
  <si>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</si>
  <si>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</si>
  <si>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</si>
  <si>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</si>
  <si>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</si>
  <si>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</si>
  <si>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</si>
  <si>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</si>
  <si>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</si>
  <si>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</si>
  <si>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</si>
  <si>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</si>
  <si>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</si>
  <si>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</si>
  <si>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</si>
  <si>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</si>
  <si>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</si>
  <si>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</si>
  <si>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</si>
  <si>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</si>
  <si>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</si>
  <si>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</si>
  <si>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</si>
  <si>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</si>
  <si>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</si>
  <si>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</si>
  <si>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</si>
  <si>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</si>
  <si>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</si>
  <si>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</si>
  <si>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</si>
  <si>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</si>
  <si>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</si>
  <si>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</si>
  <si>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</si>
  <si>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</si>
  <si>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</si>
  <si>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</si>
  <si>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</si>
  <si>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</si>
  <si>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</si>
  <si>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</si>
  <si>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</si>
  <si>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</si>
  <si>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</si>
  <si>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</si>
  <si>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</si>
  <si>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</si>
  <si>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</si>
  <si>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</si>
  <si>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</si>
  <si>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</si>
  <si>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</si>
  <si>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</si>
  <si>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</si>
  <si>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</si>
  <si>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</si>
  <si>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</si>
  <si>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</si>
  <si>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</si>
  <si>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</si>
  <si>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</si>
  <si>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</si>
  <si>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</si>
  <si>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</si>
  <si>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</si>
  <si>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</si>
  <si>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</si>
  <si>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</si>
  <si>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</si>
  <si>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</si>
  <si>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</si>
  <si>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</si>
  <si>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</si>
  <si>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</si>
  <si>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</si>
  <si>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</si>
  <si>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</si>
  <si>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</si>
  <si>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</si>
  <si>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</si>
  <si>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</si>
  <si>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</si>
  <si>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</si>
  <si>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</si>
  <si>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</si>
  <si>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</si>
  <si>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</si>
  <si>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</si>
  <si>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</si>
  <si>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</si>
  <si>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</si>
  <si>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</si>
  <si>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</si>
  <si>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</si>
  <si>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</si>
  <si>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</si>
  <si>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</si>
  <si>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</si>
  <si>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</si>
  <si>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</si>
  <si>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</si>
  <si>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</si>
  <si>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</si>
  <si>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</si>
  <si>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</si>
  <si>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</si>
  <si>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</si>
  <si>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</si>
  <si>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</si>
  <si>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</si>
  <si>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</si>
  <si>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</si>
  <si>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</si>
  <si>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</si>
  <si>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</si>
  <si>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</si>
  <si>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</si>
  <si>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</si>
  <si>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</si>
  <si>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</si>
  <si>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</si>
  <si>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</si>
  <si>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</si>
  <si>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</si>
  <si>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</si>
  <si>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</si>
  <si>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</si>
  <si>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</si>
  <si>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</si>
  <si>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</si>
  <si>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</si>
  <si>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</si>
  <si>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</si>
  <si>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</si>
  <si>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</si>
  <si>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</si>
  <si>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</si>
  <si>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</si>
  <si>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</si>
  <si>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</si>
  <si>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</si>
  <si>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</si>
  <si>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</si>
  <si>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</si>
  <si>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</si>
  <si>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</si>
  <si>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</si>
  <si>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</si>
  <si>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</si>
  <si>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</si>
  <si>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</si>
  <si>
    <t>30/12/2023</t>
  </si>
  <si>
    <t>X-FuelW(14)  - X</t>
  </si>
  <si>
    <t>X-FishMp - (1) -X</t>
  </si>
  <si>
    <t>X-Tiger(4)  - X</t>
  </si>
  <si>
    <t>X-ParcelW - (2) -X</t>
  </si>
  <si>
    <t>X-Local MarketW - (6) -X</t>
  </si>
  <si>
    <t>X-Professional - (7) -X</t>
  </si>
  <si>
    <t>Taiwan News</t>
  </si>
  <si>
    <t>Nippon TV</t>
  </si>
  <si>
    <t>X-FuelW(19)  - X</t>
  </si>
  <si>
    <t>X-FishMp - (3) -X</t>
  </si>
  <si>
    <t>X-VillageW(Khudupur) - X</t>
  </si>
  <si>
    <t>X-VillageW(BenaPanjari) - X</t>
  </si>
  <si>
    <t>X-VillageW(TeriMalla) - X</t>
  </si>
  <si>
    <t>X-VillageW(KusuMati) - X</t>
  </si>
  <si>
    <t>X-VillageW(BacheraPatna) - X</t>
  </si>
  <si>
    <t>X-WL IS (2)- X</t>
  </si>
  <si>
    <t>31/12/2023</t>
  </si>
  <si>
    <t>RA</t>
  </si>
  <si>
    <t>X-Professional - (7)-X</t>
  </si>
  <si>
    <t>X-FishMp - (2) 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</si>
</sst>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D515BA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7" fillId="0" borderId="4" xfId="0" applyFont="1" applyBorder="1"/>
    <xf numFmtId="0" fontId="20" fillId="12" borderId="10" xfId="0" applyFont="1" applyFill="1" applyBorder="1" applyAlignment="1">
      <alignment horizontal="center"/>
    </xf>
    <xf numFmtId="0" fontId="20" fillId="13" borderId="10" xfId="0" applyFont="1" applyFill="1" applyBorder="1" applyAlignment="1">
      <alignment horizontal="center"/>
    </xf>
    <xf numFmtId="0" fontId="20" fillId="14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20" fontId="0" fillId="0" borderId="0" xfId="0" applyNumberFormat="1" applyBorder="1" applyAlignment="1">
      <alignment horizontal="right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6" fillId="0" borderId="10" xfId="0" applyFont="1" applyBorder="1" applyAlignment="1">
      <alignment horizontal="center"/>
    </xf>
    <xf numFmtId="0" fontId="0" fillId="0" borderId="20" xfId="0" applyFill="1" applyBorder="1"/>
    <xf numFmtId="1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15BA"/>
      <color rgb="FFF385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topLeftCell="D1" workbookViewId="0">
      <selection activeCell="S9" sqref="S9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1.140625" bestFit="1" customWidth="1"/>
    <col min="9" max="9" width="3.5703125" style="25" bestFit="1" customWidth="1"/>
    <col min="10" max="10" width="15.7109375" style="117" bestFit="1" customWidth="1"/>
    <col min="11" max="11" width="22.28515625" style="192" bestFit="1" customWidth="1"/>
    <col min="12" max="12" width="9.140625" style="117" bestFit="1" customWidth="1"/>
    <col min="13" max="13" width="9" style="117" bestFit="1" customWidth="1"/>
    <col min="14" max="14" width="10.85546875" bestFit="1" customWidth="1"/>
    <col min="15" max="15" width="8.5703125" bestFit="1" customWidth="1"/>
    <col min="16" max="16" width="9.42578125" style="2" bestFit="1" customWidth="1"/>
    <col min="17" max="17" width="10.7109375" style="152" customWidth="1"/>
    <col min="18" max="18" width="4.85546875" style="1" customWidth="1"/>
    <col min="19" max="19" width="9" style="1" customWidth="1"/>
    <col min="20" max="20" width="2.85546875" style="1" customWidth="1"/>
    <col min="21" max="21" width="11.140625" style="24" customWidth="1"/>
    <col min="22" max="22" width="5.140625" customWidth="1"/>
    <col min="23" max="23" width="10.7109375" bestFit="1" customWidth="1"/>
  </cols>
  <sheetData>
    <row r="1" spans="1:23" ht="15.75" thickBot="1" x14ac:dyDescent="0.3"/>
    <row r="2" spans="1:23" ht="15.75" thickBot="1" x14ac:dyDescent="0.3">
      <c r="A2" s="33" t="s">
        <v>45</v>
      </c>
      <c r="B2" s="34">
        <v>40.380000000000003</v>
      </c>
      <c r="C2" s="249">
        <f>B3+B4</f>
        <v>0</v>
      </c>
      <c r="E2" s="253" t="s">
        <v>145</v>
      </c>
      <c r="F2" s="254"/>
      <c r="G2" s="255"/>
      <c r="H2" s="26" t="s">
        <v>43</v>
      </c>
      <c r="I2" s="33" t="s">
        <v>42</v>
      </c>
      <c r="J2" s="83" t="s">
        <v>41</v>
      </c>
      <c r="K2" s="214" t="s">
        <v>195</v>
      </c>
      <c r="L2" s="83" t="s">
        <v>153</v>
      </c>
      <c r="M2" s="83" t="s">
        <v>40</v>
      </c>
      <c r="N2" s="9" t="s">
        <v>39</v>
      </c>
      <c r="O2" s="143" t="s">
        <v>38</v>
      </c>
      <c r="P2" s="171" t="s">
        <v>92</v>
      </c>
      <c r="Q2" s="153" t="s">
        <v>68</v>
      </c>
      <c r="R2" s="36" t="s">
        <v>131</v>
      </c>
      <c r="S2" s="156" t="s">
        <v>83</v>
      </c>
      <c r="T2" s="214" t="s">
        <v>224</v>
      </c>
      <c r="U2" s="36" t="s">
        <v>108</v>
      </c>
      <c r="W2" s="98">
        <f ca="1">TODAY()</f>
        <v>45291</v>
      </c>
    </row>
    <row r="3" spans="1:23" ht="15.75" thickBot="1" x14ac:dyDescent="0.3">
      <c r="A3" s="247" t="s">
        <v>37</v>
      </c>
      <c r="B3" s="34">
        <v>0</v>
      </c>
      <c r="C3" s="250"/>
      <c r="D3" s="162" t="s">
        <v>36</v>
      </c>
    </row>
    <row r="4" spans="1:23" ht="15.75" thickBot="1" x14ac:dyDescent="0.3">
      <c r="A4" s="248"/>
      <c r="B4" s="34">
        <v>0</v>
      </c>
      <c r="C4" s="33" t="s">
        <v>35</v>
      </c>
      <c r="E4" s="307">
        <v>5</v>
      </c>
      <c r="F4" s="205"/>
      <c r="G4" s="164"/>
      <c r="H4" s="9" t="s">
        <v>199</v>
      </c>
      <c r="I4" s="107" t="s">
        <v>17</v>
      </c>
      <c r="J4" s="213" t="s">
        <v>187</v>
      </c>
      <c r="K4" s="169" t="s">
        <v>217</v>
      </c>
      <c r="L4" s="83" t="s">
        <v>213</v>
      </c>
      <c r="M4" s="224" t="s">
        <v>156</v>
      </c>
      <c r="N4" s="143" t="s">
        <v>193</v>
      </c>
      <c r="O4" s="169" t="s">
        <v>156</v>
      </c>
      <c r="P4" s="37" t="s">
        <v>30</v>
      </c>
      <c r="Q4" s="154">
        <v>0.57638888888888895</v>
      </c>
      <c r="S4" s="154">
        <v>0.82638888888888884</v>
      </c>
      <c r="T4" s="240">
        <v>3</v>
      </c>
      <c r="U4" s="24" t="s">
        <v>223</v>
      </c>
    </row>
    <row r="5" spans="1:23" ht="15.75" thickBot="1" x14ac:dyDescent="0.3">
      <c r="B5" s="1">
        <v>140</v>
      </c>
      <c r="D5" s="156">
        <v>-2</v>
      </c>
      <c r="E5" s="218">
        <v>5</v>
      </c>
      <c r="F5" s="206"/>
      <c r="G5" s="206"/>
      <c r="H5" s="9" t="s">
        <v>1</v>
      </c>
      <c r="I5" s="107" t="s">
        <v>17</v>
      </c>
      <c r="J5" s="213" t="s">
        <v>165</v>
      </c>
      <c r="K5" s="215" t="s">
        <v>218</v>
      </c>
      <c r="L5" s="167" t="s">
        <v>142</v>
      </c>
      <c r="M5" s="224" t="s">
        <v>85</v>
      </c>
      <c r="N5" s="143" t="s">
        <v>119</v>
      </c>
      <c r="O5" s="237" t="s">
        <v>137</v>
      </c>
      <c r="P5" s="197" t="s">
        <v>86</v>
      </c>
      <c r="Q5" s="154">
        <v>0.57638888888888895</v>
      </c>
      <c r="S5" s="154">
        <v>0.85555555555555562</v>
      </c>
      <c r="T5" s="238">
        <v>1</v>
      </c>
      <c r="U5" s="24" t="s">
        <v>223</v>
      </c>
    </row>
    <row r="6" spans="1:23" ht="15.75" thickBot="1" x14ac:dyDescent="0.3">
      <c r="B6" s="1">
        <v>2325</v>
      </c>
      <c r="C6">
        <v>6650</v>
      </c>
      <c r="E6" s="218">
        <v>5</v>
      </c>
      <c r="F6" s="207"/>
      <c r="G6" s="127"/>
      <c r="H6" s="9" t="s">
        <v>203</v>
      </c>
      <c r="I6" s="107" t="s">
        <v>17</v>
      </c>
      <c r="J6" s="213" t="s">
        <v>165</v>
      </c>
      <c r="K6" s="169" t="s">
        <v>220</v>
      </c>
      <c r="L6" s="83" t="s">
        <v>123</v>
      </c>
      <c r="M6" s="83" t="s">
        <v>22</v>
      </c>
      <c r="N6" s="143" t="s">
        <v>120</v>
      </c>
      <c r="O6" s="9" t="s">
        <v>146</v>
      </c>
      <c r="P6" s="176" t="s">
        <v>69</v>
      </c>
      <c r="Q6" s="154">
        <v>0.57638888888888895</v>
      </c>
      <c r="S6" s="154">
        <v>0.85555555555555562</v>
      </c>
      <c r="T6" s="240">
        <v>3</v>
      </c>
      <c r="U6" s="24" t="s">
        <v>223</v>
      </c>
    </row>
    <row r="7" spans="1:23" ht="15.75" thickBot="1" x14ac:dyDescent="0.3">
      <c r="A7" s="9" t="s">
        <v>25</v>
      </c>
      <c r="B7" s="29">
        <v>0</v>
      </c>
      <c r="E7" s="165">
        <v>10</v>
      </c>
      <c r="F7" s="242"/>
      <c r="G7" s="127"/>
      <c r="H7" s="9" t="s">
        <v>188</v>
      </c>
      <c r="I7" s="104" t="s">
        <v>17</v>
      </c>
      <c r="J7" s="83" t="s">
        <v>105</v>
      </c>
      <c r="K7" s="215" t="s">
        <v>219</v>
      </c>
      <c r="L7" s="83" t="s">
        <v>139</v>
      </c>
      <c r="M7" s="83" t="s">
        <v>94</v>
      </c>
      <c r="N7" s="143" t="s">
        <v>192</v>
      </c>
      <c r="O7" s="9" t="s">
        <v>21</v>
      </c>
      <c r="P7" s="37" t="s">
        <v>95</v>
      </c>
      <c r="Q7" s="154">
        <v>0.57638888888888895</v>
      </c>
      <c r="R7" s="1" t="s">
        <v>130</v>
      </c>
      <c r="S7" s="154">
        <v>0.82638888888888884</v>
      </c>
      <c r="T7" s="240">
        <v>3</v>
      </c>
      <c r="U7" s="24" t="s">
        <v>223</v>
      </c>
    </row>
    <row r="8" spans="1:23" ht="15.75" thickBot="1" x14ac:dyDescent="0.3">
      <c r="E8" s="219">
        <v>75</v>
      </c>
      <c r="F8" s="242"/>
      <c r="G8" s="190"/>
      <c r="H8" s="9" t="s">
        <v>72</v>
      </c>
      <c r="I8" s="107" t="s">
        <v>17</v>
      </c>
      <c r="J8" s="213"/>
      <c r="K8" s="194" t="s">
        <v>225</v>
      </c>
      <c r="L8" s="83" t="s">
        <v>214</v>
      </c>
      <c r="M8" s="83" t="s">
        <v>70</v>
      </c>
      <c r="N8" s="187" t="s">
        <v>196</v>
      </c>
      <c r="O8" s="9" t="s">
        <v>96</v>
      </c>
      <c r="P8" s="188" t="s">
        <v>65</v>
      </c>
      <c r="Q8" s="154">
        <v>0.57638888888888895</v>
      </c>
      <c r="S8" s="154">
        <v>0.57638888888888895</v>
      </c>
      <c r="T8" s="240">
        <v>3</v>
      </c>
      <c r="U8" s="309">
        <v>45292</v>
      </c>
    </row>
    <row r="9" spans="1:23" ht="15.75" thickBot="1" x14ac:dyDescent="0.3">
      <c r="A9" s="9" t="s">
        <v>19</v>
      </c>
      <c r="B9" s="8">
        <f>7000+B6+B5-C2</f>
        <v>9465</v>
      </c>
      <c r="E9" s="163">
        <v>14</v>
      </c>
      <c r="F9" s="165"/>
      <c r="G9" s="177"/>
      <c r="H9" s="9" t="s">
        <v>71</v>
      </c>
      <c r="I9" s="104" t="s">
        <v>17</v>
      </c>
      <c r="J9" s="213" t="s">
        <v>165</v>
      </c>
      <c r="K9" s="169" t="s">
        <v>215</v>
      </c>
      <c r="L9" s="223" t="s">
        <v>163</v>
      </c>
      <c r="M9" s="224" t="s">
        <v>170</v>
      </c>
      <c r="N9" s="143" t="s">
        <v>191</v>
      </c>
      <c r="O9" s="9" t="s">
        <v>62</v>
      </c>
      <c r="P9" s="37" t="s">
        <v>30</v>
      </c>
      <c r="Q9" s="154">
        <v>0.57638888888888895</v>
      </c>
      <c r="S9" s="154">
        <v>0.57638888888888895</v>
      </c>
      <c r="T9" s="239">
        <v>1</v>
      </c>
      <c r="U9" s="309">
        <v>45292</v>
      </c>
    </row>
    <row r="10" spans="1:23" ht="15.75" thickBot="1" x14ac:dyDescent="0.3">
      <c r="E10" s="220"/>
      <c r="F10" s="206"/>
      <c r="G10" s="177"/>
      <c r="H10" s="9" t="s">
        <v>81</v>
      </c>
      <c r="I10" s="107" t="s">
        <v>17</v>
      </c>
      <c r="J10" s="213"/>
      <c r="K10" s="169"/>
      <c r="L10" s="83" t="s">
        <v>143</v>
      </c>
      <c r="M10" s="225" t="s">
        <v>62</v>
      </c>
      <c r="N10" s="144" t="s">
        <v>122</v>
      </c>
      <c r="O10" s="9" t="s">
        <v>94</v>
      </c>
      <c r="P10" s="37" t="s">
        <v>66</v>
      </c>
      <c r="Q10" s="154">
        <v>0.82638888888888884</v>
      </c>
      <c r="S10" s="154">
        <v>0.82638888888888884</v>
      </c>
      <c r="T10" s="240">
        <v>6</v>
      </c>
      <c r="U10" s="24" t="s">
        <v>223</v>
      </c>
    </row>
    <row r="11" spans="1:23" ht="15.75" thickBot="1" x14ac:dyDescent="0.3">
      <c r="A11" s="9" t="s">
        <v>12</v>
      </c>
      <c r="B11" s="8">
        <f>B9-B13</f>
        <v>0</v>
      </c>
      <c r="E11" s="221">
        <v>5</v>
      </c>
      <c r="F11" s="242"/>
      <c r="G11" s="184"/>
      <c r="H11" s="9" t="s">
        <v>102</v>
      </c>
      <c r="I11" s="107" t="s">
        <v>17</v>
      </c>
      <c r="J11" s="213" t="s">
        <v>116</v>
      </c>
      <c r="K11" s="194" t="s">
        <v>226</v>
      </c>
      <c r="L11" s="83" t="s">
        <v>124</v>
      </c>
      <c r="M11" s="83" t="s">
        <v>152</v>
      </c>
      <c r="N11" s="186" t="s">
        <v>110</v>
      </c>
      <c r="O11" s="41" t="s">
        <v>78</v>
      </c>
      <c r="P11" s="198" t="s">
        <v>161</v>
      </c>
      <c r="Q11" s="154">
        <v>0.57638888888888895</v>
      </c>
      <c r="R11" s="1" t="s">
        <v>126</v>
      </c>
      <c r="S11" s="154">
        <v>0.82638888888888884</v>
      </c>
      <c r="T11" s="241">
        <v>1</v>
      </c>
      <c r="U11" s="24" t="s">
        <v>223</v>
      </c>
    </row>
    <row r="12" spans="1:23" ht="15.75" thickBot="1" x14ac:dyDescent="0.3">
      <c r="E12" s="165">
        <v>10</v>
      </c>
      <c r="F12" s="205"/>
      <c r="G12" s="164"/>
      <c r="H12" s="28" t="s">
        <v>128</v>
      </c>
      <c r="I12" s="107" t="s">
        <v>17</v>
      </c>
      <c r="J12" s="213"/>
      <c r="K12" s="169" t="s">
        <v>221</v>
      </c>
      <c r="L12" s="224" t="s">
        <v>123</v>
      </c>
      <c r="M12" s="225" t="s">
        <v>62</v>
      </c>
      <c r="N12" s="143" t="s">
        <v>197</v>
      </c>
      <c r="O12" s="9" t="s">
        <v>22</v>
      </c>
      <c r="P12" s="188" t="s">
        <v>181</v>
      </c>
      <c r="Q12" s="154">
        <v>0.57638888888888895</v>
      </c>
      <c r="R12" s="24"/>
      <c r="S12" s="154">
        <v>0.84375</v>
      </c>
      <c r="T12" s="238">
        <v>3</v>
      </c>
      <c r="U12" s="24" t="s">
        <v>223</v>
      </c>
    </row>
    <row r="13" spans="1:23" ht="15.75" thickBot="1" x14ac:dyDescent="0.3">
      <c r="A13" s="9" t="s">
        <v>5</v>
      </c>
      <c r="B13" s="8">
        <f>B18+Purchase!O2</f>
        <v>9465</v>
      </c>
      <c r="E13" s="36">
        <v>1</v>
      </c>
      <c r="F13" s="205"/>
      <c r="G13" s="15"/>
      <c r="H13" s="9" t="s">
        <v>189</v>
      </c>
      <c r="I13" s="107" t="s">
        <v>17</v>
      </c>
      <c r="J13" s="228" t="s">
        <v>186</v>
      </c>
      <c r="K13" s="194" t="s">
        <v>208</v>
      </c>
      <c r="L13" s="183" t="s">
        <v>155</v>
      </c>
      <c r="M13" s="183" t="s">
        <v>85</v>
      </c>
      <c r="N13" s="41" t="s">
        <v>194</v>
      </c>
      <c r="O13" s="41" t="s">
        <v>62</v>
      </c>
      <c r="P13" s="229" t="s">
        <v>90</v>
      </c>
      <c r="Q13" s="154">
        <v>0.57638888888888895</v>
      </c>
      <c r="R13"/>
      <c r="S13" s="154">
        <v>0.84375</v>
      </c>
      <c r="T13" s="243">
        <v>1</v>
      </c>
      <c r="U13" s="24" t="s">
        <v>223</v>
      </c>
    </row>
    <row r="14" spans="1:23" ht="15.75" thickBot="1" x14ac:dyDescent="0.3">
      <c r="C14" s="25"/>
      <c r="D14" s="25"/>
      <c r="E14" s="165">
        <v>10</v>
      </c>
      <c r="F14" s="205"/>
      <c r="G14" s="184"/>
      <c r="H14" s="9" t="s">
        <v>9</v>
      </c>
      <c r="I14" s="107" t="s">
        <v>17</v>
      </c>
      <c r="J14" s="213"/>
      <c r="K14" s="169" t="s">
        <v>222</v>
      </c>
      <c r="L14" s="83" t="s">
        <v>124</v>
      </c>
      <c r="M14" s="224"/>
      <c r="N14" s="143" t="s">
        <v>200</v>
      </c>
      <c r="O14" s="169"/>
      <c r="P14" s="37" t="s">
        <v>29</v>
      </c>
      <c r="Q14" s="154">
        <v>0.57638888888888895</v>
      </c>
      <c r="R14"/>
      <c r="S14" s="154">
        <v>0.91666666666666663</v>
      </c>
      <c r="U14" s="24" t="s">
        <v>223</v>
      </c>
    </row>
    <row r="15" spans="1:23" ht="15.75" thickBot="1" x14ac:dyDescent="0.3">
      <c r="A15" s="9" t="s">
        <v>2</v>
      </c>
      <c r="B15" s="9">
        <v>902</v>
      </c>
      <c r="C15" s="25"/>
      <c r="D15" s="25"/>
      <c r="E15" s="165"/>
      <c r="F15" s="34"/>
      <c r="G15" s="177"/>
      <c r="H15" s="9" t="s">
        <v>201</v>
      </c>
      <c r="I15" s="107" t="s">
        <v>17</v>
      </c>
      <c r="J15" s="231"/>
      <c r="K15" s="169"/>
      <c r="L15" s="83" t="s">
        <v>176</v>
      </c>
      <c r="M15" s="233"/>
      <c r="N15" s="9"/>
      <c r="O15" s="8"/>
      <c r="P15" s="37"/>
      <c r="Q15" s="154">
        <v>0.91666666666666663</v>
      </c>
      <c r="R15"/>
      <c r="S15" s="154">
        <v>0.91666666666666663</v>
      </c>
      <c r="T15" s="24"/>
      <c r="U15" s="24" t="s">
        <v>184</v>
      </c>
    </row>
    <row r="16" spans="1:23" ht="15.75" thickBot="1" x14ac:dyDescent="0.3">
      <c r="C16" s="25"/>
      <c r="D16" s="25"/>
      <c r="I16" s="234"/>
      <c r="J16" s="119"/>
      <c r="K16" s="216"/>
      <c r="L16" s="119"/>
    </row>
    <row r="17" spans="1:18" ht="15.75" thickBot="1" x14ac:dyDescent="0.3">
      <c r="C17" s="25"/>
      <c r="D17" s="25"/>
      <c r="E17" s="251" t="s">
        <v>4</v>
      </c>
      <c r="F17" s="252"/>
      <c r="G17" s="189"/>
      <c r="H17" s="9">
        <f>SUM(E4:G15)</f>
        <v>140</v>
      </c>
      <c r="I17" s="26"/>
      <c r="J17" s="119"/>
      <c r="K17" s="216"/>
      <c r="L17" s="119"/>
      <c r="Q17" s="245"/>
      <c r="R17" s="246"/>
    </row>
    <row r="18" spans="1:18" ht="15.75" thickBot="1" x14ac:dyDescent="0.3">
      <c r="A18" s="9" t="s">
        <v>0</v>
      </c>
      <c r="B18" s="26">
        <v>40</v>
      </c>
      <c r="C18" s="25"/>
      <c r="D18" s="25"/>
      <c r="E18" s="24"/>
      <c r="F18" s="24"/>
      <c r="G18" s="20"/>
      <c r="I18" s="226"/>
      <c r="J18" s="119"/>
      <c r="L18" s="119"/>
      <c r="M18" s="244"/>
      <c r="Q18" s="245"/>
      <c r="R18" s="246"/>
    </row>
    <row r="19" spans="1:18" x14ac:dyDescent="0.25">
      <c r="I19" s="226"/>
      <c r="L19" s="119"/>
      <c r="M19" s="244"/>
    </row>
    <row r="20" spans="1:18" ht="15.75" thickBot="1" x14ac:dyDescent="0.3">
      <c r="I20" s="227"/>
      <c r="L20" s="119"/>
    </row>
  </sheetData>
  <mergeCells count="7">
    <mergeCell ref="M18:M19"/>
    <mergeCell ref="Q17:Q18"/>
    <mergeCell ref="R17:R18"/>
    <mergeCell ref="A3:A4"/>
    <mergeCell ref="C2:C3"/>
    <mergeCell ref="E17:F17"/>
    <mergeCell ref="E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55"/>
  <sheetViews>
    <sheetView topLeftCell="A3"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69" t="s">
        <v>11</v>
      </c>
      <c r="F1" s="271"/>
      <c r="G1" s="41" t="s">
        <v>10</v>
      </c>
      <c r="H1" s="269" t="s">
        <v>9</v>
      </c>
      <c r="I1" s="270"/>
      <c r="J1" s="271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72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75">
        <f>SUM(F2:J4)</f>
        <v>312</v>
      </c>
      <c r="L2" s="266">
        <f>SUM(E2:J4)</f>
        <v>1152</v>
      </c>
      <c r="M2" s="256">
        <f>SUM(D2:D4)-L2</f>
        <v>348</v>
      </c>
      <c r="O2">
        <f>SUM(E2:J55)</f>
        <v>9425</v>
      </c>
    </row>
    <row r="3" spans="1:15" x14ac:dyDescent="0.25">
      <c r="A3" s="20"/>
      <c r="B3" s="273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76"/>
      <c r="L3" s="267"/>
      <c r="M3" s="257"/>
    </row>
    <row r="4" spans="1:15" ht="15.75" thickBot="1" x14ac:dyDescent="0.3">
      <c r="A4" s="20"/>
      <c r="B4" s="274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76"/>
      <c r="L4" s="267"/>
      <c r="M4" s="257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58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60">
        <f>SUM(F7:J8)</f>
        <v>270</v>
      </c>
      <c r="L7" s="262">
        <f>SUM(E7:J8)</f>
        <v>340</v>
      </c>
      <c r="M7" s="264">
        <f>D8-L7</f>
        <v>160</v>
      </c>
    </row>
    <row r="8" spans="1:15" ht="15.75" thickBot="1" x14ac:dyDescent="0.3">
      <c r="A8" s="2"/>
      <c r="B8" s="259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61"/>
      <c r="L8" s="263"/>
      <c r="M8" s="265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58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59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58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59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72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73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72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74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77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78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49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50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49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68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49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50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49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50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49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50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49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50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49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50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49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68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49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68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50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49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50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49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268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249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13" x14ac:dyDescent="0.25">
      <c r="B49" s="268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13" ht="15.75" thickBot="1" x14ac:dyDescent="0.3">
      <c r="B50" s="268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13" ht="15.75" thickBot="1" x14ac:dyDescent="0.3">
      <c r="A51" s="84" t="s">
        <v>1</v>
      </c>
      <c r="B51" s="249">
        <v>29</v>
      </c>
      <c r="C51" s="142"/>
      <c r="D51" s="18"/>
      <c r="E51" s="18"/>
      <c r="F51" s="18"/>
      <c r="G51" s="18"/>
      <c r="H51" s="18">
        <v>20</v>
      </c>
      <c r="I51" s="18">
        <v>20</v>
      </c>
      <c r="J51" s="18">
        <v>30</v>
      </c>
      <c r="K51" s="18"/>
      <c r="L51" s="18"/>
      <c r="M51" s="18"/>
    </row>
    <row r="52" spans="1:13" ht="15.75" thickBot="1" x14ac:dyDescent="0.3">
      <c r="B52" s="250"/>
      <c r="C52" s="142"/>
      <c r="D52" s="18">
        <v>190</v>
      </c>
      <c r="E52" s="18"/>
      <c r="F52" s="18">
        <v>50</v>
      </c>
      <c r="G52" s="18">
        <v>70</v>
      </c>
      <c r="H52" s="18"/>
      <c r="I52" s="18">
        <v>40</v>
      </c>
      <c r="J52" s="18">
        <v>30</v>
      </c>
      <c r="K52" s="18"/>
      <c r="L52" s="18"/>
      <c r="M52" s="18"/>
    </row>
    <row r="53" spans="1:13" ht="15.75" thickBot="1" x14ac:dyDescent="0.3">
      <c r="A53" s="84" t="s">
        <v>1</v>
      </c>
      <c r="B53" s="249">
        <v>30</v>
      </c>
      <c r="C53" s="142"/>
      <c r="D53" s="18">
        <v>330</v>
      </c>
      <c r="E53" s="18">
        <v>200</v>
      </c>
      <c r="F53" s="18"/>
      <c r="G53" s="18">
        <v>60</v>
      </c>
      <c r="H53" s="18">
        <v>20</v>
      </c>
      <c r="I53" s="18">
        <v>30</v>
      </c>
      <c r="J53" s="18">
        <v>20</v>
      </c>
      <c r="K53" s="18"/>
      <c r="L53" s="18"/>
      <c r="M53" s="18"/>
    </row>
    <row r="54" spans="1:13" ht="15.75" thickBot="1" x14ac:dyDescent="0.3">
      <c r="B54" s="268"/>
      <c r="C54" s="96"/>
      <c r="D54" s="82"/>
      <c r="E54" s="82"/>
      <c r="F54" s="82"/>
      <c r="G54" s="82">
        <v>60</v>
      </c>
      <c r="H54" s="82"/>
      <c r="I54" s="82"/>
      <c r="J54" s="82">
        <v>20</v>
      </c>
      <c r="K54" s="82"/>
      <c r="L54" s="82"/>
      <c r="M54" s="82"/>
    </row>
    <row r="55" spans="1:13" ht="15.75" thickBot="1" x14ac:dyDescent="0.3">
      <c r="A55" s="84" t="s">
        <v>1</v>
      </c>
      <c r="B55" s="34">
        <v>31</v>
      </c>
      <c r="C55" s="142"/>
      <c r="D55" s="18"/>
      <c r="E55" s="18"/>
      <c r="F55" s="18">
        <v>75</v>
      </c>
      <c r="G55" s="308"/>
      <c r="H55" s="308">
        <v>15</v>
      </c>
      <c r="I55" s="308">
        <v>20</v>
      </c>
      <c r="J55" s="308">
        <v>30</v>
      </c>
      <c r="K55" s="18"/>
      <c r="L55" s="18"/>
      <c r="M55" s="18"/>
    </row>
  </sheetData>
  <mergeCells count="29">
    <mergeCell ref="B53:B54"/>
    <mergeCell ref="H1:J1"/>
    <mergeCell ref="B2:B4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E1:F1"/>
    <mergeCell ref="B39:B40"/>
    <mergeCell ref="B35:B36"/>
    <mergeCell ref="B37:B38"/>
    <mergeCell ref="B51:B52"/>
    <mergeCell ref="M2:M4"/>
    <mergeCell ref="B14:B15"/>
    <mergeCell ref="B11:B12"/>
    <mergeCell ref="K7:K8"/>
    <mergeCell ref="L7:L8"/>
    <mergeCell ref="M7:M8"/>
    <mergeCell ref="B7:B8"/>
    <mergeCell ref="L2:L4"/>
    <mergeCell ref="B48:B50"/>
    <mergeCell ref="B46:B47"/>
    <mergeCell ref="B44:B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L71"/>
  <sheetViews>
    <sheetView topLeftCell="AM52" workbookViewId="0">
      <selection activeCell="BA68" sqref="BA68:BA69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45291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45291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45291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45291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51" t="s">
        <v>4</v>
      </c>
      <c r="AH24" s="252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51" t="s">
        <v>4</v>
      </c>
      <c r="BA24" s="252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51" t="s">
        <v>4</v>
      </c>
      <c r="BS24" s="252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53" t="s">
        <v>145</v>
      </c>
      <c r="C26" s="255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53" t="s">
        <v>145</v>
      </c>
      <c r="S26" s="255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53" t="s">
        <v>145</v>
      </c>
      <c r="AH26" s="255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53" t="s">
        <v>145</v>
      </c>
      <c r="AX26" s="255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53" t="s">
        <v>145</v>
      </c>
      <c r="BN26" s="255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279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279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280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80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281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281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51" t="s">
        <v>4</v>
      </c>
      <c r="C36" s="252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51" t="s">
        <v>4</v>
      </c>
      <c r="S36" s="252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51" t="s">
        <v>4</v>
      </c>
      <c r="AH36" s="252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51" t="s">
        <v>4</v>
      </c>
      <c r="AX36" s="252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51" t="s">
        <v>4</v>
      </c>
      <c r="BN36" s="252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253" t="s">
        <v>145</v>
      </c>
      <c r="C38" s="255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53" t="s">
        <v>145</v>
      </c>
      <c r="T38" s="255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53" t="s">
        <v>145</v>
      </c>
      <c r="AK38" s="254"/>
      <c r="AL38" s="255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45291</v>
      </c>
      <c r="BD38" s="253" t="s">
        <v>145</v>
      </c>
      <c r="BE38" s="254"/>
      <c r="BF38" s="255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253" t="s">
        <v>145</v>
      </c>
      <c r="BX38" s="254"/>
      <c r="BY38" s="255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279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288">
        <v>25</v>
      </c>
      <c r="T44" s="279">
        <v>55</v>
      </c>
      <c r="U44" s="9" t="s">
        <v>72</v>
      </c>
      <c r="V44" s="107" t="s">
        <v>17</v>
      </c>
      <c r="W44" s="282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288">
        <v>50</v>
      </c>
      <c r="AK44" s="279">
        <v>10</v>
      </c>
      <c r="AL44" s="190"/>
      <c r="AM44" s="9" t="s">
        <v>72</v>
      </c>
      <c r="AN44" s="107" t="s">
        <v>17</v>
      </c>
      <c r="AO44" s="282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288">
        <v>50</v>
      </c>
      <c r="BE44" s="208"/>
      <c r="BF44" s="190"/>
      <c r="BG44" s="9" t="s">
        <v>72</v>
      </c>
      <c r="BH44" s="107" t="s">
        <v>17</v>
      </c>
      <c r="BI44" s="282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288">
        <v>25</v>
      </c>
      <c r="BX44" s="208"/>
      <c r="BY44" s="190"/>
      <c r="BZ44" s="9" t="s">
        <v>72</v>
      </c>
      <c r="CA44" s="107" t="s">
        <v>17</v>
      </c>
      <c r="CB44" s="282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280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289"/>
      <c r="T45" s="281"/>
      <c r="U45" s="9" t="s">
        <v>71</v>
      </c>
      <c r="V45" s="155" t="s">
        <v>17</v>
      </c>
      <c r="W45" s="283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289"/>
      <c r="AK45" s="281"/>
      <c r="AL45" s="191"/>
      <c r="AM45" s="9" t="s">
        <v>71</v>
      </c>
      <c r="AN45" s="107" t="s">
        <v>17</v>
      </c>
      <c r="AO45" s="283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289"/>
      <c r="BE45" s="165">
        <v>20</v>
      </c>
      <c r="BF45" s="191"/>
      <c r="BG45" s="9" t="s">
        <v>71</v>
      </c>
      <c r="BH45" s="107" t="s">
        <v>17</v>
      </c>
      <c r="BI45" s="283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289"/>
      <c r="BX45" s="165"/>
      <c r="BY45" s="191"/>
      <c r="BZ45" s="9" t="s">
        <v>71</v>
      </c>
      <c r="CA45" s="107" t="s">
        <v>17</v>
      </c>
      <c r="CB45" s="283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281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51" t="s">
        <v>4</v>
      </c>
      <c r="C48" s="252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51" t="s">
        <v>4</v>
      </c>
      <c r="T48" s="252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90" ht="15.75" thickBot="1" x14ac:dyDescent="0.3">
      <c r="AJ49" s="136"/>
      <c r="AK49" s="2"/>
      <c r="AL49" s="2"/>
      <c r="AM49" s="28"/>
      <c r="AN49" s="25"/>
      <c r="AO49" s="119"/>
      <c r="AP49" s="119"/>
      <c r="AQ49" s="284"/>
      <c r="AS49" s="192"/>
      <c r="AT49" s="2"/>
      <c r="AU49" s="245"/>
      <c r="AV49" s="246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284"/>
      <c r="BM49" s="192"/>
      <c r="BN49" s="2"/>
      <c r="BO49" s="245"/>
      <c r="BP49" s="246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284"/>
      <c r="CF49" s="192"/>
      <c r="CG49" s="2"/>
      <c r="CH49" s="245"/>
      <c r="CI49" s="246"/>
      <c r="CJ49" s="1"/>
      <c r="CK49" s="1"/>
      <c r="CL49" s="46"/>
    </row>
    <row r="50" spans="2:90" ht="15.75" thickBot="1" x14ac:dyDescent="0.3">
      <c r="AJ50" s="251" t="s">
        <v>4</v>
      </c>
      <c r="AK50" s="252"/>
      <c r="AL50" s="189" t="s">
        <v>179</v>
      </c>
      <c r="AM50" s="9">
        <f>SUM(AJ40:AL48)</f>
        <v>395</v>
      </c>
      <c r="AN50" s="25"/>
      <c r="AO50" s="119"/>
      <c r="AP50" s="119"/>
      <c r="AQ50" s="284"/>
      <c r="AS50" s="192"/>
      <c r="AT50" s="2"/>
      <c r="AU50" s="245"/>
      <c r="AV50" s="246"/>
      <c r="AW50" s="1"/>
      <c r="AX50" s="1"/>
      <c r="AY50" s="24"/>
      <c r="AZ50" s="49"/>
      <c r="BD50" s="251" t="s">
        <v>4</v>
      </c>
      <c r="BE50" s="252"/>
      <c r="BF50" s="189"/>
      <c r="BG50" s="9">
        <f>SUM(BD40:BF48)</f>
        <v>310</v>
      </c>
      <c r="BH50" s="25"/>
      <c r="BI50" s="119"/>
      <c r="BJ50" s="119"/>
      <c r="BK50" s="284"/>
      <c r="BM50" s="192"/>
      <c r="BN50" s="2"/>
      <c r="BO50" s="245"/>
      <c r="BP50" s="246"/>
      <c r="BQ50" s="1"/>
      <c r="BR50" s="1"/>
      <c r="BS50" s="46"/>
      <c r="BW50" s="251" t="s">
        <v>4</v>
      </c>
      <c r="BX50" s="252"/>
      <c r="BY50" s="189"/>
      <c r="BZ50" s="9">
        <f>SUM(BW40:BY48)</f>
        <v>180</v>
      </c>
      <c r="CA50" s="25"/>
      <c r="CB50" s="119"/>
      <c r="CC50" s="119"/>
      <c r="CD50" s="284"/>
      <c r="CF50" s="192"/>
      <c r="CG50" s="2"/>
      <c r="CH50" s="245"/>
      <c r="CI50" s="246"/>
      <c r="CJ50" s="1"/>
      <c r="CK50" s="1"/>
      <c r="CL50" s="46"/>
    </row>
    <row r="51" spans="2:90" ht="15.75" thickBot="1" x14ac:dyDescent="0.3">
      <c r="B51" s="253" t="s">
        <v>145</v>
      </c>
      <c r="C51" s="254"/>
      <c r="D51" s="255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285"/>
      <c r="AR51" s="201"/>
      <c r="AS51" s="203"/>
      <c r="AT51" s="116" t="s">
        <v>160</v>
      </c>
      <c r="AU51" s="286"/>
      <c r="AV51" s="287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285"/>
      <c r="BL51" s="201"/>
      <c r="BM51" s="203"/>
      <c r="BN51" s="79" t="s">
        <v>168</v>
      </c>
      <c r="BO51" s="286"/>
      <c r="BP51" s="287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285"/>
      <c r="CE51" s="201"/>
      <c r="CF51" s="203" t="s">
        <v>180</v>
      </c>
      <c r="CG51" s="79"/>
      <c r="CH51" s="286"/>
      <c r="CI51" s="287"/>
      <c r="CJ51" s="65"/>
      <c r="CK51" s="65"/>
      <c r="CL51" s="168"/>
    </row>
    <row r="52" spans="2:90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  <c r="V52" s="253" t="s">
        <v>145</v>
      </c>
      <c r="W52" s="254"/>
      <c r="X52" s="255"/>
      <c r="Y52" s="26" t="s">
        <v>43</v>
      </c>
      <c r="Z52" s="33" t="s">
        <v>42</v>
      </c>
      <c r="AA52" s="83" t="s">
        <v>41</v>
      </c>
      <c r="AB52" s="214" t="s">
        <v>195</v>
      </c>
      <c r="AC52" s="83" t="s">
        <v>153</v>
      </c>
      <c r="AD52" s="83" t="s">
        <v>40</v>
      </c>
      <c r="AE52" s="9" t="s">
        <v>39</v>
      </c>
      <c r="AF52" s="143" t="s">
        <v>38</v>
      </c>
      <c r="AG52" s="171" t="s">
        <v>92</v>
      </c>
      <c r="AH52" s="153" t="s">
        <v>68</v>
      </c>
      <c r="AI52" s="36" t="s">
        <v>131</v>
      </c>
      <c r="AJ52" s="156" t="s">
        <v>83</v>
      </c>
      <c r="AK52" s="100" t="s">
        <v>36</v>
      </c>
      <c r="AL52" s="36" t="s">
        <v>108</v>
      </c>
    </row>
    <row r="53" spans="2:90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  <c r="V53" s="136"/>
      <c r="W53" s="1"/>
      <c r="X53" s="2"/>
      <c r="Z53" s="25"/>
      <c r="AA53" s="117"/>
      <c r="AB53" s="192"/>
      <c r="AC53" s="117"/>
      <c r="AD53" s="117"/>
      <c r="AG53" s="2"/>
      <c r="AH53" s="152"/>
      <c r="AI53" s="1"/>
      <c r="AJ53" s="1"/>
      <c r="AK53" s="1"/>
      <c r="AL53" s="46"/>
      <c r="AO53" s="253" t="s">
        <v>145</v>
      </c>
      <c r="AP53" s="254"/>
      <c r="AQ53" s="255"/>
      <c r="AR53" s="26" t="s">
        <v>43</v>
      </c>
      <c r="AS53" s="33" t="s">
        <v>42</v>
      </c>
      <c r="AT53" s="83" t="s">
        <v>41</v>
      </c>
      <c r="AU53" s="214" t="s">
        <v>195</v>
      </c>
      <c r="AV53" s="83" t="s">
        <v>153</v>
      </c>
      <c r="AW53" s="83" t="s">
        <v>40</v>
      </c>
      <c r="AX53" s="9" t="s">
        <v>39</v>
      </c>
      <c r="AY53" s="143" t="s">
        <v>38</v>
      </c>
      <c r="AZ53" s="171" t="s">
        <v>92</v>
      </c>
      <c r="BA53" s="153" t="s">
        <v>68</v>
      </c>
      <c r="BB53" s="36" t="s">
        <v>131</v>
      </c>
      <c r="BC53" s="156" t="s">
        <v>83</v>
      </c>
      <c r="BD53" s="214" t="s">
        <v>224</v>
      </c>
      <c r="BE53" s="36" t="s">
        <v>108</v>
      </c>
      <c r="BG53" s="98">
        <f ca="1">TODAY()</f>
        <v>45291</v>
      </c>
    </row>
    <row r="54" spans="2:90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  <c r="V54" s="140">
        <v>10</v>
      </c>
      <c r="W54" s="205"/>
      <c r="X54" s="164"/>
      <c r="Y54" s="9" t="s">
        <v>199</v>
      </c>
      <c r="Z54" s="107" t="s">
        <v>17</v>
      </c>
      <c r="AA54" s="213" t="s">
        <v>187</v>
      </c>
      <c r="AB54" s="194" t="s">
        <v>204</v>
      </c>
      <c r="AC54" s="83" t="s">
        <v>213</v>
      </c>
      <c r="AD54" s="224" t="s">
        <v>156</v>
      </c>
      <c r="AE54" s="143" t="s">
        <v>193</v>
      </c>
      <c r="AF54" s="169" t="s">
        <v>156</v>
      </c>
      <c r="AG54" s="37" t="s">
        <v>30</v>
      </c>
      <c r="AH54" s="154">
        <v>0.39583333333333331</v>
      </c>
      <c r="AI54" s="1"/>
      <c r="AJ54" s="154">
        <v>0.85555555555555562</v>
      </c>
      <c r="AK54" s="1"/>
      <c r="AL54" s="46" t="s">
        <v>184</v>
      </c>
      <c r="AO54" s="136"/>
      <c r="AP54" s="291"/>
      <c r="AQ54" s="292"/>
      <c r="AR54" s="293"/>
      <c r="AS54" s="294"/>
      <c r="AT54" s="295"/>
      <c r="AU54" s="296"/>
      <c r="AV54" s="295"/>
      <c r="AW54" s="295"/>
      <c r="AX54" s="293"/>
      <c r="AY54" s="293"/>
      <c r="AZ54" s="292"/>
      <c r="BA54" s="297"/>
      <c r="BB54" s="291"/>
      <c r="BC54" s="291"/>
      <c r="BD54" s="291"/>
      <c r="BE54" s="46"/>
    </row>
    <row r="55" spans="2:90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  <c r="V55" s="217">
        <v>20</v>
      </c>
      <c r="W55" s="206"/>
      <c r="X55" s="206"/>
      <c r="Y55" s="9" t="s">
        <v>1</v>
      </c>
      <c r="Z55" s="107" t="s">
        <v>17</v>
      </c>
      <c r="AA55" s="213" t="s">
        <v>165</v>
      </c>
      <c r="AB55" s="194" t="s">
        <v>205</v>
      </c>
      <c r="AC55" s="167" t="s">
        <v>142</v>
      </c>
      <c r="AD55" s="224" t="s">
        <v>85</v>
      </c>
      <c r="AE55" s="143" t="s">
        <v>119</v>
      </c>
      <c r="AF55" s="237" t="s">
        <v>137</v>
      </c>
      <c r="AG55" s="197" t="s">
        <v>86</v>
      </c>
      <c r="AH55" s="154">
        <v>0.39583333333333331</v>
      </c>
      <c r="AI55" s="1"/>
      <c r="AJ55" s="154">
        <v>0.85555555555555562</v>
      </c>
      <c r="AK55" s="1"/>
      <c r="AL55" s="46" t="s">
        <v>184</v>
      </c>
      <c r="AO55" s="140">
        <v>10</v>
      </c>
      <c r="AP55" s="205">
        <v>10</v>
      </c>
      <c r="AQ55" s="164"/>
      <c r="AR55" s="9" t="s">
        <v>199</v>
      </c>
      <c r="AS55" s="107" t="s">
        <v>17</v>
      </c>
      <c r="AT55" s="213" t="s">
        <v>187</v>
      </c>
      <c r="AU55" s="169" t="s">
        <v>217</v>
      </c>
      <c r="AV55" s="83" t="s">
        <v>213</v>
      </c>
      <c r="AW55" s="224" t="s">
        <v>156</v>
      </c>
      <c r="AX55" s="143" t="s">
        <v>193</v>
      </c>
      <c r="AY55" s="169" t="s">
        <v>156</v>
      </c>
      <c r="AZ55" s="37" t="s">
        <v>30</v>
      </c>
      <c r="BA55" s="298">
        <v>0.82638888888888884</v>
      </c>
      <c r="BB55" s="291"/>
      <c r="BC55" s="298">
        <v>0.82638888888888884</v>
      </c>
      <c r="BD55" s="240">
        <v>3</v>
      </c>
      <c r="BE55" s="46" t="s">
        <v>223</v>
      </c>
    </row>
    <row r="56" spans="2:90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  <c r="V56" s="218"/>
      <c r="W56" s="207">
        <v>20</v>
      </c>
      <c r="X56" s="127"/>
      <c r="Y56" s="9" t="s">
        <v>203</v>
      </c>
      <c r="Z56" s="107" t="s">
        <v>17</v>
      </c>
      <c r="AA56" s="213" t="s">
        <v>165</v>
      </c>
      <c r="AB56" s="194" t="s">
        <v>212</v>
      </c>
      <c r="AC56" s="83" t="s">
        <v>123</v>
      </c>
      <c r="AD56" s="83" t="s">
        <v>22</v>
      </c>
      <c r="AE56" s="143" t="s">
        <v>120</v>
      </c>
      <c r="AF56" s="9" t="s">
        <v>146</v>
      </c>
      <c r="AG56" s="176" t="s">
        <v>69</v>
      </c>
      <c r="AH56" s="154">
        <v>0.8125</v>
      </c>
      <c r="AI56" s="1"/>
      <c r="AJ56" s="154">
        <v>0.85555555555555562</v>
      </c>
      <c r="AK56" s="1"/>
      <c r="AL56" s="46" t="s">
        <v>206</v>
      </c>
      <c r="AO56" s="217">
        <v>20</v>
      </c>
      <c r="AP56" s="206"/>
      <c r="AQ56" s="206"/>
      <c r="AR56" s="9" t="s">
        <v>1</v>
      </c>
      <c r="AS56" s="107" t="s">
        <v>17</v>
      </c>
      <c r="AT56" s="213" t="s">
        <v>165</v>
      </c>
      <c r="AU56" s="215" t="s">
        <v>218</v>
      </c>
      <c r="AV56" s="167" t="s">
        <v>142</v>
      </c>
      <c r="AW56" s="224" t="s">
        <v>85</v>
      </c>
      <c r="AX56" s="143" t="s">
        <v>119</v>
      </c>
      <c r="AY56" s="237" t="s">
        <v>137</v>
      </c>
      <c r="AZ56" s="197" t="s">
        <v>86</v>
      </c>
      <c r="BA56" s="298">
        <v>0.66666666666666663</v>
      </c>
      <c r="BB56" s="291"/>
      <c r="BC56" s="298">
        <v>0.85555555555555562</v>
      </c>
      <c r="BD56" s="238">
        <v>1</v>
      </c>
      <c r="BE56" s="46" t="s">
        <v>223</v>
      </c>
    </row>
    <row r="57" spans="2:90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  <c r="V57" s="165">
        <v>1</v>
      </c>
      <c r="W57" s="207">
        <v>20</v>
      </c>
      <c r="X57" s="127"/>
      <c r="Y57" s="9" t="s">
        <v>188</v>
      </c>
      <c r="Z57" s="104" t="s">
        <v>17</v>
      </c>
      <c r="AA57" s="83" t="s">
        <v>105</v>
      </c>
      <c r="AB57" s="194" t="s">
        <v>208</v>
      </c>
      <c r="AC57" s="83" t="s">
        <v>139</v>
      </c>
      <c r="AD57" s="83" t="s">
        <v>94</v>
      </c>
      <c r="AE57" s="143" t="s">
        <v>192</v>
      </c>
      <c r="AF57" s="9" t="s">
        <v>21</v>
      </c>
      <c r="AG57" s="37" t="s">
        <v>95</v>
      </c>
      <c r="AH57" s="154">
        <v>0.8125</v>
      </c>
      <c r="AI57" s="1" t="s">
        <v>130</v>
      </c>
      <c r="AJ57" s="154">
        <v>0.85555555555555562</v>
      </c>
      <c r="AK57" s="1"/>
      <c r="AL57" s="46" t="s">
        <v>206</v>
      </c>
      <c r="AO57" s="218">
        <v>10</v>
      </c>
      <c r="AP57" s="207"/>
      <c r="AQ57" s="127"/>
      <c r="AR57" s="9" t="s">
        <v>203</v>
      </c>
      <c r="AS57" s="107" t="s">
        <v>17</v>
      </c>
      <c r="AT57" s="213" t="s">
        <v>165</v>
      </c>
      <c r="AU57" s="169" t="s">
        <v>220</v>
      </c>
      <c r="AV57" s="83" t="s">
        <v>123</v>
      </c>
      <c r="AW57" s="83" t="s">
        <v>22</v>
      </c>
      <c r="AX57" s="143" t="s">
        <v>120</v>
      </c>
      <c r="AY57" s="9" t="s">
        <v>146</v>
      </c>
      <c r="AZ57" s="176" t="s">
        <v>69</v>
      </c>
      <c r="BA57" s="298">
        <v>0.66666666666666663</v>
      </c>
      <c r="BB57" s="291"/>
      <c r="BC57" s="298">
        <v>0.85555555555555562</v>
      </c>
      <c r="BD57" s="240">
        <v>3</v>
      </c>
      <c r="BE57" s="46" t="s">
        <v>223</v>
      </c>
    </row>
    <row r="58" spans="2:90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  <c r="V58" s="219"/>
      <c r="W58" s="208">
        <v>50</v>
      </c>
      <c r="X58" s="190"/>
      <c r="Y58" s="9" t="s">
        <v>72</v>
      </c>
      <c r="Z58" s="107" t="s">
        <v>17</v>
      </c>
      <c r="AA58" s="213"/>
      <c r="AB58" s="194"/>
      <c r="AC58" s="83" t="s">
        <v>214</v>
      </c>
      <c r="AD58" s="83" t="s">
        <v>70</v>
      </c>
      <c r="AE58" s="187" t="s">
        <v>196</v>
      </c>
      <c r="AF58" s="9" t="s">
        <v>96</v>
      </c>
      <c r="AG58" s="188" t="s">
        <v>65</v>
      </c>
      <c r="AH58" s="154">
        <v>0.8125</v>
      </c>
      <c r="AI58" s="1"/>
      <c r="AJ58" s="154">
        <v>0.85555555555555562</v>
      </c>
      <c r="AK58" s="1"/>
      <c r="AL58" s="46" t="s">
        <v>206</v>
      </c>
      <c r="AO58" s="165">
        <v>10</v>
      </c>
      <c r="AP58" s="242">
        <v>10</v>
      </c>
      <c r="AQ58" s="127"/>
      <c r="AR58" s="9" t="s">
        <v>188</v>
      </c>
      <c r="AS58" s="104" t="s">
        <v>17</v>
      </c>
      <c r="AT58" s="83" t="s">
        <v>105</v>
      </c>
      <c r="AU58" s="215" t="s">
        <v>219</v>
      </c>
      <c r="AV58" s="83" t="s">
        <v>139</v>
      </c>
      <c r="AW58" s="83" t="s">
        <v>94</v>
      </c>
      <c r="AX58" s="143" t="s">
        <v>192</v>
      </c>
      <c r="AY58" s="9" t="s">
        <v>21</v>
      </c>
      <c r="AZ58" s="37" t="s">
        <v>95</v>
      </c>
      <c r="BA58" s="298">
        <v>0.82638888888888884</v>
      </c>
      <c r="BB58" s="291" t="s">
        <v>130</v>
      </c>
      <c r="BC58" s="298">
        <v>0.82638888888888884</v>
      </c>
      <c r="BD58" s="240">
        <v>3</v>
      </c>
      <c r="BE58" s="46" t="s">
        <v>223</v>
      </c>
    </row>
    <row r="59" spans="2:90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  <c r="V59" s="163">
        <v>14</v>
      </c>
      <c r="W59" s="165"/>
      <c r="X59" s="177"/>
      <c r="Y59" s="9" t="s">
        <v>71</v>
      </c>
      <c r="Z59" s="104" t="s">
        <v>17</v>
      </c>
      <c r="AA59" s="213" t="s">
        <v>165</v>
      </c>
      <c r="AB59" s="215" t="s">
        <v>209</v>
      </c>
      <c r="AC59" s="223" t="s">
        <v>163</v>
      </c>
      <c r="AD59" s="224" t="s">
        <v>170</v>
      </c>
      <c r="AE59" s="143" t="s">
        <v>191</v>
      </c>
      <c r="AF59" s="9" t="s">
        <v>62</v>
      </c>
      <c r="AG59" s="37" t="s">
        <v>30</v>
      </c>
      <c r="AH59" s="154">
        <v>0.71875</v>
      </c>
      <c r="AI59" s="1"/>
      <c r="AJ59" s="154">
        <v>0.71875</v>
      </c>
      <c r="AK59" s="1"/>
      <c r="AL59" s="46" t="s">
        <v>206</v>
      </c>
      <c r="AO59" s="219"/>
      <c r="AP59" s="242">
        <v>35</v>
      </c>
      <c r="AQ59" s="190"/>
      <c r="AR59" s="9" t="s">
        <v>72</v>
      </c>
      <c r="AS59" s="107" t="s">
        <v>17</v>
      </c>
      <c r="AT59" s="213"/>
      <c r="AU59" s="194" t="s">
        <v>225</v>
      </c>
      <c r="AV59" s="83" t="s">
        <v>214</v>
      </c>
      <c r="AW59" s="83" t="s">
        <v>70</v>
      </c>
      <c r="AX59" s="187" t="s">
        <v>196</v>
      </c>
      <c r="AY59" s="9" t="s">
        <v>96</v>
      </c>
      <c r="AZ59" s="188" t="s">
        <v>65</v>
      </c>
      <c r="BA59" s="298">
        <v>0.82638888888888884</v>
      </c>
      <c r="BB59" s="291"/>
      <c r="BC59" s="298">
        <v>0.82638888888888884</v>
      </c>
      <c r="BD59" s="240">
        <v>3</v>
      </c>
      <c r="BE59" s="46" t="s">
        <v>223</v>
      </c>
    </row>
    <row r="60" spans="2:90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  <c r="V60" s="220"/>
      <c r="W60" s="165">
        <v>70</v>
      </c>
      <c r="X60" s="177"/>
      <c r="Y60" s="9" t="s">
        <v>81</v>
      </c>
      <c r="Z60" s="107" t="s">
        <v>17</v>
      </c>
      <c r="AA60" s="213"/>
      <c r="AB60" s="169"/>
      <c r="AC60" s="83" t="s">
        <v>143</v>
      </c>
      <c r="AD60" s="225" t="s">
        <v>62</v>
      </c>
      <c r="AE60" s="144" t="s">
        <v>122</v>
      </c>
      <c r="AF60" s="9" t="s">
        <v>94</v>
      </c>
      <c r="AG60" s="37" t="s">
        <v>66</v>
      </c>
      <c r="AH60" s="154">
        <v>0.8125</v>
      </c>
      <c r="AI60" s="1"/>
      <c r="AJ60" s="154">
        <v>0.84375</v>
      </c>
      <c r="AK60" s="1"/>
      <c r="AL60" s="46" t="s">
        <v>184</v>
      </c>
      <c r="AO60" s="163">
        <v>14</v>
      </c>
      <c r="AP60" s="165"/>
      <c r="AQ60" s="177"/>
      <c r="AR60" s="9" t="s">
        <v>71</v>
      </c>
      <c r="AS60" s="104" t="s">
        <v>17</v>
      </c>
      <c r="AT60" s="213" t="s">
        <v>165</v>
      </c>
      <c r="AU60" s="169" t="s">
        <v>215</v>
      </c>
      <c r="AV60" s="223" t="s">
        <v>163</v>
      </c>
      <c r="AW60" s="224" t="s">
        <v>170</v>
      </c>
      <c r="AX60" s="143" t="s">
        <v>191</v>
      </c>
      <c r="AY60" s="9" t="s">
        <v>62</v>
      </c>
      <c r="AZ60" s="37" t="s">
        <v>30</v>
      </c>
      <c r="BA60" s="298">
        <v>0.66666666666666663</v>
      </c>
      <c r="BB60" s="291"/>
      <c r="BC60" s="298">
        <v>0.71875</v>
      </c>
      <c r="BD60" s="239">
        <v>1</v>
      </c>
      <c r="BE60" s="46" t="s">
        <v>223</v>
      </c>
    </row>
    <row r="61" spans="2:90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  <c r="V61" s="221">
        <v>10</v>
      </c>
      <c r="W61" s="209">
        <v>10</v>
      </c>
      <c r="X61" s="184"/>
      <c r="Y61" s="9" t="s">
        <v>102</v>
      </c>
      <c r="Z61" s="107" t="s">
        <v>17</v>
      </c>
      <c r="AA61" s="213" t="s">
        <v>116</v>
      </c>
      <c r="AB61" s="215" t="s">
        <v>198</v>
      </c>
      <c r="AC61" s="83" t="s">
        <v>124</v>
      </c>
      <c r="AD61" s="83" t="s">
        <v>152</v>
      </c>
      <c r="AE61" s="186" t="s">
        <v>110</v>
      </c>
      <c r="AF61" s="41" t="s">
        <v>78</v>
      </c>
      <c r="AG61" s="198" t="s">
        <v>161</v>
      </c>
      <c r="AH61" s="154">
        <v>0.8125</v>
      </c>
      <c r="AI61" s="1"/>
      <c r="AJ61" s="154">
        <v>0.8125</v>
      </c>
      <c r="AK61" s="1"/>
      <c r="AL61" s="46" t="s">
        <v>206</v>
      </c>
      <c r="AO61" s="220"/>
      <c r="AP61" s="206">
        <v>10</v>
      </c>
      <c r="AQ61" s="177"/>
      <c r="AR61" s="9" t="s">
        <v>81</v>
      </c>
      <c r="AS61" s="107" t="s">
        <v>17</v>
      </c>
      <c r="AT61" s="213"/>
      <c r="AU61" s="169" t="s">
        <v>222</v>
      </c>
      <c r="AV61" s="83" t="s">
        <v>143</v>
      </c>
      <c r="AW61" s="225" t="s">
        <v>62</v>
      </c>
      <c r="AX61" s="144" t="s">
        <v>122</v>
      </c>
      <c r="AY61" s="9" t="s">
        <v>94</v>
      </c>
      <c r="AZ61" s="37" t="s">
        <v>66</v>
      </c>
      <c r="BA61" s="298">
        <v>0.82638888888888884</v>
      </c>
      <c r="BB61" s="291"/>
      <c r="BC61" s="298">
        <v>0.82638888888888884</v>
      </c>
      <c r="BD61" s="240">
        <v>6</v>
      </c>
      <c r="BE61" s="46" t="s">
        <v>223</v>
      </c>
    </row>
    <row r="62" spans="2:90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  <c r="V62" s="165"/>
      <c r="W62" s="205">
        <v>10</v>
      </c>
      <c r="X62" s="164"/>
      <c r="Y62" s="28" t="s">
        <v>128</v>
      </c>
      <c r="Z62" s="107" t="s">
        <v>17</v>
      </c>
      <c r="AA62" s="213"/>
      <c r="AB62" s="194" t="s">
        <v>211</v>
      </c>
      <c r="AC62" s="224" t="s">
        <v>123</v>
      </c>
      <c r="AD62" s="225" t="s">
        <v>62</v>
      </c>
      <c r="AE62" s="143" t="s">
        <v>197</v>
      </c>
      <c r="AF62" s="9" t="s">
        <v>22</v>
      </c>
      <c r="AG62" s="188" t="s">
        <v>181</v>
      </c>
      <c r="AH62" s="154">
        <v>0.8125</v>
      </c>
      <c r="AI62" s="24"/>
      <c r="AJ62" s="154">
        <v>0.84375</v>
      </c>
      <c r="AK62" s="1"/>
      <c r="AL62" s="46" t="s">
        <v>184</v>
      </c>
      <c r="AO62" s="221">
        <v>5</v>
      </c>
      <c r="AP62" s="242">
        <v>15</v>
      </c>
      <c r="AQ62" s="184"/>
      <c r="AR62" s="9" t="s">
        <v>102</v>
      </c>
      <c r="AS62" s="107" t="s">
        <v>17</v>
      </c>
      <c r="AT62" s="213" t="s">
        <v>116</v>
      </c>
      <c r="AU62" s="194" t="s">
        <v>216</v>
      </c>
      <c r="AV62" s="83" t="s">
        <v>124</v>
      </c>
      <c r="AW62" s="83" t="s">
        <v>152</v>
      </c>
      <c r="AX62" s="186" t="s">
        <v>110</v>
      </c>
      <c r="AY62" s="41" t="s">
        <v>78</v>
      </c>
      <c r="AZ62" s="198" t="s">
        <v>161</v>
      </c>
      <c r="BA62" s="298">
        <v>0.82638888888888884</v>
      </c>
      <c r="BB62" s="291" t="s">
        <v>126</v>
      </c>
      <c r="BC62" s="298">
        <v>0.82638888888888884</v>
      </c>
      <c r="BD62" s="241">
        <v>1</v>
      </c>
      <c r="BE62" s="46" t="s">
        <v>223</v>
      </c>
    </row>
    <row r="63" spans="2:90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  <c r="V63" s="36">
        <v>5</v>
      </c>
      <c r="W63" s="205">
        <v>10</v>
      </c>
      <c r="X63" s="15"/>
      <c r="Y63" s="9" t="s">
        <v>189</v>
      </c>
      <c r="Z63" s="107" t="s">
        <v>17</v>
      </c>
      <c r="AA63" s="228" t="s">
        <v>186</v>
      </c>
      <c r="AB63" s="215" t="s">
        <v>207</v>
      </c>
      <c r="AC63" s="183" t="s">
        <v>155</v>
      </c>
      <c r="AD63" s="183" t="s">
        <v>85</v>
      </c>
      <c r="AE63" s="41" t="s">
        <v>194</v>
      </c>
      <c r="AF63" s="41" t="s">
        <v>62</v>
      </c>
      <c r="AG63" s="229" t="s">
        <v>90</v>
      </c>
      <c r="AH63" s="154">
        <v>0.8125</v>
      </c>
      <c r="AJ63" s="154">
        <v>0.84375</v>
      </c>
      <c r="AK63" s="1"/>
      <c r="AL63" s="46" t="s">
        <v>206</v>
      </c>
      <c r="AO63" s="165">
        <v>200</v>
      </c>
      <c r="AP63" s="205"/>
      <c r="AQ63" s="164"/>
      <c r="AR63" s="299" t="s">
        <v>128</v>
      </c>
      <c r="AS63" s="107" t="s">
        <v>17</v>
      </c>
      <c r="AT63" s="213"/>
      <c r="AU63" s="169" t="s">
        <v>221</v>
      </c>
      <c r="AV63" s="224" t="s">
        <v>123</v>
      </c>
      <c r="AW63" s="225" t="s">
        <v>62</v>
      </c>
      <c r="AX63" s="143" t="s">
        <v>197</v>
      </c>
      <c r="AY63" s="9" t="s">
        <v>22</v>
      </c>
      <c r="AZ63" s="188" t="s">
        <v>181</v>
      </c>
      <c r="BA63" s="298">
        <v>0.66666666666666663</v>
      </c>
      <c r="BB63" s="300"/>
      <c r="BC63" s="298">
        <v>0.84375</v>
      </c>
      <c r="BD63" s="238">
        <v>3</v>
      </c>
      <c r="BE63" s="46" t="s">
        <v>223</v>
      </c>
    </row>
    <row r="64" spans="2:90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  <c r="V64" s="205">
        <v>10</v>
      </c>
      <c r="W64" s="205"/>
      <c r="X64" s="184"/>
      <c r="Y64" s="9" t="s">
        <v>9</v>
      </c>
      <c r="Z64" s="107" t="s">
        <v>17</v>
      </c>
      <c r="AA64" s="213"/>
      <c r="AB64" s="194" t="s">
        <v>210</v>
      </c>
      <c r="AC64" s="83" t="s">
        <v>124</v>
      </c>
      <c r="AD64" s="224"/>
      <c r="AE64" s="143" t="s">
        <v>200</v>
      </c>
      <c r="AF64" s="169"/>
      <c r="AG64" s="37" t="s">
        <v>29</v>
      </c>
      <c r="AH64" s="154">
        <v>0.71875</v>
      </c>
      <c r="AJ64" s="154">
        <v>0.91666666666666663</v>
      </c>
      <c r="AK64" s="1"/>
      <c r="AL64" s="46" t="s">
        <v>206</v>
      </c>
      <c r="AO64" s="36">
        <v>1</v>
      </c>
      <c r="AP64" s="205"/>
      <c r="AQ64" s="15"/>
      <c r="AR64" s="9" t="s">
        <v>189</v>
      </c>
      <c r="AS64" s="107" t="s">
        <v>17</v>
      </c>
      <c r="AT64" s="228" t="s">
        <v>186</v>
      </c>
      <c r="AU64" s="194" t="s">
        <v>208</v>
      </c>
      <c r="AV64" s="183" t="s">
        <v>155</v>
      </c>
      <c r="AW64" s="183" t="s">
        <v>85</v>
      </c>
      <c r="AX64" s="41" t="s">
        <v>194</v>
      </c>
      <c r="AY64" s="41" t="s">
        <v>62</v>
      </c>
      <c r="AZ64" s="229" t="s">
        <v>90</v>
      </c>
      <c r="BA64" s="298">
        <v>0.66666666666666663</v>
      </c>
      <c r="BB64" s="293"/>
      <c r="BC64" s="298">
        <v>0.84375</v>
      </c>
      <c r="BD64" s="243">
        <v>1</v>
      </c>
      <c r="BE64" s="46" t="s">
        <v>223</v>
      </c>
    </row>
    <row r="65" spans="2:57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  <c r="V65" s="34"/>
      <c r="W65" s="34"/>
      <c r="X65" s="177"/>
      <c r="Y65" s="9" t="s">
        <v>201</v>
      </c>
      <c r="Z65" s="107" t="s">
        <v>17</v>
      </c>
      <c r="AA65" s="231"/>
      <c r="AB65" s="232"/>
      <c r="AC65" s="83" t="s">
        <v>176</v>
      </c>
      <c r="AD65" s="233"/>
      <c r="AE65" s="9"/>
      <c r="AF65" s="8"/>
      <c r="AG65" s="37"/>
      <c r="AH65" s="154">
        <v>0.91666666666666663</v>
      </c>
      <c r="AI65" t="s">
        <v>126</v>
      </c>
      <c r="AJ65" s="154">
        <v>0.91666666666666663</v>
      </c>
      <c r="AK65" s="1"/>
      <c r="AL65" s="46" t="s">
        <v>184</v>
      </c>
      <c r="AO65" s="205">
        <v>60</v>
      </c>
      <c r="AP65" s="205"/>
      <c r="AQ65" s="184"/>
      <c r="AR65" s="9" t="s">
        <v>9</v>
      </c>
      <c r="AS65" s="107" t="s">
        <v>17</v>
      </c>
      <c r="AT65" s="213"/>
      <c r="AU65" s="194" t="s">
        <v>210</v>
      </c>
      <c r="AV65" s="83" t="s">
        <v>124</v>
      </c>
      <c r="AW65" s="224"/>
      <c r="AX65" s="143" t="s">
        <v>200</v>
      </c>
      <c r="AY65" s="169"/>
      <c r="AZ65" s="37" t="s">
        <v>29</v>
      </c>
      <c r="BA65" s="298">
        <v>0.66666666666666663</v>
      </c>
      <c r="BB65" s="293"/>
      <c r="BC65" s="298">
        <v>0.91666666666666663</v>
      </c>
      <c r="BD65" s="291"/>
      <c r="BE65" s="46" t="s">
        <v>223</v>
      </c>
    </row>
    <row r="66" spans="2:57" ht="15.75" thickBot="1" x14ac:dyDescent="0.3">
      <c r="B66" s="251" t="s">
        <v>4</v>
      </c>
      <c r="C66" s="252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245"/>
      <c r="O66" s="246"/>
      <c r="P66" s="1"/>
      <c r="Q66" s="1"/>
      <c r="R66" s="46"/>
      <c r="V66" s="136"/>
      <c r="W66" s="1"/>
      <c r="X66" s="2"/>
      <c r="Z66" s="234"/>
      <c r="AA66" s="119"/>
      <c r="AB66" s="216"/>
      <c r="AC66" s="119"/>
      <c r="AD66" s="117"/>
      <c r="AG66" s="2"/>
      <c r="AH66" s="152"/>
      <c r="AI66" s="1"/>
      <c r="AJ66" s="1"/>
      <c r="AK66" s="1"/>
      <c r="AL66" s="46"/>
      <c r="AO66" s="165"/>
      <c r="AP66" s="34"/>
      <c r="AQ66" s="177"/>
      <c r="AR66" s="9" t="s">
        <v>201</v>
      </c>
      <c r="AS66" s="107" t="s">
        <v>17</v>
      </c>
      <c r="AT66" s="231"/>
      <c r="AU66" s="169"/>
      <c r="AV66" s="83" t="s">
        <v>176</v>
      </c>
      <c r="AW66" s="233"/>
      <c r="AX66" s="9"/>
      <c r="AY66" s="8"/>
      <c r="AZ66" s="37"/>
      <c r="BA66" s="298">
        <v>0.91666666666666663</v>
      </c>
      <c r="BB66" s="293"/>
      <c r="BC66" s="298">
        <v>0.91666666666666663</v>
      </c>
      <c r="BD66" s="300"/>
      <c r="BE66" s="46" t="s">
        <v>184</v>
      </c>
    </row>
    <row r="67" spans="2:57" ht="15.75" thickBot="1" x14ac:dyDescent="0.3">
      <c r="B67" s="235"/>
      <c r="C67" s="24"/>
      <c r="D67" s="20"/>
      <c r="F67" s="226"/>
      <c r="G67" s="119"/>
      <c r="H67" s="216"/>
      <c r="I67" s="119"/>
      <c r="J67" s="244"/>
      <c r="L67" s="2"/>
      <c r="M67" s="2"/>
      <c r="N67" s="245"/>
      <c r="O67" s="246"/>
      <c r="P67" s="1"/>
      <c r="Q67" s="1"/>
      <c r="R67" s="46"/>
      <c r="V67" s="251" t="s">
        <v>4</v>
      </c>
      <c r="W67" s="252"/>
      <c r="X67" s="189"/>
      <c r="Y67" s="9">
        <f>SUM(V54:X65)</f>
        <v>260</v>
      </c>
      <c r="Z67" s="26"/>
      <c r="AA67" s="119"/>
      <c r="AB67" s="216"/>
      <c r="AC67" s="119"/>
      <c r="AD67" s="117"/>
      <c r="AG67" s="2"/>
      <c r="AH67" s="245"/>
      <c r="AI67" s="246"/>
      <c r="AJ67" s="1"/>
      <c r="AK67" s="1"/>
      <c r="AL67" s="46"/>
      <c r="AO67" s="136"/>
      <c r="AP67" s="291"/>
      <c r="AQ67" s="292"/>
      <c r="AR67" s="293"/>
      <c r="AS67" s="234"/>
      <c r="AT67" s="301"/>
      <c r="AU67" s="302"/>
      <c r="AV67" s="301"/>
      <c r="AW67" s="295"/>
      <c r="AX67" s="293"/>
      <c r="AY67" s="293"/>
      <c r="AZ67" s="292"/>
      <c r="BA67" s="297"/>
      <c r="BB67" s="291"/>
      <c r="BC67" s="291"/>
      <c r="BD67" s="291"/>
      <c r="BE67" s="46"/>
    </row>
    <row r="68" spans="2:57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290"/>
      <c r="K68" s="50"/>
      <c r="L68" s="79"/>
      <c r="M68" s="79"/>
      <c r="N68" s="230"/>
      <c r="O68" s="65"/>
      <c r="P68" s="65"/>
      <c r="Q68" s="65"/>
      <c r="R68" s="168"/>
      <c r="V68" s="235"/>
      <c r="W68" s="24"/>
      <c r="X68" s="20"/>
      <c r="Z68" s="226"/>
      <c r="AA68" s="119"/>
      <c r="AB68" s="216"/>
      <c r="AC68" s="119"/>
      <c r="AD68" s="244"/>
      <c r="AG68" s="2"/>
      <c r="AH68" s="245"/>
      <c r="AI68" s="246"/>
      <c r="AJ68" s="1"/>
      <c r="AK68" s="1"/>
      <c r="AL68" s="46"/>
      <c r="AO68" s="251" t="s">
        <v>4</v>
      </c>
      <c r="AP68" s="252"/>
      <c r="AQ68" s="189"/>
      <c r="AR68" s="9">
        <f>SUM(AO55:AQ66)</f>
        <v>410</v>
      </c>
      <c r="AS68" s="26"/>
      <c r="AT68" s="301"/>
      <c r="AU68" s="302"/>
      <c r="AV68" s="301"/>
      <c r="AW68" s="295"/>
      <c r="AX68" s="293"/>
      <c r="AY68" s="293"/>
      <c r="AZ68" s="292"/>
      <c r="BA68" s="303"/>
      <c r="BB68" s="304"/>
      <c r="BC68" s="291"/>
      <c r="BD68" s="291"/>
      <c r="BE68" s="46"/>
    </row>
    <row r="69" spans="2:57" ht="15.75" thickBot="1" x14ac:dyDescent="0.3">
      <c r="V69" s="236"/>
      <c r="W69" s="65"/>
      <c r="X69" s="79"/>
      <c r="Y69" s="50"/>
      <c r="Z69" s="227"/>
      <c r="AA69" s="137"/>
      <c r="AB69" s="203"/>
      <c r="AC69" s="137" t="s">
        <v>184</v>
      </c>
      <c r="AD69" s="290"/>
      <c r="AE69" s="50"/>
      <c r="AF69" s="50"/>
      <c r="AG69" s="79"/>
      <c r="AH69" s="230"/>
      <c r="AI69" s="65"/>
      <c r="AJ69" s="65"/>
      <c r="AK69" s="65"/>
      <c r="AL69" s="168"/>
      <c r="AO69" s="235"/>
      <c r="AP69" s="300"/>
      <c r="AQ69" s="305"/>
      <c r="AR69" s="293"/>
      <c r="AS69" s="226"/>
      <c r="AT69" s="301"/>
      <c r="AU69" s="296"/>
      <c r="AV69" s="301"/>
      <c r="AW69" s="306"/>
      <c r="AX69" s="293"/>
      <c r="AY69" s="293"/>
      <c r="AZ69" s="292"/>
      <c r="BA69" s="303"/>
      <c r="BB69" s="304"/>
      <c r="BC69" s="291"/>
      <c r="BD69" s="291"/>
      <c r="BE69" s="46"/>
    </row>
    <row r="70" spans="2:57" x14ac:dyDescent="0.25">
      <c r="AO70" s="136"/>
      <c r="AP70" s="291"/>
      <c r="AQ70" s="292"/>
      <c r="AR70" s="293"/>
      <c r="AS70" s="226"/>
      <c r="AT70" s="295"/>
      <c r="AU70" s="296"/>
      <c r="AV70" s="301"/>
      <c r="AW70" s="306"/>
      <c r="AX70" s="293"/>
      <c r="AY70" s="293"/>
      <c r="AZ70" s="292"/>
      <c r="BA70" s="297"/>
      <c r="BB70" s="291"/>
      <c r="BC70" s="291"/>
      <c r="BD70" s="291"/>
      <c r="BE70" s="46"/>
    </row>
    <row r="71" spans="2:57" ht="15.75" thickBot="1" x14ac:dyDescent="0.3">
      <c r="AO71" s="236"/>
      <c r="AP71" s="65"/>
      <c r="AQ71" s="79"/>
      <c r="AR71" s="50"/>
      <c r="AS71" s="227"/>
      <c r="AT71" s="137"/>
      <c r="AU71" s="203"/>
      <c r="AV71" s="201"/>
      <c r="AW71" s="137"/>
      <c r="AX71" s="50"/>
      <c r="AY71" s="50" t="s">
        <v>206</v>
      </c>
      <c r="AZ71" s="79"/>
      <c r="BA71" s="230"/>
      <c r="BB71" s="65"/>
      <c r="BC71" s="65"/>
      <c r="BD71" s="65"/>
      <c r="BE71" s="168"/>
    </row>
  </sheetData>
  <mergeCells count="60">
    <mergeCell ref="AO53:AQ53"/>
    <mergeCell ref="AO68:AP68"/>
    <mergeCell ref="BA68:BA69"/>
    <mergeCell ref="BB68:BB69"/>
    <mergeCell ref="AW69:AW70"/>
    <mergeCell ref="V52:X52"/>
    <mergeCell ref="V67:W67"/>
    <mergeCell ref="AH67:AH68"/>
    <mergeCell ref="AI67:AI68"/>
    <mergeCell ref="AD68:AD69"/>
    <mergeCell ref="B51:D51"/>
    <mergeCell ref="B66:C66"/>
    <mergeCell ref="N66:N67"/>
    <mergeCell ref="O66:O67"/>
    <mergeCell ref="J67:J68"/>
    <mergeCell ref="CI49:CI51"/>
    <mergeCell ref="BW50:BX50"/>
    <mergeCell ref="BW38:BY38"/>
    <mergeCell ref="BW44:BW45"/>
    <mergeCell ref="CB44:CB45"/>
    <mergeCell ref="CD49:CD51"/>
    <mergeCell ref="CH49:CH51"/>
    <mergeCell ref="BP49:BP51"/>
    <mergeCell ref="BD50:BE50"/>
    <mergeCell ref="BD38:BF38"/>
    <mergeCell ref="BD44:BD45"/>
    <mergeCell ref="BI44:BI45"/>
    <mergeCell ref="BK49:BK51"/>
    <mergeCell ref="BO49:BO51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38:C38"/>
    <mergeCell ref="C44:C46"/>
    <mergeCell ref="B48:C48"/>
    <mergeCell ref="S48:T48"/>
    <mergeCell ref="AO44:AO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2023-12-31T08:51:44Z</dcterms:modified>
</cp:coreProperties>
</file>