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7B36B633-FB68-4684-A7C2-484D22A48C4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Purchase" sheetId="3" r:id="rId2"/>
    <sheet name="H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Y67" i="2"/>
  <c r="E66" i="2" l="1"/>
  <c r="H17" i="1"/>
  <c r="BZ50" i="2"/>
  <c r="BG50" i="2"/>
  <c r="AM50" i="2"/>
  <c r="BA38" i="2"/>
  <c r="U48" i="2"/>
  <c r="D48" i="2" l="1"/>
  <c r="BO36" i="2"/>
  <c r="AY36" i="2" l="1"/>
  <c r="AI36" i="2"/>
  <c r="T36" i="2"/>
  <c r="D36" i="2"/>
  <c r="BT24" i="2"/>
  <c r="CG14" i="2"/>
  <c r="BB24" i="2"/>
  <c r="BO14" i="2"/>
  <c r="AI24" i="2"/>
  <c r="AV14" i="2"/>
  <c r="B13" i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B9" i="1" s="1"/>
  <c r="W2" i="1"/>
  <c r="B11" i="1" l="1"/>
</calcChain>
</file>

<file path=xl/sharedStrings.xml><?xml version="1.0" encoding="utf-8"?>
<sst xmlns="http://schemas.openxmlformats.org/spreadsheetml/2006/main" count="1987" uniqueCount="226">
  <si>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</si>
  <si>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</si>
  <si>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</si>
  <si>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</si>
  <si>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</si>
  <si>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</si>
  <si>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</si>
  <si>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</si>
  <si>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</si>
  <si>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</si>
  <si>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</si>
  <si>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</si>
  <si>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</si>
  <si>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</si>
  <si>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</si>
  <si>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</si>
  <si>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</si>
  <si>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</si>
  <si>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</si>
  <si>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</si>
  <si>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</si>
  <si>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</si>
  <si>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</si>
  <si>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</si>
  <si>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</si>
  <si>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</si>
  <si>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</si>
  <si>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</si>
  <si>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</si>
  <si>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</si>
  <si>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</si>
  <si>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</si>
  <si>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</si>
  <si>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</si>
  <si>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</si>
  <si>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</si>
  <si>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</si>
  <si>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</si>
  <si>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</si>
  <si>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</si>
  <si>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</si>
  <si>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</si>
  <si>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</si>
  <si>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</si>
  <si>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</si>
  <si>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</si>
  <si>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</si>
  <si>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</si>
  <si>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</si>
  <si>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</si>
  <si>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</si>
  <si>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</si>
  <si>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</si>
  <si>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</si>
  <si>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</si>
  <si>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</si>
  <si>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</si>
  <si>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</si>
  <si>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</si>
  <si>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</si>
  <si>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</si>
  <si>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</si>
  <si>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</si>
  <si>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</si>
  <si>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</si>
  <si>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</si>
  <si>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</si>
  <si>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</si>
  <si>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</si>
  <si>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</si>
  <si>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</si>
  <si>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</si>
  <si>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</si>
  <si>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</si>
  <si>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</si>
  <si>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</si>
  <si>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</si>
  <si>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</si>
  <si>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</si>
  <si>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</si>
  <si>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</si>
  <si>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</si>
  <si>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</si>
  <si>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</si>
  <si>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</si>
  <si>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</si>
  <si>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</si>
  <si>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</si>
  <si>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</si>
  <si>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</si>
  <si>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</si>
  <si>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</si>
  <si>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</si>
  <si>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</si>
  <si>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</si>
  <si>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</si>
  <si>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</si>
  <si>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</si>
  <si>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</si>
  <si>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</si>
  <si>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</si>
  <si>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</si>
  <si>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</si>
  <si>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</si>
  <si>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</si>
  <si>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</si>
  <si>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</si>
  <si>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</si>
  <si>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</si>
  <si>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</si>
  <si>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</si>
  <si>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</si>
  <si>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</si>
  <si>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</si>
  <si>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</si>
  <si>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</si>
  <si>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</si>
  <si>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</si>
  <si>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</si>
  <si>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</si>
  <si>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</si>
  <si>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</si>
  <si>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</si>
  <si>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</si>
  <si>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</si>
  <si>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</si>
  <si>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</si>
  <si>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</si>
  <si>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</si>
  <si>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</si>
  <si>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</si>
  <si>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</si>
  <si>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</si>
  <si>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</si>
  <si>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>17/12/2023</t>
  </si>
  <si>
    <t xml:space="preserve">Food </t>
  </si>
  <si>
    <t>Food- SS MgX</t>
  </si>
  <si>
    <t>CNN Turk</t>
  </si>
  <si>
    <t>18/12/2023</t>
  </si>
  <si>
    <t>Al Jazeera E</t>
  </si>
  <si>
    <t>France 24 F</t>
  </si>
  <si>
    <t>19/12/2023</t>
  </si>
  <si>
    <t>TBS News</t>
  </si>
  <si>
    <t>ABC</t>
  </si>
  <si>
    <t>20/12/2023</t>
  </si>
  <si>
    <t>Rw-Local</t>
  </si>
  <si>
    <t>ND TV India</t>
  </si>
  <si>
    <t>Food /BeeHub</t>
  </si>
  <si>
    <t>21/12/2023</t>
  </si>
  <si>
    <t>Rw- BBSR</t>
  </si>
  <si>
    <t>22/12/2023</t>
  </si>
  <si>
    <t>23/12/2023</t>
  </si>
  <si>
    <t>Bol News</t>
  </si>
  <si>
    <t xml:space="preserve">World Desk </t>
  </si>
  <si>
    <t>ND TV 24*7</t>
  </si>
  <si>
    <t>Sky News A</t>
  </si>
  <si>
    <t>India TV</t>
  </si>
  <si>
    <t>PTM News</t>
  </si>
  <si>
    <t>France 24 ES</t>
  </si>
  <si>
    <t>24/12/2023</t>
  </si>
  <si>
    <t>25/12/2023</t>
  </si>
  <si>
    <t>AIMIM</t>
  </si>
  <si>
    <t>IndiaToday</t>
  </si>
  <si>
    <t>TRT World</t>
  </si>
  <si>
    <t>Rw - Kota</t>
  </si>
  <si>
    <t>WL F Media</t>
  </si>
  <si>
    <t>WL F IT</t>
  </si>
  <si>
    <t>Spouse WL Police</t>
  </si>
  <si>
    <t>26/12/2023</t>
  </si>
  <si>
    <t>WL F Sports</t>
  </si>
  <si>
    <t>Wion</t>
  </si>
  <si>
    <t>Rw - Kolkata</t>
  </si>
  <si>
    <t>MatriX ShieldW</t>
  </si>
  <si>
    <t>ND TV24*7</t>
  </si>
  <si>
    <t>Rw- Ganjam</t>
  </si>
  <si>
    <t>Error Fix</t>
  </si>
  <si>
    <t>France 24</t>
  </si>
  <si>
    <t>Rbangla</t>
  </si>
  <si>
    <t>NE Live</t>
  </si>
  <si>
    <t>22 Error Fix</t>
  </si>
  <si>
    <t>27/12/2023</t>
  </si>
  <si>
    <t>SP</t>
  </si>
  <si>
    <t>Rw - Lucknow</t>
  </si>
  <si>
    <t>28/12/2023</t>
  </si>
  <si>
    <t>29/12/2023</t>
  </si>
  <si>
    <t>X-Professional - (2) -X</t>
  </si>
  <si>
    <t>Spouse WL F IT</t>
  </si>
  <si>
    <t>WL F PA</t>
  </si>
  <si>
    <t>SS MgX</t>
  </si>
  <si>
    <t>Bucket</t>
  </si>
  <si>
    <t>X-Professional - (1) -X</t>
  </si>
  <si>
    <t>Rw- Ujjain</t>
  </si>
  <si>
    <t>Rw - NewDelhi</t>
  </si>
  <si>
    <t>Rw - Katra</t>
  </si>
  <si>
    <t>Rw - Railway</t>
  </si>
  <si>
    <t>UmbrellaW</t>
  </si>
  <si>
    <t>Rw - Ganjam</t>
  </si>
  <si>
    <t>Rw - Jatani</t>
  </si>
  <si>
    <t>X-WL F IS  - X</t>
  </si>
  <si>
    <t>Tea</t>
  </si>
  <si>
    <t>Rw - Pune</t>
  </si>
  <si>
    <t>Drinks</t>
  </si>
  <si>
    <t>Rw-Surat</t>
  </si>
  <si>
    <t>Food - BB</t>
  </si>
  <si>
    <t>X-Professional - (5) -X</t>
  </si>
  <si>
    <t>X-Professional - (6) -X</t>
  </si>
  <si>
    <t>30/12/2023</t>
  </si>
  <si>
    <t>X-FuelW(14)  - X</t>
  </si>
  <si>
    <t>X-FishMp - (1) -X</t>
  </si>
  <si>
    <t>X-Tiger(4)  - X</t>
  </si>
  <si>
    <t>X-ParcelW - (2) -X</t>
  </si>
  <si>
    <t>X-Local MarketW - (6) -X</t>
  </si>
  <si>
    <t>X-Professional - (7) -X</t>
  </si>
  <si>
    <t>Taiwan News</t>
  </si>
  <si>
    <t>Nippon TV</t>
  </si>
  <si>
    <t>X-FuelW(19)  - X</t>
  </si>
  <si>
    <t>X-FishMp - (3) -X</t>
  </si>
  <si>
    <t>X-VillageW(Khudupur) - X</t>
  </si>
  <si>
    <t>X-VillageW(BenaPanjari) - X</t>
  </si>
  <si>
    <t>X-VillageW(TeriMalla) - X</t>
  </si>
  <si>
    <t>X-VillageW(KusuMati) - X</t>
  </si>
  <si>
    <t>X-VillageW(BacheraPatna) - X</t>
  </si>
  <si>
    <t>X-WL IS (2)- X</t>
  </si>
  <si>
    <t>31/12/2023</t>
  </si>
  <si>
    <t>RA</t>
  </si>
  <si>
    <t>X-Professional - (7)-X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</si>
</sst>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00B0F0"/>
      <name val="Calibri"/>
      <family val="2"/>
      <scheme val="minor"/>
    </font>
    <font>
      <b/>
      <sz val="8"/>
      <color theme="6" tint="-0.499984740745262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sz val="8"/>
      <color theme="1"/>
      <name val="Aptos Display"/>
      <family val="2"/>
    </font>
    <font>
      <b/>
      <sz val="8"/>
      <color rgb="FF002060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rgb="FFD515BA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12" fillId="0" borderId="10" xfId="0" applyFont="1" applyBorder="1" applyAlignment="1">
      <alignment horizontal="center"/>
    </xf>
    <xf numFmtId="0" fontId="0" fillId="0" borderId="43" xfId="0" applyBorder="1"/>
    <xf numFmtId="0" fontId="0" fillId="0" borderId="31" xfId="0" applyBorder="1"/>
    <xf numFmtId="0" fontId="3" fillId="0" borderId="18" xfId="0" applyFont="1" applyBorder="1"/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0" xfId="0" applyFont="1" applyBorder="1" applyAlignment="1">
      <alignment horizontal="right"/>
    </xf>
    <xf numFmtId="20" fontId="0" fillId="0" borderId="0" xfId="0" applyNumberFormat="1" applyAlignment="1">
      <alignment horizontal="right"/>
    </xf>
    <xf numFmtId="0" fontId="8" fillId="4" borderId="1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3" fillId="5" borderId="10" xfId="0" applyFont="1" applyFill="1" applyBorder="1" applyAlignment="1">
      <alignment horizontal="center"/>
    </xf>
    <xf numFmtId="0" fontId="4" fillId="0" borderId="20" xfId="0" applyFont="1" applyBorder="1"/>
    <xf numFmtId="0" fontId="3" fillId="0" borderId="23" xfId="0" applyFont="1" applyBorder="1" applyAlignment="1">
      <alignment horizontal="center" vertical="center"/>
    </xf>
    <xf numFmtId="0" fontId="4" fillId="0" borderId="31" xfId="0" applyFont="1" applyBorder="1"/>
    <xf numFmtId="0" fontId="3" fillId="5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6" fillId="0" borderId="23" xfId="0" applyFont="1" applyBorder="1" applyAlignment="1">
      <alignment horizontal="center" vertical="center"/>
    </xf>
    <xf numFmtId="0" fontId="3" fillId="0" borderId="45" xfId="0" applyFont="1" applyBorder="1" applyAlignment="1">
      <alignment horizontal="left" vertical="center"/>
    </xf>
    <xf numFmtId="0" fontId="4" fillId="0" borderId="28" xfId="0" applyFont="1" applyBorder="1" applyAlignment="1">
      <alignment horizontal="center"/>
    </xf>
    <xf numFmtId="0" fontId="17" fillId="0" borderId="10" xfId="0" applyFont="1" applyBorder="1"/>
    <xf numFmtId="0" fontId="17" fillId="0" borderId="10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7" fillId="0" borderId="4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0" fontId="17" fillId="0" borderId="23" xfId="0" applyFont="1" applyBorder="1" applyAlignment="1">
      <alignment vertical="center"/>
    </xf>
    <xf numFmtId="0" fontId="3" fillId="0" borderId="23" xfId="0" applyFont="1" applyBorder="1" applyAlignment="1">
      <alignment horizontal="left" vertical="center"/>
    </xf>
    <xf numFmtId="0" fontId="15" fillId="0" borderId="23" xfId="0" applyFont="1" applyBorder="1" applyAlignment="1">
      <alignment horizontal="center" vertical="center"/>
    </xf>
    <xf numFmtId="0" fontId="3" fillId="6" borderId="44" xfId="0" applyFont="1" applyFill="1" applyBorder="1" applyAlignment="1">
      <alignment vertical="center"/>
    </xf>
    <xf numFmtId="0" fontId="3" fillId="0" borderId="21" xfId="0" applyFont="1" applyBorder="1"/>
    <xf numFmtId="0" fontId="3" fillId="0" borderId="47" xfId="0" applyFont="1" applyBorder="1"/>
    <xf numFmtId="0" fontId="3" fillId="0" borderId="4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/>
    </xf>
    <xf numFmtId="0" fontId="14" fillId="0" borderId="2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6" borderId="10" xfId="0" applyFont="1" applyFill="1" applyBorder="1" applyAlignment="1">
      <alignment vertical="center"/>
    </xf>
    <xf numFmtId="0" fontId="3" fillId="0" borderId="4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4" fontId="3" fillId="0" borderId="41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7" xfId="0" applyFont="1" applyBorder="1" applyAlignment="1">
      <alignment horizontal="left" vertical="center"/>
    </xf>
    <xf numFmtId="0" fontId="17" fillId="0" borderId="27" xfId="0" applyFont="1" applyBorder="1" applyAlignment="1">
      <alignment vertical="center"/>
    </xf>
    <xf numFmtId="0" fontId="0" fillId="0" borderId="27" xfId="0" applyBorder="1" applyAlignment="1">
      <alignment vertical="center"/>
    </xf>
    <xf numFmtId="0" fontId="18" fillId="0" borderId="23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9" fillId="0" borderId="23" xfId="0" applyFont="1" applyBorder="1" applyAlignment="1">
      <alignment horizontal="center" vertical="center"/>
    </xf>
    <xf numFmtId="0" fontId="4" fillId="0" borderId="42" xfId="0" applyFont="1" applyBorder="1"/>
    <xf numFmtId="0" fontId="17" fillId="0" borderId="4" xfId="0" applyFont="1" applyBorder="1" applyAlignment="1">
      <alignment horizontal="center" vertical="center"/>
    </xf>
    <xf numFmtId="0" fontId="17" fillId="0" borderId="10" xfId="0" applyFont="1" applyBorder="1" applyAlignment="1">
      <alignment horizontal="left"/>
    </xf>
    <xf numFmtId="0" fontId="3" fillId="4" borderId="10" xfId="0" applyFont="1" applyFill="1" applyBorder="1" applyAlignment="1">
      <alignment vertical="center"/>
    </xf>
    <xf numFmtId="0" fontId="17" fillId="0" borderId="44" xfId="0" applyFont="1" applyBorder="1"/>
    <xf numFmtId="0" fontId="4" fillId="0" borderId="0" xfId="0" applyFont="1" applyAlignment="1">
      <alignment vertical="center"/>
    </xf>
    <xf numFmtId="0" fontId="18" fillId="0" borderId="23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17" fillId="0" borderId="23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0" fontId="3" fillId="6" borderId="10" xfId="0" applyFont="1" applyFill="1" applyBorder="1" applyAlignment="1">
      <alignment horizontal="left" vertical="center"/>
    </xf>
    <xf numFmtId="0" fontId="4" fillId="0" borderId="44" xfId="0" applyFont="1" applyBorder="1"/>
    <xf numFmtId="0" fontId="4" fillId="0" borderId="4" xfId="0" applyFont="1" applyBorder="1"/>
    <xf numFmtId="0" fontId="17" fillId="0" borderId="23" xfId="0" applyFont="1" applyBorder="1" applyAlignment="1">
      <alignment horizontal="left"/>
    </xf>
    <xf numFmtId="0" fontId="3" fillId="0" borderId="24" xfId="0" applyFont="1" applyBorder="1" applyAlignment="1">
      <alignment horizontal="center" vertical="center"/>
    </xf>
    <xf numFmtId="0" fontId="0" fillId="0" borderId="27" xfId="0" applyBorder="1" applyAlignment="1">
      <alignment horizontal="right"/>
    </xf>
    <xf numFmtId="0" fontId="4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4" fillId="0" borderId="24" xfId="0" applyFont="1" applyBorder="1"/>
    <xf numFmtId="0" fontId="4" fillId="0" borderId="9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17" fillId="0" borderId="4" xfId="0" applyFont="1" applyBorder="1"/>
    <xf numFmtId="0" fontId="20" fillId="12" borderId="10" xfId="0" applyFont="1" applyFill="1" applyBorder="1" applyAlignment="1">
      <alignment horizontal="center"/>
    </xf>
    <xf numFmtId="0" fontId="20" fillId="13" borderId="10" xfId="0" applyFont="1" applyFill="1" applyBorder="1" applyAlignment="1">
      <alignment horizontal="center"/>
    </xf>
    <xf numFmtId="0" fontId="20" fillId="14" borderId="10" xfId="0" applyFont="1" applyFill="1" applyBorder="1" applyAlignment="1">
      <alignment horizontal="center"/>
    </xf>
    <xf numFmtId="0" fontId="4" fillId="15" borderId="10" xfId="0" applyFont="1" applyFill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47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4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0" fillId="0" borderId="27" xfId="0" applyBorder="1" applyAlignment="1">
      <alignment horizontal="center"/>
    </xf>
    <xf numFmtId="0" fontId="13" fillId="0" borderId="2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0" xfId="0"/>
    <xf numFmtId="0" fontId="0" fillId="0" borderId="27" xfId="0" applyBorder="1"/>
    <xf numFmtId="0" fontId="0" fillId="0" borderId="27" xfId="0" applyBorder="1" applyAlignment="1">
      <alignment horizontal="right"/>
    </xf>
    <xf numFmtId="0" fontId="14" fillId="0" borderId="23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4" fillId="16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15BA"/>
      <color rgb="FFF385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tabSelected="1" topLeftCell="D1" workbookViewId="0">
      <selection activeCell="W10" sqref="W10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7" style="1" customWidth="1"/>
    <col min="6" max="6" width="8.42578125" style="1" customWidth="1"/>
    <col min="7" max="7" width="10.140625" style="2" bestFit="1" customWidth="1"/>
    <col min="8" max="8" width="11.140625" bestFit="1" customWidth="1"/>
    <col min="9" max="9" width="3.5703125" style="25" bestFit="1" customWidth="1"/>
    <col min="10" max="10" width="15.7109375" style="117" bestFit="1" customWidth="1"/>
    <col min="11" max="11" width="22.28515625" style="192" bestFit="1" customWidth="1"/>
    <col min="12" max="12" width="9.140625" style="117" bestFit="1" customWidth="1"/>
    <col min="13" max="13" width="9" style="117" bestFit="1" customWidth="1"/>
    <col min="14" max="14" width="10.85546875" bestFit="1" customWidth="1"/>
    <col min="15" max="15" width="8.5703125" bestFit="1" customWidth="1"/>
    <col min="16" max="16" width="9.42578125" style="2" bestFit="1" customWidth="1"/>
    <col min="17" max="17" width="10.7109375" style="152" customWidth="1"/>
    <col min="18" max="18" width="4.85546875" style="1" customWidth="1"/>
    <col min="19" max="19" width="9" style="1" customWidth="1"/>
    <col min="20" max="20" width="2.85546875" style="1" customWidth="1"/>
    <col min="21" max="21" width="11.140625" style="24" customWidth="1"/>
    <col min="22" max="22" width="5.140625" customWidth="1"/>
    <col min="23" max="23" width="10.7109375" bestFit="1" customWidth="1"/>
  </cols>
  <sheetData>
    <row r="1" spans="1:23" ht="15.75" thickBot="1" x14ac:dyDescent="0.3"/>
    <row r="2" spans="1:23" ht="15.75" thickBot="1" x14ac:dyDescent="0.3">
      <c r="A2" s="33" t="s">
        <v>45</v>
      </c>
      <c r="B2" s="34">
        <v>40.380000000000003</v>
      </c>
      <c r="C2" s="248">
        <f>B3+B4</f>
        <v>0</v>
      </c>
      <c r="E2" s="252" t="s">
        <v>145</v>
      </c>
      <c r="F2" s="253"/>
      <c r="G2" s="254"/>
      <c r="H2" s="26" t="s">
        <v>43</v>
      </c>
      <c r="I2" s="33" t="s">
        <v>42</v>
      </c>
      <c r="J2" s="83" t="s">
        <v>41</v>
      </c>
      <c r="K2" s="214" t="s">
        <v>195</v>
      </c>
      <c r="L2" s="83" t="s">
        <v>153</v>
      </c>
      <c r="M2" s="83" t="s">
        <v>40</v>
      </c>
      <c r="N2" s="9" t="s">
        <v>39</v>
      </c>
      <c r="O2" s="143" t="s">
        <v>38</v>
      </c>
      <c r="P2" s="171" t="s">
        <v>92</v>
      </c>
      <c r="Q2" s="153" t="s">
        <v>68</v>
      </c>
      <c r="R2" s="36" t="s">
        <v>131</v>
      </c>
      <c r="S2" s="156" t="s">
        <v>83</v>
      </c>
      <c r="T2" s="214" t="s">
        <v>224</v>
      </c>
      <c r="U2" s="36" t="s">
        <v>108</v>
      </c>
      <c r="W2" s="98">
        <f ca="1">TODAY()</f>
        <v>45290</v>
      </c>
    </row>
    <row r="3" spans="1:23" ht="15.75" thickBot="1" x14ac:dyDescent="0.3">
      <c r="A3" s="246" t="s">
        <v>37</v>
      </c>
      <c r="B3" s="34">
        <v>0</v>
      </c>
      <c r="C3" s="249"/>
      <c r="D3" s="162" t="s">
        <v>36</v>
      </c>
    </row>
    <row r="4" spans="1:23" ht="15.75" thickBot="1" x14ac:dyDescent="0.3">
      <c r="A4" s="247"/>
      <c r="B4" s="34">
        <v>0</v>
      </c>
      <c r="C4" s="33" t="s">
        <v>35</v>
      </c>
      <c r="E4" s="140">
        <v>10</v>
      </c>
      <c r="F4" s="205">
        <v>10</v>
      </c>
      <c r="G4" s="164"/>
      <c r="H4" s="9" t="s">
        <v>199</v>
      </c>
      <c r="I4" s="107" t="s">
        <v>17</v>
      </c>
      <c r="J4" s="213" t="s">
        <v>187</v>
      </c>
      <c r="K4" s="169" t="s">
        <v>217</v>
      </c>
      <c r="L4" s="83" t="s">
        <v>213</v>
      </c>
      <c r="M4" s="224" t="s">
        <v>156</v>
      </c>
      <c r="N4" s="143" t="s">
        <v>193</v>
      </c>
      <c r="O4" s="169" t="s">
        <v>156</v>
      </c>
      <c r="P4" s="37" t="s">
        <v>30</v>
      </c>
      <c r="Q4" s="154">
        <v>0.82638888888888884</v>
      </c>
      <c r="S4" s="154">
        <v>0.82638888888888884</v>
      </c>
      <c r="T4" s="240">
        <v>3</v>
      </c>
      <c r="U4" s="24" t="s">
        <v>223</v>
      </c>
    </row>
    <row r="5" spans="1:23" ht="15.75" thickBot="1" x14ac:dyDescent="0.3">
      <c r="B5" s="1">
        <v>0</v>
      </c>
      <c r="D5" s="156">
        <v>-2</v>
      </c>
      <c r="E5" s="217">
        <v>20</v>
      </c>
      <c r="F5" s="206"/>
      <c r="G5" s="206"/>
      <c r="H5" s="9" t="s">
        <v>1</v>
      </c>
      <c r="I5" s="107" t="s">
        <v>17</v>
      </c>
      <c r="J5" s="213" t="s">
        <v>165</v>
      </c>
      <c r="K5" s="215" t="s">
        <v>218</v>
      </c>
      <c r="L5" s="167" t="s">
        <v>142</v>
      </c>
      <c r="M5" s="224" t="s">
        <v>85</v>
      </c>
      <c r="N5" s="143" t="s">
        <v>119</v>
      </c>
      <c r="O5" s="237" t="s">
        <v>137</v>
      </c>
      <c r="P5" s="197" t="s">
        <v>86</v>
      </c>
      <c r="Q5" s="154">
        <v>0.66666666666666663</v>
      </c>
      <c r="S5" s="154">
        <v>0.85555555555555562</v>
      </c>
      <c r="T5" s="238">
        <v>1</v>
      </c>
      <c r="U5" s="24" t="s">
        <v>223</v>
      </c>
    </row>
    <row r="6" spans="1:23" ht="15.75" thickBot="1" x14ac:dyDescent="0.3">
      <c r="B6" s="1">
        <v>2325</v>
      </c>
      <c r="C6">
        <v>6650</v>
      </c>
      <c r="E6" s="218">
        <v>10</v>
      </c>
      <c r="F6" s="207"/>
      <c r="G6" s="127"/>
      <c r="H6" s="9" t="s">
        <v>203</v>
      </c>
      <c r="I6" s="107" t="s">
        <v>17</v>
      </c>
      <c r="J6" s="213" t="s">
        <v>165</v>
      </c>
      <c r="K6" s="169" t="s">
        <v>220</v>
      </c>
      <c r="L6" s="83" t="s">
        <v>123</v>
      </c>
      <c r="M6" s="83" t="s">
        <v>22</v>
      </c>
      <c r="N6" s="143" t="s">
        <v>120</v>
      </c>
      <c r="O6" s="9" t="s">
        <v>146</v>
      </c>
      <c r="P6" s="176" t="s">
        <v>69</v>
      </c>
      <c r="Q6" s="154">
        <v>0.66666666666666663</v>
      </c>
      <c r="S6" s="154">
        <v>0.85555555555555562</v>
      </c>
      <c r="T6" s="240">
        <v>3</v>
      </c>
      <c r="U6" s="24" t="s">
        <v>223</v>
      </c>
    </row>
    <row r="7" spans="1:23" ht="15.75" thickBot="1" x14ac:dyDescent="0.3">
      <c r="A7" s="9" t="s">
        <v>25</v>
      </c>
      <c r="B7" s="29">
        <v>0</v>
      </c>
      <c r="E7" s="165">
        <v>10</v>
      </c>
      <c r="F7" s="242">
        <v>10</v>
      </c>
      <c r="G7" s="127"/>
      <c r="H7" s="9" t="s">
        <v>188</v>
      </c>
      <c r="I7" s="104" t="s">
        <v>17</v>
      </c>
      <c r="J7" s="83" t="s">
        <v>105</v>
      </c>
      <c r="K7" s="215" t="s">
        <v>219</v>
      </c>
      <c r="L7" s="83" t="s">
        <v>139</v>
      </c>
      <c r="M7" s="83" t="s">
        <v>94</v>
      </c>
      <c r="N7" s="143" t="s">
        <v>192</v>
      </c>
      <c r="O7" s="9" t="s">
        <v>21</v>
      </c>
      <c r="P7" s="37" t="s">
        <v>95</v>
      </c>
      <c r="Q7" s="154">
        <v>0.82638888888888884</v>
      </c>
      <c r="R7" s="1" t="s">
        <v>130</v>
      </c>
      <c r="S7" s="154">
        <v>0.82638888888888884</v>
      </c>
      <c r="T7" s="240">
        <v>3</v>
      </c>
      <c r="U7" s="24" t="s">
        <v>223</v>
      </c>
    </row>
    <row r="8" spans="1:23" ht="15.75" thickBot="1" x14ac:dyDescent="0.3">
      <c r="E8" s="219"/>
      <c r="F8" s="242">
        <v>35</v>
      </c>
      <c r="G8" s="190"/>
      <c r="H8" s="9" t="s">
        <v>72</v>
      </c>
      <c r="I8" s="107" t="s">
        <v>17</v>
      </c>
      <c r="J8" s="213"/>
      <c r="K8" s="194" t="s">
        <v>225</v>
      </c>
      <c r="L8" s="83" t="s">
        <v>214</v>
      </c>
      <c r="M8" s="83" t="s">
        <v>70</v>
      </c>
      <c r="N8" s="187" t="s">
        <v>196</v>
      </c>
      <c r="O8" s="9" t="s">
        <v>96</v>
      </c>
      <c r="P8" s="188" t="s">
        <v>65</v>
      </c>
      <c r="Q8" s="154">
        <v>0.82638888888888884</v>
      </c>
      <c r="S8" s="154">
        <v>0.82638888888888884</v>
      </c>
      <c r="T8" s="240">
        <v>3</v>
      </c>
      <c r="U8" s="24" t="s">
        <v>223</v>
      </c>
    </row>
    <row r="9" spans="1:23" ht="15.75" thickBot="1" x14ac:dyDescent="0.3">
      <c r="A9" s="9" t="s">
        <v>19</v>
      </c>
      <c r="B9" s="8">
        <f>7000+B6+B5-C2</f>
        <v>9325</v>
      </c>
      <c r="E9" s="163">
        <v>14</v>
      </c>
      <c r="F9" s="165"/>
      <c r="G9" s="177"/>
      <c r="H9" s="9" t="s">
        <v>71</v>
      </c>
      <c r="I9" s="104" t="s">
        <v>17</v>
      </c>
      <c r="J9" s="213" t="s">
        <v>165</v>
      </c>
      <c r="K9" s="169" t="s">
        <v>215</v>
      </c>
      <c r="L9" s="223" t="s">
        <v>163</v>
      </c>
      <c r="M9" s="224" t="s">
        <v>170</v>
      </c>
      <c r="N9" s="143" t="s">
        <v>191</v>
      </c>
      <c r="O9" s="9" t="s">
        <v>62</v>
      </c>
      <c r="P9" s="37" t="s">
        <v>30</v>
      </c>
      <c r="Q9" s="154">
        <v>0.66666666666666663</v>
      </c>
      <c r="S9" s="154">
        <v>0.71875</v>
      </c>
      <c r="T9" s="239">
        <v>1</v>
      </c>
      <c r="U9" s="24" t="s">
        <v>223</v>
      </c>
    </row>
    <row r="10" spans="1:23" ht="15.75" thickBot="1" x14ac:dyDescent="0.3">
      <c r="E10" s="220"/>
      <c r="F10" s="206">
        <v>10</v>
      </c>
      <c r="G10" s="177"/>
      <c r="H10" s="9" t="s">
        <v>81</v>
      </c>
      <c r="I10" s="107" t="s">
        <v>17</v>
      </c>
      <c r="J10" s="213"/>
      <c r="K10" s="169" t="s">
        <v>222</v>
      </c>
      <c r="L10" s="83" t="s">
        <v>143</v>
      </c>
      <c r="M10" s="225" t="s">
        <v>62</v>
      </c>
      <c r="N10" s="144" t="s">
        <v>122</v>
      </c>
      <c r="O10" s="9" t="s">
        <v>94</v>
      </c>
      <c r="P10" s="37" t="s">
        <v>66</v>
      </c>
      <c r="Q10" s="154">
        <v>0.82638888888888884</v>
      </c>
      <c r="S10" s="154">
        <v>0.82638888888888884</v>
      </c>
      <c r="T10" s="240">
        <v>6</v>
      </c>
      <c r="U10" s="24" t="s">
        <v>223</v>
      </c>
    </row>
    <row r="11" spans="1:23" ht="15.75" thickBot="1" x14ac:dyDescent="0.3">
      <c r="A11" s="9" t="s">
        <v>12</v>
      </c>
      <c r="B11" s="8">
        <f>B9-B13</f>
        <v>0</v>
      </c>
      <c r="E11" s="221">
        <v>5</v>
      </c>
      <c r="F11" s="242">
        <v>15</v>
      </c>
      <c r="G11" s="184"/>
      <c r="H11" s="9" t="s">
        <v>102</v>
      </c>
      <c r="I11" s="107" t="s">
        <v>17</v>
      </c>
      <c r="J11" s="213" t="s">
        <v>116</v>
      </c>
      <c r="K11" s="194" t="s">
        <v>216</v>
      </c>
      <c r="L11" s="83" t="s">
        <v>124</v>
      </c>
      <c r="M11" s="83" t="s">
        <v>152</v>
      </c>
      <c r="N11" s="186" t="s">
        <v>110</v>
      </c>
      <c r="O11" s="41" t="s">
        <v>78</v>
      </c>
      <c r="P11" s="198" t="s">
        <v>161</v>
      </c>
      <c r="Q11" s="154">
        <v>0.82638888888888884</v>
      </c>
      <c r="R11" s="1" t="s">
        <v>126</v>
      </c>
      <c r="S11" s="154">
        <v>0.82638888888888884</v>
      </c>
      <c r="T11" s="241">
        <v>1</v>
      </c>
      <c r="U11" s="24" t="s">
        <v>223</v>
      </c>
    </row>
    <row r="12" spans="1:23" ht="15.75" thickBot="1" x14ac:dyDescent="0.3">
      <c r="E12" s="165">
        <v>200</v>
      </c>
      <c r="F12" s="205"/>
      <c r="G12" s="164"/>
      <c r="H12" s="28" t="s">
        <v>128</v>
      </c>
      <c r="I12" s="107" t="s">
        <v>17</v>
      </c>
      <c r="J12" s="213"/>
      <c r="K12" s="169" t="s">
        <v>221</v>
      </c>
      <c r="L12" s="224" t="s">
        <v>123</v>
      </c>
      <c r="M12" s="225" t="s">
        <v>62</v>
      </c>
      <c r="N12" s="143" t="s">
        <v>197</v>
      </c>
      <c r="O12" s="9" t="s">
        <v>22</v>
      </c>
      <c r="P12" s="188" t="s">
        <v>181</v>
      </c>
      <c r="Q12" s="154">
        <v>0.66666666666666663</v>
      </c>
      <c r="R12" s="24"/>
      <c r="S12" s="154">
        <v>0.84375</v>
      </c>
      <c r="T12" s="238">
        <v>3</v>
      </c>
      <c r="U12" s="24" t="s">
        <v>223</v>
      </c>
    </row>
    <row r="13" spans="1:23" ht="15.75" thickBot="1" x14ac:dyDescent="0.3">
      <c r="A13" s="9" t="s">
        <v>5</v>
      </c>
      <c r="B13" s="8">
        <f>B18+Purchase!O2</f>
        <v>9325</v>
      </c>
      <c r="E13" s="36">
        <v>1</v>
      </c>
      <c r="F13" s="205"/>
      <c r="G13" s="15"/>
      <c r="H13" s="9" t="s">
        <v>189</v>
      </c>
      <c r="I13" s="107" t="s">
        <v>17</v>
      </c>
      <c r="J13" s="228" t="s">
        <v>186</v>
      </c>
      <c r="K13" s="194" t="s">
        <v>208</v>
      </c>
      <c r="L13" s="183" t="s">
        <v>155</v>
      </c>
      <c r="M13" s="183" t="s">
        <v>85</v>
      </c>
      <c r="N13" s="41" t="s">
        <v>194</v>
      </c>
      <c r="O13" s="41" t="s">
        <v>62</v>
      </c>
      <c r="P13" s="229" t="s">
        <v>90</v>
      </c>
      <c r="Q13" s="154">
        <v>0.66666666666666663</v>
      </c>
      <c r="R13"/>
      <c r="S13" s="154">
        <v>0.84375</v>
      </c>
      <c r="T13" s="290">
        <v>1</v>
      </c>
      <c r="U13" s="24" t="s">
        <v>223</v>
      </c>
    </row>
    <row r="14" spans="1:23" ht="15.75" thickBot="1" x14ac:dyDescent="0.3">
      <c r="C14" s="25"/>
      <c r="D14" s="25"/>
      <c r="E14" s="205">
        <v>60</v>
      </c>
      <c r="F14" s="205"/>
      <c r="G14" s="184"/>
      <c r="H14" s="9" t="s">
        <v>9</v>
      </c>
      <c r="I14" s="107" t="s">
        <v>17</v>
      </c>
      <c r="J14" s="213"/>
      <c r="K14" s="194" t="s">
        <v>210</v>
      </c>
      <c r="L14" s="83" t="s">
        <v>124</v>
      </c>
      <c r="M14" s="224"/>
      <c r="N14" s="143" t="s">
        <v>200</v>
      </c>
      <c r="O14" s="169"/>
      <c r="P14" s="37" t="s">
        <v>29</v>
      </c>
      <c r="Q14" s="154">
        <v>0.66666666666666663</v>
      </c>
      <c r="R14"/>
      <c r="S14" s="154">
        <v>0.91666666666666663</v>
      </c>
      <c r="U14" s="24" t="s">
        <v>223</v>
      </c>
    </row>
    <row r="15" spans="1:23" ht="15.75" thickBot="1" x14ac:dyDescent="0.3">
      <c r="A15" s="9" t="s">
        <v>2</v>
      </c>
      <c r="B15" s="9">
        <v>902</v>
      </c>
      <c r="C15" s="25"/>
      <c r="D15" s="25"/>
      <c r="E15" s="165"/>
      <c r="F15" s="34"/>
      <c r="G15" s="177"/>
      <c r="H15" s="9" t="s">
        <v>201</v>
      </c>
      <c r="I15" s="107" t="s">
        <v>17</v>
      </c>
      <c r="J15" s="231"/>
      <c r="K15" s="169"/>
      <c r="L15" s="83" t="s">
        <v>176</v>
      </c>
      <c r="M15" s="233"/>
      <c r="N15" s="9"/>
      <c r="O15" s="8"/>
      <c r="P15" s="37"/>
      <c r="Q15" s="154">
        <v>0.91666666666666663</v>
      </c>
      <c r="R15"/>
      <c r="S15" s="154">
        <v>0.91666666666666663</v>
      </c>
      <c r="T15" s="24"/>
      <c r="U15" s="24" t="s">
        <v>184</v>
      </c>
    </row>
    <row r="16" spans="1:23" ht="15.75" thickBot="1" x14ac:dyDescent="0.3">
      <c r="C16" s="25"/>
      <c r="D16" s="25"/>
      <c r="I16" s="234"/>
      <c r="J16" s="119"/>
      <c r="K16" s="216"/>
      <c r="L16" s="119"/>
    </row>
    <row r="17" spans="1:18" ht="15.75" thickBot="1" x14ac:dyDescent="0.3">
      <c r="C17" s="25"/>
      <c r="D17" s="25"/>
      <c r="E17" s="250" t="s">
        <v>4</v>
      </c>
      <c r="F17" s="251"/>
      <c r="G17" s="189"/>
      <c r="H17" s="9">
        <f>SUM(E4:G15)</f>
        <v>410</v>
      </c>
      <c r="I17" s="26"/>
      <c r="J17" s="119"/>
      <c r="K17" s="216"/>
      <c r="L17" s="119"/>
      <c r="Q17" s="244"/>
      <c r="R17" s="245"/>
    </row>
    <row r="18" spans="1:18" ht="15.75" thickBot="1" x14ac:dyDescent="0.3">
      <c r="A18" s="9" t="s">
        <v>0</v>
      </c>
      <c r="B18" s="26">
        <v>40</v>
      </c>
      <c r="C18" s="25"/>
      <c r="D18" s="25"/>
      <c r="E18" s="24"/>
      <c r="F18" s="24"/>
      <c r="G18" s="20"/>
      <c r="I18" s="226"/>
      <c r="J18" s="119"/>
      <c r="L18" s="119"/>
      <c r="M18" s="243"/>
      <c r="Q18" s="244"/>
      <c r="R18" s="245"/>
    </row>
    <row r="19" spans="1:18" x14ac:dyDescent="0.25">
      <c r="I19" s="226"/>
      <c r="L19" s="119"/>
      <c r="M19" s="243"/>
    </row>
    <row r="20" spans="1:18" ht="15.75" thickBot="1" x14ac:dyDescent="0.3">
      <c r="I20" s="227"/>
      <c r="L20" s="119"/>
    </row>
  </sheetData>
  <mergeCells count="7">
    <mergeCell ref="M18:M19"/>
    <mergeCell ref="Q17:Q18"/>
    <mergeCell ref="R17:R18"/>
    <mergeCell ref="A3:A4"/>
    <mergeCell ref="C2:C3"/>
    <mergeCell ref="E17:F17"/>
    <mergeCell ref="E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O54"/>
  <sheetViews>
    <sheetView topLeftCell="A3" workbookViewId="0">
      <selection activeCell="O3" sqref="O3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  <col min="15" max="15" width="5.42578125" bestFit="1" customWidth="1"/>
  </cols>
  <sheetData>
    <row r="1" spans="1:15" ht="15.75" thickBot="1" x14ac:dyDescent="0.3">
      <c r="A1" s="2"/>
      <c r="B1" s="52">
        <v>45261</v>
      </c>
      <c r="D1" s="26" t="s">
        <v>51</v>
      </c>
      <c r="E1" s="255" t="s">
        <v>11</v>
      </c>
      <c r="F1" s="257"/>
      <c r="G1" s="41" t="s">
        <v>10</v>
      </c>
      <c r="H1" s="255" t="s">
        <v>9</v>
      </c>
      <c r="I1" s="256"/>
      <c r="J1" s="257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258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261">
        <f>SUM(F2:J4)</f>
        <v>312</v>
      </c>
      <c r="L2" s="276">
        <f>SUM(E2:J4)</f>
        <v>1152</v>
      </c>
      <c r="M2" s="266">
        <f>SUM(D2:D4)-L2</f>
        <v>348</v>
      </c>
      <c r="O2">
        <f>SUM(E2:J54)</f>
        <v>9285</v>
      </c>
    </row>
    <row r="3" spans="1:15" x14ac:dyDescent="0.25">
      <c r="A3" s="20"/>
      <c r="B3" s="259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5"/>
      <c r="K3" s="262"/>
      <c r="L3" s="277"/>
      <c r="M3" s="267"/>
    </row>
    <row r="4" spans="1:15" ht="15.75" thickBot="1" x14ac:dyDescent="0.3">
      <c r="A4" s="20"/>
      <c r="B4" s="260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262"/>
      <c r="L4" s="277"/>
      <c r="M4" s="267"/>
    </row>
    <row r="5" spans="1:15" ht="15.75" thickBot="1" x14ac:dyDescent="0.3">
      <c r="A5" s="20"/>
      <c r="B5" s="14">
        <v>3</v>
      </c>
      <c r="C5" s="56">
        <v>260</v>
      </c>
      <c r="D5" s="57">
        <v>500</v>
      </c>
      <c r="E5" s="57">
        <v>240</v>
      </c>
      <c r="F5" s="57"/>
      <c r="G5" s="57">
        <v>100</v>
      </c>
      <c r="H5" s="57">
        <v>50</v>
      </c>
      <c r="I5" s="57">
        <v>100</v>
      </c>
      <c r="J5" s="58">
        <v>18</v>
      </c>
      <c r="K5" s="54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6">
        <v>100</v>
      </c>
      <c r="D6" s="57">
        <v>500</v>
      </c>
      <c r="E6" s="57">
        <v>400</v>
      </c>
      <c r="F6" s="57">
        <v>390</v>
      </c>
      <c r="G6" s="57"/>
      <c r="H6" s="57"/>
      <c r="I6" s="57"/>
      <c r="J6" s="58"/>
      <c r="K6" s="54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268">
        <v>5</v>
      </c>
      <c r="C7" s="12"/>
      <c r="D7" s="53"/>
      <c r="E7" s="12">
        <v>20</v>
      </c>
      <c r="F7" s="11"/>
      <c r="G7" s="11">
        <v>35</v>
      </c>
      <c r="H7" s="11">
        <v>20</v>
      </c>
      <c r="I7" s="11"/>
      <c r="J7" s="10"/>
      <c r="K7" s="270">
        <f>SUM(F7:J8)</f>
        <v>270</v>
      </c>
      <c r="L7" s="272">
        <f>SUM(E7:J8)</f>
        <v>340</v>
      </c>
      <c r="M7" s="274">
        <f>D8-L7</f>
        <v>160</v>
      </c>
    </row>
    <row r="8" spans="1:15" ht="15.75" thickBot="1" x14ac:dyDescent="0.3">
      <c r="A8" s="2"/>
      <c r="B8" s="269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271"/>
      <c r="L8" s="273"/>
      <c r="M8" s="275"/>
    </row>
    <row r="9" spans="1:15" ht="15.75" thickBot="1" x14ac:dyDescent="0.3">
      <c r="A9" s="15" t="s">
        <v>1</v>
      </c>
      <c r="B9" s="3">
        <v>6</v>
      </c>
      <c r="C9" s="68"/>
      <c r="D9" s="69">
        <v>170</v>
      </c>
      <c r="E9" s="69"/>
      <c r="F9" s="69"/>
      <c r="G9" s="69"/>
      <c r="H9" s="69">
        <v>20</v>
      </c>
      <c r="I9" s="69">
        <v>25</v>
      </c>
      <c r="J9" s="70"/>
      <c r="K9" s="71">
        <f>SUM(E9:J9)</f>
        <v>45</v>
      </c>
      <c r="L9" s="72">
        <f>SUM(E9:J9)</f>
        <v>45</v>
      </c>
      <c r="M9" s="73">
        <f>D9-L9</f>
        <v>125</v>
      </c>
    </row>
    <row r="10" spans="1:15" ht="15.75" thickBot="1" x14ac:dyDescent="0.3">
      <c r="A10" s="15" t="s">
        <v>1</v>
      </c>
      <c r="B10" s="74">
        <v>7</v>
      </c>
      <c r="C10" s="68"/>
      <c r="D10" s="69">
        <v>625</v>
      </c>
      <c r="E10" s="69">
        <v>300</v>
      </c>
      <c r="F10" s="69">
        <v>15</v>
      </c>
      <c r="G10" s="69">
        <v>100</v>
      </c>
      <c r="H10" s="69">
        <v>25</v>
      </c>
      <c r="I10" s="69">
        <v>17</v>
      </c>
      <c r="J10" s="75">
        <v>15</v>
      </c>
      <c r="K10" s="69">
        <v>40</v>
      </c>
      <c r="L10" s="76">
        <v>40</v>
      </c>
      <c r="M10" s="70">
        <f>D10-L10</f>
        <v>585</v>
      </c>
    </row>
    <row r="11" spans="1:15" ht="15.75" thickBot="1" x14ac:dyDescent="0.3">
      <c r="A11" s="84" t="s">
        <v>1</v>
      </c>
      <c r="B11" s="268">
        <v>8</v>
      </c>
      <c r="C11" s="68"/>
      <c r="D11" s="69"/>
      <c r="E11" s="69"/>
      <c r="F11" s="69">
        <v>20</v>
      </c>
      <c r="G11" s="69"/>
      <c r="H11" s="69">
        <v>15</v>
      </c>
      <c r="I11" s="69">
        <v>20</v>
      </c>
      <c r="J11" s="69">
        <v>20</v>
      </c>
      <c r="K11" s="69">
        <f>SUM(E11:J11)</f>
        <v>75</v>
      </c>
      <c r="L11" s="69"/>
      <c r="M11" s="70"/>
    </row>
    <row r="12" spans="1:15" ht="15.75" thickBot="1" x14ac:dyDescent="0.3">
      <c r="B12" s="269"/>
      <c r="C12" s="90">
        <v>483</v>
      </c>
      <c r="D12" s="82">
        <v>560</v>
      </c>
      <c r="E12" s="82">
        <v>50</v>
      </c>
      <c r="F12" s="82"/>
      <c r="G12" s="82">
        <v>10</v>
      </c>
      <c r="H12" s="82">
        <v>17</v>
      </c>
      <c r="I12" s="82"/>
      <c r="J12" s="82"/>
      <c r="K12" s="82"/>
      <c r="L12" s="82"/>
      <c r="M12" s="91"/>
    </row>
    <row r="13" spans="1:15" ht="15.75" thickBot="1" x14ac:dyDescent="0.3">
      <c r="A13" s="84" t="s">
        <v>1</v>
      </c>
      <c r="B13" s="19">
        <v>9</v>
      </c>
      <c r="C13" s="82"/>
      <c r="D13" s="82">
        <v>190</v>
      </c>
      <c r="E13" s="82">
        <v>50</v>
      </c>
      <c r="F13" s="82">
        <v>20</v>
      </c>
      <c r="G13" s="82">
        <v>70</v>
      </c>
      <c r="H13" s="82">
        <v>20</v>
      </c>
      <c r="I13" s="82">
        <v>30</v>
      </c>
      <c r="J13" s="82">
        <v>6</v>
      </c>
      <c r="K13" s="82"/>
      <c r="L13" s="82"/>
      <c r="M13" s="82"/>
    </row>
    <row r="14" spans="1:15" ht="15.75" thickBot="1" x14ac:dyDescent="0.3">
      <c r="B14" s="268">
        <v>10</v>
      </c>
      <c r="C14" s="95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4" t="s">
        <v>1</v>
      </c>
      <c r="B15" s="269"/>
      <c r="C15" s="96"/>
      <c r="D15" s="82">
        <v>175</v>
      </c>
      <c r="E15" s="82"/>
      <c r="F15" s="82">
        <v>60</v>
      </c>
      <c r="G15" s="82">
        <v>70</v>
      </c>
      <c r="H15" s="82">
        <v>25</v>
      </c>
      <c r="I15" s="82">
        <v>20</v>
      </c>
      <c r="J15" s="82"/>
      <c r="K15" s="82"/>
      <c r="L15" s="82"/>
      <c r="M15" s="91"/>
    </row>
    <row r="16" spans="1:15" ht="15.75" thickBot="1" x14ac:dyDescent="0.3">
      <c r="B16" s="258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4" t="s">
        <v>1</v>
      </c>
      <c r="B17" s="259"/>
      <c r="C17" s="82"/>
      <c r="D17" s="82"/>
      <c r="E17" s="82"/>
      <c r="F17" s="82"/>
      <c r="G17" s="82">
        <v>70</v>
      </c>
      <c r="H17" s="82"/>
      <c r="I17" s="82">
        <v>20</v>
      </c>
      <c r="J17" s="82"/>
      <c r="K17" s="82"/>
      <c r="L17" s="82"/>
      <c r="M17" s="82"/>
    </row>
    <row r="18" spans="1:13" ht="15.75" thickBot="1" x14ac:dyDescent="0.3">
      <c r="B18" s="258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4" t="s">
        <v>1</v>
      </c>
      <c r="B19" s="260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5"/>
    </row>
    <row r="20" spans="1:13" ht="15.75" thickBot="1" x14ac:dyDescent="0.3">
      <c r="A20" s="15" t="s">
        <v>1</v>
      </c>
      <c r="B20" s="130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5">
        <v>40</v>
      </c>
    </row>
    <row r="21" spans="1:13" ht="15.75" thickBot="1" x14ac:dyDescent="0.3">
      <c r="A21" s="84" t="s">
        <v>1</v>
      </c>
      <c r="B21" s="264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5"/>
    </row>
    <row r="22" spans="1:13" ht="15.75" thickBot="1" x14ac:dyDescent="0.3">
      <c r="B22" s="265"/>
      <c r="C22" s="131"/>
      <c r="D22" s="132">
        <v>235</v>
      </c>
      <c r="E22" s="132">
        <v>50</v>
      </c>
      <c r="F22" s="132">
        <v>55</v>
      </c>
      <c r="G22" s="132">
        <v>70</v>
      </c>
      <c r="H22" s="133">
        <v>20</v>
      </c>
      <c r="I22" s="132">
        <v>20</v>
      </c>
      <c r="J22" s="134">
        <v>20</v>
      </c>
      <c r="K22" s="132"/>
      <c r="L22" s="132"/>
      <c r="M22" s="135"/>
    </row>
    <row r="23" spans="1:13" ht="15.75" thickBot="1" x14ac:dyDescent="0.3">
      <c r="B23" s="77">
        <v>15</v>
      </c>
      <c r="C23" s="68"/>
      <c r="D23" s="139">
        <v>40</v>
      </c>
      <c r="E23" s="69"/>
      <c r="F23" s="69"/>
      <c r="G23" s="69"/>
      <c r="H23" s="69">
        <v>20</v>
      </c>
      <c r="I23" s="69">
        <v>10</v>
      </c>
      <c r="J23" s="69">
        <v>10</v>
      </c>
      <c r="K23" s="69"/>
      <c r="L23" s="69"/>
      <c r="M23" s="70"/>
    </row>
    <row r="24" spans="1:13" ht="15.75" thickBot="1" x14ac:dyDescent="0.3">
      <c r="B24" s="248">
        <v>16</v>
      </c>
      <c r="C24" s="141"/>
      <c r="D24" s="69"/>
      <c r="E24" s="69"/>
      <c r="F24" s="69">
        <v>75</v>
      </c>
      <c r="G24" s="69">
        <v>70</v>
      </c>
      <c r="H24" s="69">
        <v>30</v>
      </c>
      <c r="I24" s="75">
        <v>5</v>
      </c>
      <c r="J24" s="69">
        <v>25</v>
      </c>
      <c r="K24" s="69"/>
      <c r="L24" s="69"/>
      <c r="M24" s="70"/>
    </row>
    <row r="25" spans="1:13" ht="15.75" thickBot="1" x14ac:dyDescent="0.3">
      <c r="A25" s="84" t="s">
        <v>1</v>
      </c>
      <c r="B25" s="249"/>
      <c r="C25" s="142"/>
      <c r="D25" s="18">
        <v>130</v>
      </c>
      <c r="E25" s="18">
        <v>22</v>
      </c>
      <c r="F25" s="18">
        <v>10</v>
      </c>
      <c r="G25" s="18">
        <v>70</v>
      </c>
      <c r="H25" s="18">
        <v>20</v>
      </c>
      <c r="I25" s="18">
        <v>7</v>
      </c>
      <c r="J25" s="18">
        <v>1</v>
      </c>
      <c r="K25" s="18"/>
      <c r="L25" s="18"/>
      <c r="M25" s="18"/>
    </row>
    <row r="26" spans="1:13" ht="15.75" thickBot="1" x14ac:dyDescent="0.3">
      <c r="B26" s="248">
        <v>17</v>
      </c>
      <c r="C26" s="161"/>
      <c r="D26" s="159"/>
      <c r="E26" s="159">
        <v>35</v>
      </c>
      <c r="F26" s="159">
        <v>50</v>
      </c>
      <c r="G26" s="159">
        <v>40</v>
      </c>
      <c r="H26" s="159">
        <v>10</v>
      </c>
      <c r="I26" s="159">
        <v>20</v>
      </c>
      <c r="J26" s="159">
        <v>20</v>
      </c>
      <c r="K26" s="159"/>
      <c r="L26" s="159"/>
      <c r="M26" s="159"/>
    </row>
    <row r="27" spans="1:13" ht="15.75" thickBot="1" x14ac:dyDescent="0.3">
      <c r="A27" s="84" t="s">
        <v>1</v>
      </c>
      <c r="B27" s="263"/>
      <c r="C27" s="96"/>
      <c r="D27" s="132">
        <v>100</v>
      </c>
      <c r="E27" s="82">
        <v>5</v>
      </c>
      <c r="F27" s="82">
        <v>3</v>
      </c>
      <c r="G27" s="82">
        <v>70</v>
      </c>
      <c r="H27" s="82">
        <v>10</v>
      </c>
      <c r="I27" s="82">
        <v>7</v>
      </c>
      <c r="J27" s="82">
        <v>5</v>
      </c>
      <c r="K27" s="82"/>
      <c r="L27" s="82"/>
      <c r="M27" s="82"/>
    </row>
    <row r="28" spans="1:13" ht="15.75" thickBot="1" x14ac:dyDescent="0.3">
      <c r="A28" s="84" t="s">
        <v>1</v>
      </c>
      <c r="B28" s="248">
        <v>18</v>
      </c>
      <c r="C28" s="141"/>
      <c r="D28" s="69"/>
      <c r="E28" s="69"/>
      <c r="F28" s="69"/>
      <c r="G28" s="69"/>
      <c r="H28" s="69">
        <v>10</v>
      </c>
      <c r="I28" s="69">
        <v>10</v>
      </c>
      <c r="J28" s="69">
        <v>12</v>
      </c>
      <c r="K28" s="69"/>
      <c r="L28" s="69"/>
      <c r="M28" s="70"/>
    </row>
    <row r="29" spans="1:13" ht="15.75" thickBot="1" x14ac:dyDescent="0.3">
      <c r="B29" s="249"/>
      <c r="C29" s="142"/>
      <c r="D29" s="18"/>
      <c r="E29" s="18">
        <v>222</v>
      </c>
      <c r="F29" s="18">
        <v>50</v>
      </c>
      <c r="G29" s="18">
        <v>100</v>
      </c>
      <c r="H29" s="18">
        <v>63</v>
      </c>
      <c r="I29" s="18">
        <v>25</v>
      </c>
      <c r="J29" s="18">
        <v>20</v>
      </c>
      <c r="K29" s="18"/>
      <c r="L29" s="18"/>
      <c r="M29" s="18"/>
    </row>
    <row r="30" spans="1:13" ht="15.75" thickBot="1" x14ac:dyDescent="0.3">
      <c r="B30" s="248">
        <v>19</v>
      </c>
      <c r="C30" s="142"/>
      <c r="D30" s="18"/>
      <c r="E30" s="18"/>
      <c r="F30" s="18"/>
      <c r="G30" s="18">
        <v>70</v>
      </c>
      <c r="H30" s="18">
        <v>40</v>
      </c>
      <c r="I30" s="18"/>
      <c r="J30" s="18"/>
      <c r="K30" s="18"/>
      <c r="L30" s="18"/>
      <c r="M30" s="18"/>
    </row>
    <row r="31" spans="1:13" ht="15.75" thickBot="1" x14ac:dyDescent="0.3">
      <c r="A31" s="84" t="s">
        <v>1</v>
      </c>
      <c r="B31" s="249"/>
      <c r="C31" s="142"/>
      <c r="D31" s="18"/>
      <c r="E31" s="18"/>
      <c r="F31" s="18">
        <v>20</v>
      </c>
      <c r="G31" s="18">
        <v>20</v>
      </c>
      <c r="H31" s="18">
        <v>20</v>
      </c>
      <c r="I31" s="18">
        <v>10</v>
      </c>
      <c r="J31" s="18">
        <v>2</v>
      </c>
      <c r="K31" s="18"/>
      <c r="L31" s="18"/>
      <c r="M31" s="18"/>
    </row>
    <row r="32" spans="1:13" ht="15.75" thickBot="1" x14ac:dyDescent="0.3">
      <c r="A32" s="84" t="s">
        <v>1</v>
      </c>
      <c r="B32" s="248">
        <v>20</v>
      </c>
      <c r="C32" s="142"/>
      <c r="D32" s="18"/>
      <c r="E32" s="18"/>
      <c r="F32" s="18">
        <v>50</v>
      </c>
      <c r="G32" s="18"/>
      <c r="H32" s="18">
        <v>40</v>
      </c>
      <c r="I32" s="18"/>
      <c r="J32" s="18">
        <v>30</v>
      </c>
      <c r="K32" s="18"/>
      <c r="L32" s="18"/>
      <c r="M32" s="18"/>
    </row>
    <row r="33" spans="1:13" ht="15.75" thickBot="1" x14ac:dyDescent="0.3">
      <c r="B33" s="249"/>
      <c r="C33" s="142"/>
      <c r="D33" s="18"/>
      <c r="E33" s="18"/>
      <c r="F33" s="18">
        <v>100</v>
      </c>
      <c r="G33" s="18">
        <v>70</v>
      </c>
      <c r="H33" s="18">
        <v>30</v>
      </c>
      <c r="I33" s="18">
        <v>20</v>
      </c>
      <c r="J33" s="18">
        <v>20</v>
      </c>
      <c r="K33" s="18"/>
      <c r="L33" s="18"/>
      <c r="M33" s="18"/>
    </row>
    <row r="34" spans="1:13" ht="15.75" thickBot="1" x14ac:dyDescent="0.3">
      <c r="A34" s="84" t="s">
        <v>1</v>
      </c>
      <c r="B34" s="34">
        <v>21</v>
      </c>
      <c r="C34" s="96"/>
      <c r="D34" s="82"/>
      <c r="E34" s="82"/>
      <c r="F34" s="82">
        <v>50</v>
      </c>
      <c r="G34" s="82">
        <v>70</v>
      </c>
      <c r="H34" s="82">
        <v>30</v>
      </c>
      <c r="I34" s="82">
        <v>20</v>
      </c>
      <c r="J34" s="82">
        <v>30</v>
      </c>
      <c r="K34" s="82"/>
      <c r="L34" s="82"/>
      <c r="M34" s="82"/>
    </row>
    <row r="35" spans="1:13" ht="15.75" thickBot="1" x14ac:dyDescent="0.3">
      <c r="B35" s="248">
        <v>22</v>
      </c>
      <c r="C35" s="96"/>
      <c r="D35" s="82"/>
      <c r="E35" s="82"/>
      <c r="F35" s="82">
        <v>50</v>
      </c>
      <c r="G35" s="82">
        <v>70</v>
      </c>
      <c r="H35" s="82">
        <v>40</v>
      </c>
      <c r="I35" s="82"/>
      <c r="J35" s="82">
        <v>20</v>
      </c>
      <c r="K35" s="82"/>
      <c r="L35" s="82"/>
      <c r="M35" s="82"/>
    </row>
    <row r="36" spans="1:13" ht="15.75" thickBot="1" x14ac:dyDescent="0.3">
      <c r="A36" s="84" t="s">
        <v>1</v>
      </c>
      <c r="B36" s="249"/>
      <c r="C36" s="142"/>
      <c r="D36" s="18"/>
      <c r="E36" s="18"/>
      <c r="F36" s="18">
        <v>20</v>
      </c>
      <c r="G36" s="18">
        <v>20</v>
      </c>
      <c r="H36" s="18"/>
      <c r="I36" s="18">
        <v>20</v>
      </c>
      <c r="J36" s="18">
        <v>20</v>
      </c>
      <c r="K36" s="18"/>
      <c r="L36" s="18"/>
      <c r="M36" s="18"/>
    </row>
    <row r="37" spans="1:13" ht="15.75" thickBot="1" x14ac:dyDescent="0.3">
      <c r="B37" s="248">
        <v>23</v>
      </c>
      <c r="C37" s="142"/>
      <c r="D37" s="18">
        <v>200</v>
      </c>
      <c r="E37" s="18">
        <v>55</v>
      </c>
      <c r="F37" s="18">
        <v>20</v>
      </c>
      <c r="G37" s="18">
        <v>20</v>
      </c>
      <c r="H37" s="18">
        <v>10</v>
      </c>
      <c r="I37" s="18">
        <v>20</v>
      </c>
      <c r="J37" s="18">
        <v>20</v>
      </c>
      <c r="K37" s="18"/>
      <c r="L37" s="18"/>
      <c r="M37" s="18"/>
    </row>
    <row r="38" spans="1:13" ht="15.75" thickBot="1" x14ac:dyDescent="0.3">
      <c r="A38" s="84" t="s">
        <v>1</v>
      </c>
      <c r="B38" s="249"/>
      <c r="C38" s="96"/>
      <c r="D38" s="82"/>
      <c r="E38" s="82"/>
      <c r="F38" s="82">
        <v>30</v>
      </c>
      <c r="G38" s="82"/>
      <c r="H38" s="82">
        <v>25</v>
      </c>
      <c r="I38" s="82"/>
      <c r="J38" s="82"/>
      <c r="K38" s="82"/>
      <c r="L38" s="82"/>
      <c r="M38" s="82"/>
    </row>
    <row r="39" spans="1:13" ht="15.75" thickBot="1" x14ac:dyDescent="0.3">
      <c r="B39" s="248">
        <v>24</v>
      </c>
      <c r="C39" s="142"/>
      <c r="D39" s="18">
        <v>101</v>
      </c>
      <c r="E39" s="18"/>
      <c r="F39" s="18">
        <v>50</v>
      </c>
      <c r="G39" s="18"/>
      <c r="H39" s="18"/>
      <c r="I39" s="18">
        <v>21</v>
      </c>
      <c r="J39" s="18">
        <v>30</v>
      </c>
      <c r="K39" s="18"/>
      <c r="L39" s="18"/>
      <c r="M39" s="18"/>
    </row>
    <row r="40" spans="1:13" ht="15.75" thickBot="1" x14ac:dyDescent="0.3">
      <c r="A40" s="84" t="s">
        <v>1</v>
      </c>
      <c r="B40" s="263"/>
      <c r="C40" s="96"/>
      <c r="D40" s="82">
        <v>210</v>
      </c>
      <c r="E40" s="82">
        <v>55</v>
      </c>
      <c r="F40" s="82">
        <v>20</v>
      </c>
      <c r="G40" s="82">
        <v>70</v>
      </c>
      <c r="H40" s="82">
        <v>20</v>
      </c>
      <c r="I40" s="82">
        <v>20</v>
      </c>
      <c r="J40" s="82">
        <v>10</v>
      </c>
      <c r="K40" s="82"/>
      <c r="L40" s="82"/>
      <c r="M40" s="82"/>
    </row>
    <row r="41" spans="1:13" ht="15.75" thickBot="1" x14ac:dyDescent="0.3">
      <c r="B41" s="248">
        <v>25</v>
      </c>
      <c r="C41" s="142"/>
      <c r="D41" s="18">
        <v>100</v>
      </c>
      <c r="E41" s="18"/>
      <c r="F41" s="18">
        <v>50</v>
      </c>
      <c r="G41" s="18"/>
      <c r="H41" s="18"/>
      <c r="I41" s="18">
        <v>20</v>
      </c>
      <c r="J41" s="18">
        <v>30</v>
      </c>
      <c r="K41" s="18"/>
      <c r="L41" s="18"/>
      <c r="M41" s="18"/>
    </row>
    <row r="42" spans="1:13" ht="15.75" thickBot="1" x14ac:dyDescent="0.3">
      <c r="A42" s="84" t="s">
        <v>1</v>
      </c>
      <c r="B42" s="263"/>
      <c r="C42" s="142"/>
      <c r="D42" s="18"/>
      <c r="E42" s="18"/>
      <c r="F42" s="18"/>
      <c r="G42" s="18">
        <v>70</v>
      </c>
      <c r="H42" s="18"/>
      <c r="I42" s="18"/>
      <c r="J42" s="18">
        <v>15</v>
      </c>
      <c r="K42" s="18"/>
      <c r="L42" s="18"/>
      <c r="M42" s="18"/>
    </row>
    <row r="43" spans="1:13" ht="15.75" thickBot="1" x14ac:dyDescent="0.3">
      <c r="B43" s="249"/>
      <c r="C43" s="142"/>
      <c r="D43" s="18">
        <v>190</v>
      </c>
      <c r="E43" s="18"/>
      <c r="F43" s="18">
        <v>60</v>
      </c>
      <c r="G43" s="18">
        <v>70</v>
      </c>
      <c r="H43" s="18">
        <v>20</v>
      </c>
      <c r="I43" s="18">
        <v>20</v>
      </c>
      <c r="J43" s="18">
        <v>20</v>
      </c>
      <c r="K43" s="18"/>
      <c r="L43" s="18"/>
      <c r="M43" s="18"/>
    </row>
    <row r="44" spans="1:13" ht="15.75" thickBot="1" x14ac:dyDescent="0.3">
      <c r="A44" s="84" t="s">
        <v>1</v>
      </c>
      <c r="B44" s="248">
        <v>26</v>
      </c>
      <c r="C44" s="142"/>
      <c r="D44" s="18">
        <v>150</v>
      </c>
      <c r="E44" s="18"/>
      <c r="F44" s="18">
        <v>50</v>
      </c>
      <c r="G44" s="18"/>
      <c r="H44" s="18">
        <v>50</v>
      </c>
      <c r="I44" s="18">
        <v>30</v>
      </c>
      <c r="J44" s="18">
        <v>20</v>
      </c>
      <c r="K44" s="18"/>
      <c r="L44" s="18"/>
      <c r="M44" s="18"/>
    </row>
    <row r="45" spans="1:13" ht="15.75" thickBot="1" x14ac:dyDescent="0.3">
      <c r="B45" s="249"/>
      <c r="C45" s="142"/>
      <c r="D45" s="18"/>
      <c r="E45" s="18"/>
      <c r="F45" s="18"/>
      <c r="G45" s="18">
        <v>100</v>
      </c>
      <c r="H45" s="18">
        <v>20</v>
      </c>
      <c r="I45" s="18">
        <v>20</v>
      </c>
      <c r="J45" s="18">
        <v>20</v>
      </c>
      <c r="K45" s="18"/>
      <c r="L45" s="18"/>
      <c r="M45" s="18"/>
    </row>
    <row r="46" spans="1:13" ht="15.75" thickBot="1" x14ac:dyDescent="0.3">
      <c r="A46" s="84" t="s">
        <v>1</v>
      </c>
      <c r="B46" s="248">
        <v>27</v>
      </c>
      <c r="C46" s="142"/>
      <c r="D46" s="18"/>
      <c r="E46" s="18"/>
      <c r="F46" s="18">
        <v>50</v>
      </c>
      <c r="G46" s="18"/>
      <c r="H46" s="18"/>
      <c r="I46" s="18">
        <v>20</v>
      </c>
      <c r="J46" s="18">
        <v>20</v>
      </c>
      <c r="K46" s="18"/>
      <c r="L46" s="18"/>
      <c r="M46" s="18"/>
    </row>
    <row r="47" spans="1:13" ht="15.75" thickBot="1" x14ac:dyDescent="0.3">
      <c r="B47" s="263"/>
      <c r="C47" s="211"/>
      <c r="D47" s="132"/>
      <c r="E47" s="132"/>
      <c r="F47" s="132"/>
      <c r="G47" s="132">
        <v>70</v>
      </c>
      <c r="H47" s="132"/>
      <c r="I47" s="132">
        <v>20</v>
      </c>
      <c r="J47" s="132"/>
      <c r="K47" s="132"/>
      <c r="L47" s="132"/>
      <c r="M47" s="132"/>
    </row>
    <row r="48" spans="1:13" ht="15.75" thickBot="1" x14ac:dyDescent="0.3">
      <c r="A48" s="84" t="s">
        <v>1</v>
      </c>
      <c r="B48" s="248">
        <v>28</v>
      </c>
      <c r="C48" s="142"/>
      <c r="D48" s="18"/>
      <c r="E48" s="18"/>
      <c r="F48" s="18"/>
      <c r="G48" s="18"/>
      <c r="H48" s="18"/>
      <c r="I48" s="18">
        <v>20</v>
      </c>
      <c r="J48" s="18">
        <v>30</v>
      </c>
      <c r="K48" s="18"/>
      <c r="L48" s="18"/>
      <c r="M48" s="18"/>
    </row>
    <row r="49" spans="1:13" x14ac:dyDescent="0.25">
      <c r="B49" s="263"/>
      <c r="C49" s="142"/>
      <c r="D49" s="18">
        <v>175</v>
      </c>
      <c r="E49" s="18"/>
      <c r="F49" s="18">
        <v>50</v>
      </c>
      <c r="G49" s="18">
        <v>55</v>
      </c>
      <c r="H49" s="18">
        <v>30</v>
      </c>
      <c r="I49" s="18">
        <v>20</v>
      </c>
      <c r="J49" s="18">
        <v>20</v>
      </c>
      <c r="K49" s="18"/>
      <c r="L49" s="18"/>
      <c r="M49" s="18"/>
    </row>
    <row r="50" spans="1:13" ht="15.75" thickBot="1" x14ac:dyDescent="0.3">
      <c r="B50" s="263"/>
      <c r="C50" s="96"/>
      <c r="D50" s="82"/>
      <c r="E50" s="82"/>
      <c r="F50" s="82">
        <v>30</v>
      </c>
      <c r="G50" s="82">
        <v>10</v>
      </c>
      <c r="H50" s="82">
        <v>20</v>
      </c>
      <c r="I50" s="82">
        <v>17</v>
      </c>
      <c r="J50" s="82">
        <v>3</v>
      </c>
      <c r="K50" s="82"/>
      <c r="L50" s="82"/>
      <c r="M50" s="82"/>
    </row>
    <row r="51" spans="1:13" ht="15.75" thickBot="1" x14ac:dyDescent="0.3">
      <c r="A51" s="84" t="s">
        <v>1</v>
      </c>
      <c r="B51" s="248">
        <v>29</v>
      </c>
      <c r="C51" s="142"/>
      <c r="D51" s="18"/>
      <c r="E51" s="18"/>
      <c r="F51" s="18"/>
      <c r="G51" s="18"/>
      <c r="H51" s="18">
        <v>20</v>
      </c>
      <c r="I51" s="18">
        <v>20</v>
      </c>
      <c r="J51" s="18">
        <v>30</v>
      </c>
      <c r="K51" s="18"/>
      <c r="L51" s="18"/>
      <c r="M51" s="18"/>
    </row>
    <row r="52" spans="1:13" ht="15.75" thickBot="1" x14ac:dyDescent="0.3">
      <c r="B52" s="249"/>
      <c r="C52" s="142"/>
      <c r="D52" s="18">
        <v>190</v>
      </c>
      <c r="E52" s="18"/>
      <c r="F52" s="18">
        <v>50</v>
      </c>
      <c r="G52" s="18">
        <v>70</v>
      </c>
      <c r="H52" s="18"/>
      <c r="I52" s="18">
        <v>40</v>
      </c>
      <c r="J52" s="18">
        <v>30</v>
      </c>
      <c r="K52" s="18"/>
      <c r="L52" s="18"/>
      <c r="M52" s="18"/>
    </row>
    <row r="53" spans="1:13" ht="15.75" thickBot="1" x14ac:dyDescent="0.3">
      <c r="A53" s="84" t="s">
        <v>1</v>
      </c>
      <c r="B53" s="248">
        <v>30</v>
      </c>
      <c r="C53" s="142"/>
      <c r="D53" s="18">
        <v>330</v>
      </c>
      <c r="E53" s="18">
        <v>200</v>
      </c>
      <c r="F53" s="18"/>
      <c r="G53" s="18">
        <v>60</v>
      </c>
      <c r="H53" s="18">
        <v>20</v>
      </c>
      <c r="I53" s="18">
        <v>30</v>
      </c>
      <c r="J53" s="18">
        <v>20</v>
      </c>
      <c r="K53" s="18"/>
      <c r="L53" s="18"/>
      <c r="M53" s="18"/>
    </row>
    <row r="54" spans="1:13" ht="15.75" thickBot="1" x14ac:dyDescent="0.3">
      <c r="B54" s="249"/>
      <c r="C54" s="142"/>
      <c r="D54" s="18"/>
      <c r="E54" s="18"/>
      <c r="F54" s="18"/>
      <c r="G54" s="18">
        <v>60</v>
      </c>
      <c r="H54" s="18"/>
      <c r="I54" s="18"/>
      <c r="J54" s="18">
        <v>20</v>
      </c>
      <c r="K54" s="18"/>
      <c r="L54" s="18"/>
      <c r="M54" s="18"/>
    </row>
  </sheetData>
  <mergeCells count="29">
    <mergeCell ref="B37:B38"/>
    <mergeCell ref="B51:B52"/>
    <mergeCell ref="M2:M4"/>
    <mergeCell ref="B14:B15"/>
    <mergeCell ref="B11:B12"/>
    <mergeCell ref="K7:K8"/>
    <mergeCell ref="L7:L8"/>
    <mergeCell ref="M7:M8"/>
    <mergeCell ref="B7:B8"/>
    <mergeCell ref="L2:L4"/>
    <mergeCell ref="B48:B50"/>
    <mergeCell ref="B46:B47"/>
    <mergeCell ref="B44:B45"/>
    <mergeCell ref="B53:B54"/>
    <mergeCell ref="H1:J1"/>
    <mergeCell ref="B2:B4"/>
    <mergeCell ref="K2:K4"/>
    <mergeCell ref="B32:B33"/>
    <mergeCell ref="B41:B43"/>
    <mergeCell ref="B30:B31"/>
    <mergeCell ref="B28:B29"/>
    <mergeCell ref="B26:B27"/>
    <mergeCell ref="B24:B25"/>
    <mergeCell ref="B21:B22"/>
    <mergeCell ref="B18:B19"/>
    <mergeCell ref="B16:B17"/>
    <mergeCell ref="E1:F1"/>
    <mergeCell ref="B39:B40"/>
    <mergeCell ref="B35:B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CL69"/>
  <sheetViews>
    <sheetView topLeftCell="L51" workbookViewId="0">
      <selection activeCell="V62" sqref="V62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85" ht="15.75" thickBot="1" x14ac:dyDescent="0.3">
      <c r="B1" s="42"/>
      <c r="C1" s="43"/>
      <c r="D1" s="43"/>
      <c r="E1" s="43"/>
      <c r="F1" s="43"/>
      <c r="G1" s="43"/>
      <c r="H1" s="43"/>
      <c r="I1" s="44"/>
      <c r="K1" s="42"/>
      <c r="L1" s="43"/>
      <c r="M1" s="43"/>
      <c r="N1" s="59"/>
      <c r="O1" s="60"/>
      <c r="P1" s="43"/>
      <c r="Q1" s="61"/>
      <c r="S1" s="38" t="s">
        <v>44</v>
      </c>
      <c r="T1" s="26" t="s">
        <v>43</v>
      </c>
      <c r="U1" s="33" t="s">
        <v>42</v>
      </c>
      <c r="V1" s="36" t="s">
        <v>41</v>
      </c>
      <c r="W1" s="37" t="s">
        <v>40</v>
      </c>
      <c r="X1" s="26" t="s">
        <v>39</v>
      </c>
      <c r="Y1" s="36" t="s">
        <v>38</v>
      </c>
      <c r="AA1" s="38" t="s">
        <v>44</v>
      </c>
      <c r="AB1" s="26" t="s">
        <v>43</v>
      </c>
      <c r="AC1" s="33" t="s">
        <v>42</v>
      </c>
      <c r="AD1" s="36" t="s">
        <v>41</v>
      </c>
      <c r="AE1" s="37" t="s">
        <v>40</v>
      </c>
      <c r="AF1" s="26" t="s">
        <v>39</v>
      </c>
      <c r="AG1" s="36" t="s">
        <v>38</v>
      </c>
      <c r="AI1" s="38" t="s">
        <v>44</v>
      </c>
      <c r="AJ1" s="26" t="s">
        <v>43</v>
      </c>
      <c r="AK1" s="33" t="s">
        <v>42</v>
      </c>
      <c r="AL1" s="36" t="s">
        <v>41</v>
      </c>
      <c r="AM1" s="37" t="s">
        <v>40</v>
      </c>
      <c r="AN1" s="26" t="s">
        <v>39</v>
      </c>
      <c r="AO1" s="77" t="s">
        <v>38</v>
      </c>
      <c r="AP1" s="33" t="s">
        <v>68</v>
      </c>
      <c r="AQ1" s="59"/>
      <c r="AR1" s="8" t="s">
        <v>82</v>
      </c>
      <c r="AS1" s="1"/>
      <c r="AT1" s="38" t="s">
        <v>44</v>
      </c>
      <c r="AU1" s="26" t="s">
        <v>43</v>
      </c>
      <c r="AV1" s="33" t="s">
        <v>42</v>
      </c>
      <c r="AW1" s="36" t="s">
        <v>41</v>
      </c>
      <c r="AX1" s="37" t="s">
        <v>40</v>
      </c>
      <c r="AY1" s="26" t="s">
        <v>39</v>
      </c>
      <c r="AZ1" s="77" t="s">
        <v>38</v>
      </c>
      <c r="BA1" s="33" t="s">
        <v>68</v>
      </c>
      <c r="BB1" s="1"/>
      <c r="BD1" s="38" t="s">
        <v>44</v>
      </c>
      <c r="BE1" s="26" t="s">
        <v>43</v>
      </c>
      <c r="BF1" s="33" t="s">
        <v>42</v>
      </c>
      <c r="BG1" s="36" t="s">
        <v>41</v>
      </c>
      <c r="BH1" s="37" t="s">
        <v>40</v>
      </c>
      <c r="BI1" s="26" t="s">
        <v>39</v>
      </c>
      <c r="BJ1" s="77" t="s">
        <v>38</v>
      </c>
      <c r="BK1" s="77" t="s">
        <v>92</v>
      </c>
      <c r="BL1" s="33" t="s">
        <v>68</v>
      </c>
      <c r="BN1" s="38" t="s">
        <v>44</v>
      </c>
      <c r="BO1" s="26" t="s">
        <v>43</v>
      </c>
      <c r="BP1" s="33" t="s">
        <v>42</v>
      </c>
      <c r="BQ1" s="36" t="s">
        <v>41</v>
      </c>
      <c r="BR1" s="37" t="s">
        <v>40</v>
      </c>
      <c r="BS1" s="26" t="s">
        <v>39</v>
      </c>
      <c r="BT1" s="77" t="s">
        <v>38</v>
      </c>
      <c r="BU1" s="77" t="s">
        <v>92</v>
      </c>
      <c r="BV1" s="33" t="s">
        <v>68</v>
      </c>
    </row>
    <row r="2" spans="1:85" ht="15.75" thickBot="1" x14ac:dyDescent="0.3">
      <c r="B2" s="26">
        <v>27</v>
      </c>
      <c r="D2" s="45">
        <v>72</v>
      </c>
      <c r="E2" s="40">
        <v>23</v>
      </c>
      <c r="F2" s="24" t="s">
        <v>46</v>
      </c>
      <c r="G2" s="39" t="s">
        <v>21</v>
      </c>
      <c r="I2" s="46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6" t="s">
        <v>33</v>
      </c>
      <c r="S2" s="48"/>
      <c r="V2" s="1"/>
      <c r="W2" s="2"/>
      <c r="Y2" s="47"/>
      <c r="AA2" s="48"/>
      <c r="AD2" s="1"/>
      <c r="AE2" s="2"/>
      <c r="AG2" s="47"/>
      <c r="AI2" s="48"/>
      <c r="AL2" s="1"/>
      <c r="AM2" s="2"/>
      <c r="AO2" s="1"/>
      <c r="AP2" s="1"/>
      <c r="AQ2" s="1"/>
      <c r="AR2" s="49"/>
      <c r="AS2" s="1"/>
      <c r="AT2" s="48"/>
      <c r="AW2" s="1"/>
      <c r="AX2" s="2"/>
      <c r="AZ2" s="1"/>
      <c r="BA2" s="47"/>
      <c r="BB2" s="1"/>
      <c r="BD2" s="48"/>
      <c r="BG2" s="1"/>
      <c r="BH2" s="2"/>
      <c r="BJ2" s="1"/>
      <c r="BK2" s="1"/>
      <c r="BL2" s="47"/>
      <c r="BN2" s="48"/>
      <c r="BQ2" s="1"/>
      <c r="BR2" s="2"/>
      <c r="BT2" s="1"/>
      <c r="BU2" s="1"/>
      <c r="BV2" s="47"/>
    </row>
    <row r="3" spans="1:85" ht="15.75" thickBot="1" x14ac:dyDescent="0.3">
      <c r="B3" s="26">
        <v>20</v>
      </c>
      <c r="D3" s="32" t="s">
        <v>17</v>
      </c>
      <c r="H3" s="28" t="s">
        <v>31</v>
      </c>
      <c r="I3" s="46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2" t="s">
        <v>30</v>
      </c>
      <c r="S3" s="26"/>
      <c r="U3" s="27"/>
      <c r="V3" s="24"/>
      <c r="W3" s="20"/>
      <c r="X3" s="25"/>
      <c r="Y3" s="46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6" t="s">
        <v>30</v>
      </c>
      <c r="AI3" s="26">
        <v>10</v>
      </c>
      <c r="AJ3" s="25" t="s">
        <v>78</v>
      </c>
      <c r="AK3" s="80" t="s">
        <v>17</v>
      </c>
      <c r="AL3" s="30" t="s">
        <v>62</v>
      </c>
      <c r="AM3" s="20" t="s">
        <v>77</v>
      </c>
      <c r="AN3" s="83" t="s">
        <v>76</v>
      </c>
      <c r="AO3" s="24" t="s">
        <v>80</v>
      </c>
      <c r="AP3" s="78">
        <v>0.87291666666666667</v>
      </c>
      <c r="AQ3" s="1"/>
      <c r="AR3" s="86">
        <f>AP3</f>
        <v>0.87291666666666667</v>
      </c>
      <c r="AS3" s="1"/>
      <c r="AT3" s="26">
        <v>20</v>
      </c>
      <c r="AU3" s="9"/>
      <c r="AV3" s="80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4">
        <v>0.8652777777777777</v>
      </c>
      <c r="BB3" s="1"/>
      <c r="BD3" s="26">
        <v>20</v>
      </c>
      <c r="BE3" s="9"/>
      <c r="BF3" s="80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4">
        <v>0.77500000000000002</v>
      </c>
      <c r="BN3" s="26">
        <v>20</v>
      </c>
      <c r="BO3" s="9" t="s">
        <v>1</v>
      </c>
      <c r="BP3" s="80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4">
        <v>0.51388888888888895</v>
      </c>
    </row>
    <row r="4" spans="1:85" ht="15.75" thickBot="1" x14ac:dyDescent="0.3">
      <c r="B4" s="26">
        <v>400</v>
      </c>
      <c r="D4" s="27"/>
      <c r="E4" s="34"/>
      <c r="F4" s="24" t="s">
        <v>32</v>
      </c>
      <c r="G4" s="26" t="s">
        <v>47</v>
      </c>
      <c r="H4" s="26" t="s">
        <v>27</v>
      </c>
      <c r="I4" s="47"/>
      <c r="K4" s="26">
        <v>35</v>
      </c>
      <c r="M4" s="27"/>
      <c r="N4" s="24" t="s">
        <v>29</v>
      </c>
      <c r="O4" s="20" t="s">
        <v>28</v>
      </c>
      <c r="P4" s="9" t="s">
        <v>27</v>
      </c>
      <c r="Q4" s="46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2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2" t="s">
        <v>30</v>
      </c>
      <c r="AI4" s="26">
        <v>20</v>
      </c>
      <c r="AK4" s="81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78">
        <v>0.45833333333333331</v>
      </c>
      <c r="AQ4" s="1"/>
      <c r="AR4" s="86">
        <f>AP4+12</f>
        <v>12.458333333333334</v>
      </c>
      <c r="AS4" s="1"/>
      <c r="AT4" s="26">
        <v>30</v>
      </c>
      <c r="AU4" s="9"/>
      <c r="AV4" s="81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4">
        <v>0.49305555555555558</v>
      </c>
      <c r="BB4" s="92">
        <v>1</v>
      </c>
      <c r="BD4" s="26">
        <v>30</v>
      </c>
      <c r="BE4" s="9"/>
      <c r="BF4" s="81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4">
        <v>0.48888888888888887</v>
      </c>
      <c r="BN4" s="26">
        <v>20</v>
      </c>
      <c r="BO4" s="9" t="s">
        <v>1</v>
      </c>
      <c r="BP4" s="81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4">
        <v>0.48888888888888887</v>
      </c>
    </row>
    <row r="5" spans="1:85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7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3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6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6" t="s">
        <v>47</v>
      </c>
      <c r="AI5" s="26">
        <v>20</v>
      </c>
      <c r="AK5" s="80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78">
        <v>0.5625</v>
      </c>
      <c r="AQ5" s="1"/>
      <c r="AR5" s="86">
        <f>AP5+12</f>
        <v>12.5625</v>
      </c>
      <c r="AS5" s="1"/>
      <c r="AT5" s="26">
        <v>5</v>
      </c>
      <c r="AV5" s="80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4" t="s">
        <v>87</v>
      </c>
      <c r="BB5" s="1"/>
      <c r="BD5" s="26"/>
      <c r="BF5" s="80" t="s">
        <v>17</v>
      </c>
      <c r="BG5" s="30"/>
      <c r="BH5" s="31"/>
      <c r="BI5" s="9"/>
      <c r="BJ5" s="30"/>
      <c r="BK5" s="30"/>
      <c r="BL5" s="94"/>
      <c r="BN5" s="26">
        <v>25</v>
      </c>
      <c r="BO5" s="28"/>
      <c r="BP5" s="80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4">
        <v>0.51388888888888895</v>
      </c>
    </row>
    <row r="6" spans="1:85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7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6" t="s">
        <v>49</v>
      </c>
      <c r="S6" s="26"/>
      <c r="U6" s="27"/>
      <c r="V6" s="24"/>
      <c r="W6" s="20"/>
      <c r="X6" s="25"/>
      <c r="Y6" s="62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2" t="s">
        <v>22</v>
      </c>
      <c r="AI6" s="26">
        <v>15</v>
      </c>
      <c r="AJ6" s="25" t="s">
        <v>46</v>
      </c>
      <c r="AK6" s="80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78">
        <v>0.5625</v>
      </c>
      <c r="AQ6" s="1"/>
      <c r="AR6" s="86">
        <f>AP6+12</f>
        <v>12.5625</v>
      </c>
      <c r="AS6" s="1"/>
      <c r="AT6" s="26">
        <v>1</v>
      </c>
      <c r="AU6" s="25" t="s">
        <v>46</v>
      </c>
      <c r="AV6" s="80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4" t="s">
        <v>87</v>
      </c>
      <c r="BB6" s="1"/>
      <c r="BD6" s="26"/>
      <c r="BE6" s="25"/>
      <c r="BF6" s="80" t="s">
        <v>17</v>
      </c>
      <c r="BG6" s="30"/>
      <c r="BH6" s="31"/>
      <c r="BI6" s="9"/>
      <c r="BJ6" s="30"/>
      <c r="BK6" s="30"/>
      <c r="BL6" s="94"/>
      <c r="BN6" s="26">
        <v>25</v>
      </c>
      <c r="BO6" s="25"/>
      <c r="BP6" s="80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4">
        <v>0.51388888888888895</v>
      </c>
    </row>
    <row r="7" spans="1:85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6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2" t="s">
        <v>52</v>
      </c>
      <c r="S7" s="26"/>
      <c r="U7" s="27"/>
      <c r="V7" s="24"/>
      <c r="W7" s="20"/>
      <c r="X7" s="25"/>
      <c r="Y7" s="46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6" t="s">
        <v>63</v>
      </c>
      <c r="AI7" s="26">
        <v>50</v>
      </c>
      <c r="AJ7" s="28" t="s">
        <v>72</v>
      </c>
      <c r="AK7" s="80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78">
        <v>0.87291666666666667</v>
      </c>
      <c r="AQ7" s="1"/>
      <c r="AR7" s="86">
        <f>AP7+18</f>
        <v>18.872916666666665</v>
      </c>
      <c r="AS7" s="1"/>
      <c r="AT7" s="26">
        <v>50</v>
      </c>
      <c r="AU7" s="28" t="s">
        <v>72</v>
      </c>
      <c r="AV7" s="80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4">
        <v>0.8652777777777777</v>
      </c>
      <c r="BB7" s="1"/>
      <c r="BD7" s="26">
        <v>25</v>
      </c>
      <c r="BE7" s="28"/>
      <c r="BF7" s="80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4">
        <v>0.77500000000000002</v>
      </c>
      <c r="BN7" s="26">
        <v>50</v>
      </c>
      <c r="BO7" s="28" t="s">
        <v>72</v>
      </c>
      <c r="BP7" s="80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4">
        <v>0.51388888888888895</v>
      </c>
    </row>
    <row r="8" spans="1:85" ht="15.75" thickBot="1" x14ac:dyDescent="0.3">
      <c r="B8" s="48"/>
      <c r="C8" s="9">
        <f>SUM(B3:B7)</f>
        <v>790</v>
      </c>
      <c r="I8" s="47"/>
      <c r="K8" s="26">
        <v>20</v>
      </c>
      <c r="M8" s="27" t="s">
        <v>17</v>
      </c>
      <c r="N8" s="33" t="s">
        <v>56</v>
      </c>
      <c r="O8" s="20" t="s">
        <v>15</v>
      </c>
      <c r="P8" s="25" t="s">
        <v>14</v>
      </c>
      <c r="Q8" s="46" t="s">
        <v>13</v>
      </c>
      <c r="S8" s="26"/>
      <c r="U8" s="27"/>
      <c r="V8" s="24"/>
      <c r="W8" s="25"/>
      <c r="X8" s="28"/>
      <c r="Y8" s="62"/>
      <c r="AA8" s="26"/>
      <c r="AC8" s="27"/>
      <c r="AD8" s="24"/>
      <c r="AE8" s="25"/>
      <c r="AF8" s="28"/>
      <c r="AG8" s="62"/>
      <c r="AI8" s="26">
        <v>20</v>
      </c>
      <c r="AJ8" s="28" t="s">
        <v>71</v>
      </c>
      <c r="AK8" s="80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78">
        <v>0.61805555555555558</v>
      </c>
      <c r="AQ8" s="1"/>
      <c r="AR8" s="87">
        <v>0.61805555555555558</v>
      </c>
      <c r="AS8" s="1"/>
      <c r="AT8" s="26">
        <v>20</v>
      </c>
      <c r="AU8" s="28" t="s">
        <v>71</v>
      </c>
      <c r="AV8" s="80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4">
        <v>0.8652777777777777</v>
      </c>
      <c r="BB8" s="1"/>
      <c r="BD8" s="26">
        <v>60</v>
      </c>
      <c r="BE8" s="28" t="s">
        <v>97</v>
      </c>
      <c r="BF8" s="80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4">
        <v>0.77500000000000002</v>
      </c>
      <c r="BN8" s="26">
        <v>40</v>
      </c>
      <c r="BO8" s="28" t="s">
        <v>9</v>
      </c>
      <c r="BP8" s="80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4">
        <v>0.51388888888888895</v>
      </c>
    </row>
    <row r="9" spans="1:85" ht="15.75" thickBot="1" x14ac:dyDescent="0.3">
      <c r="B9" s="48"/>
      <c r="D9" s="8"/>
      <c r="I9" s="47"/>
      <c r="K9" s="9" t="s">
        <v>4</v>
      </c>
      <c r="L9" s="9">
        <f>SUM(K2:K8)</f>
        <v>340</v>
      </c>
      <c r="N9" s="1"/>
      <c r="O9" s="2"/>
      <c r="Q9" s="47"/>
      <c r="S9" s="26"/>
      <c r="U9" s="27"/>
      <c r="V9" s="30"/>
      <c r="W9" s="20"/>
      <c r="X9" s="25"/>
      <c r="Y9" s="46"/>
      <c r="AA9" s="26"/>
      <c r="AC9" s="27"/>
      <c r="AE9" s="20"/>
      <c r="AF9" s="25"/>
      <c r="AG9" s="46"/>
      <c r="AI9" s="26">
        <v>17</v>
      </c>
      <c r="AJ9" s="28" t="s">
        <v>81</v>
      </c>
      <c r="AK9" s="80" t="s">
        <v>17</v>
      </c>
      <c r="AL9" s="24" t="s">
        <v>20</v>
      </c>
      <c r="AM9" s="20" t="s">
        <v>22</v>
      </c>
      <c r="AN9" s="83" t="s">
        <v>79</v>
      </c>
      <c r="AO9" s="24" t="s">
        <v>78</v>
      </c>
      <c r="AP9" s="78">
        <v>0.87291666666666667</v>
      </c>
      <c r="AQ9" s="1"/>
      <c r="AR9" s="88">
        <v>0.87291666666666667</v>
      </c>
      <c r="AS9" s="1"/>
      <c r="AT9" s="26">
        <v>70</v>
      </c>
      <c r="AU9" s="28" t="s">
        <v>81</v>
      </c>
      <c r="AV9" s="80" t="s">
        <v>17</v>
      </c>
      <c r="AW9" s="30" t="s">
        <v>66</v>
      </c>
      <c r="AX9" s="31" t="s">
        <v>85</v>
      </c>
      <c r="AY9" s="83" t="s">
        <v>84</v>
      </c>
      <c r="AZ9" s="30" t="s">
        <v>78</v>
      </c>
      <c r="BA9" s="94">
        <v>0.49305555555555558</v>
      </c>
      <c r="BB9" s="1"/>
      <c r="BD9" s="26">
        <v>70</v>
      </c>
      <c r="BE9" s="28" t="s">
        <v>81</v>
      </c>
      <c r="BF9" s="80" t="s">
        <v>17</v>
      </c>
      <c r="BG9" s="30" t="s">
        <v>64</v>
      </c>
      <c r="BH9" s="31" t="s">
        <v>20</v>
      </c>
      <c r="BI9" s="83" t="s">
        <v>84</v>
      </c>
      <c r="BJ9" s="30" t="s">
        <v>22</v>
      </c>
      <c r="BK9" s="30" t="s">
        <v>66</v>
      </c>
      <c r="BL9" s="94">
        <v>0.77500000000000002</v>
      </c>
      <c r="BN9" s="26">
        <v>70</v>
      </c>
      <c r="BO9" s="28" t="s">
        <v>81</v>
      </c>
      <c r="BP9" s="80" t="s">
        <v>17</v>
      </c>
      <c r="BQ9" s="30" t="s">
        <v>64</v>
      </c>
      <c r="BR9" s="31" t="s">
        <v>20</v>
      </c>
      <c r="BS9" s="83" t="s">
        <v>84</v>
      </c>
      <c r="BT9" s="30" t="s">
        <v>22</v>
      </c>
      <c r="BU9" s="30" t="s">
        <v>66</v>
      </c>
      <c r="BV9" s="94">
        <v>0.51388888888888895</v>
      </c>
    </row>
    <row r="10" spans="1:85" ht="15.75" thickBot="1" x14ac:dyDescent="0.3">
      <c r="B10" s="9" t="s">
        <v>4</v>
      </c>
      <c r="C10" s="9">
        <v>790</v>
      </c>
      <c r="G10" s="1"/>
      <c r="I10" s="49"/>
      <c r="K10" s="63"/>
      <c r="L10" s="50"/>
      <c r="M10" s="50"/>
      <c r="N10" s="50"/>
      <c r="O10" s="64">
        <v>45058</v>
      </c>
      <c r="P10" s="50"/>
      <c r="Q10" s="51"/>
      <c r="S10" s="9" t="s">
        <v>4</v>
      </c>
      <c r="T10" s="9">
        <f>SUM(S3:S9)</f>
        <v>45</v>
      </c>
      <c r="U10" s="50"/>
      <c r="V10" s="65"/>
      <c r="W10" s="66">
        <v>45089</v>
      </c>
      <c r="X10" s="50"/>
      <c r="Y10" s="67"/>
      <c r="AA10" s="9" t="s">
        <v>4</v>
      </c>
      <c r="AB10" s="9">
        <f>SUM(AA3:AA9)</f>
        <v>467</v>
      </c>
      <c r="AC10" s="50"/>
      <c r="AD10" s="85">
        <v>45119</v>
      </c>
      <c r="AE10" s="79"/>
      <c r="AF10" s="50"/>
      <c r="AG10" s="67"/>
      <c r="AI10" s="9" t="s">
        <v>4</v>
      </c>
      <c r="AJ10" s="9">
        <f>SUM(AI3:AI9)</f>
        <v>152</v>
      </c>
      <c r="AK10" s="50"/>
      <c r="AL10" s="85">
        <v>45150</v>
      </c>
      <c r="AM10" s="79"/>
      <c r="AN10" s="50"/>
      <c r="AO10" s="65"/>
      <c r="AP10" s="65"/>
      <c r="AQ10" s="34" t="s">
        <v>36</v>
      </c>
      <c r="AR10" s="51"/>
      <c r="AS10" s="1"/>
      <c r="AT10" s="9" t="s">
        <v>4</v>
      </c>
      <c r="AU10" s="9">
        <f>SUM(AT3:AT9)</f>
        <v>196</v>
      </c>
      <c r="AV10" s="50"/>
      <c r="AW10" s="85">
        <v>45181</v>
      </c>
      <c r="AX10" s="79"/>
      <c r="AY10" s="50"/>
      <c r="AZ10" s="65"/>
      <c r="BA10" s="67"/>
      <c r="BB10" s="93">
        <v>1</v>
      </c>
      <c r="BD10" s="9" t="s">
        <v>4</v>
      </c>
      <c r="BE10" s="9">
        <f>SUM(BD3:BD9)</f>
        <v>205</v>
      </c>
      <c r="BF10" s="50"/>
      <c r="BG10" s="97">
        <v>45270</v>
      </c>
      <c r="BH10" s="79"/>
      <c r="BI10" s="50"/>
      <c r="BJ10" s="65"/>
      <c r="BK10" s="65"/>
      <c r="BL10" s="67"/>
      <c r="BN10" s="9" t="s">
        <v>4</v>
      </c>
      <c r="BO10" s="9">
        <f>SUM(BN3:BN9)</f>
        <v>250</v>
      </c>
      <c r="BP10" s="50"/>
      <c r="BQ10" s="65"/>
      <c r="BR10" s="85">
        <v>45272</v>
      </c>
      <c r="BS10" s="50"/>
      <c r="BT10" s="65"/>
      <c r="BU10" s="65"/>
      <c r="BV10" s="67"/>
    </row>
    <row r="11" spans="1:85" ht="15.75" thickBot="1" x14ac:dyDescent="0.3">
      <c r="B11" s="48"/>
      <c r="I11" s="49"/>
      <c r="AS11" s="1"/>
    </row>
    <row r="12" spans="1:85" ht="15.75" thickBot="1" x14ac:dyDescent="0.3">
      <c r="B12" s="35">
        <v>45028</v>
      </c>
      <c r="C12" s="50"/>
      <c r="D12" s="50"/>
      <c r="E12" s="50"/>
      <c r="F12" s="50"/>
      <c r="G12" s="50"/>
      <c r="H12" s="50"/>
      <c r="I12" s="51"/>
    </row>
    <row r="13" spans="1:85" ht="15.75" thickBot="1" x14ac:dyDescent="0.3"/>
    <row r="14" spans="1:85" ht="15.75" thickBot="1" x14ac:dyDescent="0.3">
      <c r="A14" s="108"/>
      <c r="B14" s="99" t="s">
        <v>44</v>
      </c>
      <c r="C14" s="26" t="s">
        <v>43</v>
      </c>
      <c r="D14" s="33" t="s">
        <v>42</v>
      </c>
      <c r="E14" s="36" t="s">
        <v>41</v>
      </c>
      <c r="F14" s="37" t="s">
        <v>40</v>
      </c>
      <c r="G14" s="26" t="s">
        <v>39</v>
      </c>
      <c r="H14" s="77" t="s">
        <v>38</v>
      </c>
      <c r="I14" s="77" t="s">
        <v>92</v>
      </c>
      <c r="J14" s="33" t="s">
        <v>68</v>
      </c>
      <c r="K14" s="109"/>
      <c r="L14" s="89" t="s">
        <v>83</v>
      </c>
      <c r="M14" s="100" t="s">
        <v>36</v>
      </c>
      <c r="N14" s="26" t="s">
        <v>108</v>
      </c>
      <c r="P14" s="99" t="s">
        <v>44</v>
      </c>
      <c r="Q14" s="26" t="s">
        <v>43</v>
      </c>
      <c r="R14" s="33" t="s">
        <v>42</v>
      </c>
      <c r="S14" s="83" t="s">
        <v>41</v>
      </c>
      <c r="T14" s="37" t="s">
        <v>40</v>
      </c>
      <c r="U14" s="9" t="s">
        <v>39</v>
      </c>
      <c r="V14" s="125" t="s">
        <v>38</v>
      </c>
      <c r="W14" s="125" t="s">
        <v>92</v>
      </c>
      <c r="X14" s="33" t="s">
        <v>68</v>
      </c>
      <c r="Y14" s="59"/>
      <c r="Z14" s="89" t="s">
        <v>83</v>
      </c>
      <c r="AA14" s="100" t="s">
        <v>36</v>
      </c>
      <c r="AB14" s="26" t="s">
        <v>108</v>
      </c>
      <c r="AC14" s="98">
        <f ca="1">TODAY()</f>
        <v>45290</v>
      </c>
      <c r="AG14" s="99" t="s">
        <v>44</v>
      </c>
      <c r="AH14" s="103"/>
      <c r="AI14" s="26" t="s">
        <v>43</v>
      </c>
      <c r="AJ14" s="33" t="s">
        <v>42</v>
      </c>
      <c r="AK14" s="83" t="s">
        <v>41</v>
      </c>
      <c r="AL14" s="37" t="s">
        <v>40</v>
      </c>
      <c r="AM14" s="9" t="s">
        <v>39</v>
      </c>
      <c r="AN14" s="125" t="s">
        <v>38</v>
      </c>
      <c r="AO14" s="125" t="s">
        <v>92</v>
      </c>
      <c r="AP14" s="33" t="s">
        <v>68</v>
      </c>
      <c r="AQ14" s="36" t="s">
        <v>131</v>
      </c>
      <c r="AR14" s="89" t="s">
        <v>83</v>
      </c>
      <c r="AS14" s="100" t="s">
        <v>36</v>
      </c>
      <c r="AT14" s="26" t="s">
        <v>108</v>
      </c>
      <c r="AU14" s="43"/>
      <c r="AV14" s="98">
        <f ca="1">TODAY()</f>
        <v>45290</v>
      </c>
      <c r="AZ14" s="99" t="s">
        <v>44</v>
      </c>
      <c r="BA14" s="103"/>
      <c r="BB14" s="26" t="s">
        <v>43</v>
      </c>
      <c r="BC14" s="33" t="s">
        <v>42</v>
      </c>
      <c r="BD14" s="83" t="s">
        <v>41</v>
      </c>
      <c r="BE14" s="37" t="s">
        <v>40</v>
      </c>
      <c r="BF14" s="9" t="s">
        <v>39</v>
      </c>
      <c r="BG14" s="125" t="s">
        <v>38</v>
      </c>
      <c r="BH14" s="125" t="s">
        <v>92</v>
      </c>
      <c r="BI14" s="153" t="s">
        <v>68</v>
      </c>
      <c r="BJ14" s="36" t="s">
        <v>131</v>
      </c>
      <c r="BK14" s="156" t="s">
        <v>83</v>
      </c>
      <c r="BL14" s="100" t="s">
        <v>36</v>
      </c>
      <c r="BM14" s="26" t="s">
        <v>108</v>
      </c>
      <c r="BN14" s="43"/>
      <c r="BO14" s="98">
        <f ca="1">TODAY()</f>
        <v>45290</v>
      </c>
      <c r="BR14" s="158" t="s">
        <v>44</v>
      </c>
      <c r="BS14" s="103"/>
      <c r="BT14" s="26" t="s">
        <v>43</v>
      </c>
      <c r="BU14" s="33" t="s">
        <v>42</v>
      </c>
      <c r="BV14" s="83" t="s">
        <v>41</v>
      </c>
      <c r="BW14" s="37" t="s">
        <v>40</v>
      </c>
      <c r="BX14" s="9" t="s">
        <v>39</v>
      </c>
      <c r="BY14" s="125" t="s">
        <v>38</v>
      </c>
      <c r="BZ14" s="125" t="s">
        <v>92</v>
      </c>
      <c r="CA14" s="153" t="s">
        <v>68</v>
      </c>
      <c r="CB14" s="36" t="s">
        <v>131</v>
      </c>
      <c r="CC14" s="156" t="s">
        <v>83</v>
      </c>
      <c r="CD14" s="100" t="s">
        <v>36</v>
      </c>
      <c r="CE14" s="26" t="s">
        <v>108</v>
      </c>
      <c r="CF14" s="43"/>
      <c r="CG14" s="98">
        <f ca="1">TODAY()</f>
        <v>45290</v>
      </c>
    </row>
    <row r="15" spans="1:85" ht="15.75" thickBot="1" x14ac:dyDescent="0.3">
      <c r="A15" s="103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1"/>
      <c r="P15" s="136"/>
      <c r="R15" s="25"/>
      <c r="S15" s="117"/>
      <c r="T15" s="2"/>
      <c r="V15" s="1"/>
      <c r="W15" s="1"/>
      <c r="X15" s="1"/>
      <c r="Y15" s="1"/>
      <c r="AA15" s="1"/>
      <c r="AB15" s="101"/>
      <c r="AG15" s="136"/>
      <c r="AH15" s="2"/>
      <c r="AJ15" s="25"/>
      <c r="AK15" s="117"/>
      <c r="AL15" s="2"/>
      <c r="AN15" s="1"/>
      <c r="AO15" s="1"/>
      <c r="AP15" s="1"/>
      <c r="AQ15" s="1"/>
      <c r="AS15" s="1"/>
      <c r="AT15" s="25"/>
      <c r="AV15" s="49"/>
      <c r="AZ15" s="136"/>
      <c r="BA15" s="2"/>
      <c r="BC15" s="25"/>
      <c r="BD15" s="117"/>
      <c r="BE15" s="2"/>
      <c r="BG15" s="1"/>
      <c r="BH15" s="1"/>
      <c r="BI15" s="152"/>
      <c r="BJ15" s="1"/>
      <c r="BK15" s="1"/>
      <c r="BL15" s="1"/>
      <c r="BM15" s="25"/>
      <c r="BO15" s="49"/>
      <c r="BR15" s="136"/>
      <c r="BS15" s="2"/>
      <c r="BU15" s="25"/>
      <c r="BV15" s="117"/>
      <c r="BW15" s="2"/>
      <c r="BY15" s="1"/>
      <c r="BZ15" s="1"/>
      <c r="CA15" s="152"/>
      <c r="CB15" s="1"/>
      <c r="CC15" s="1"/>
      <c r="CD15" s="1"/>
      <c r="CE15" s="25"/>
      <c r="CG15" s="49"/>
    </row>
    <row r="16" spans="1:85" ht="15.75" thickBot="1" x14ac:dyDescent="0.3">
      <c r="A16" s="110"/>
      <c r="B16" s="36">
        <v>10</v>
      </c>
      <c r="C16" s="9" t="s">
        <v>9</v>
      </c>
      <c r="D16" s="104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1">
        <v>0.61805555555555558</v>
      </c>
      <c r="K16" s="24"/>
      <c r="L16" s="111">
        <v>0.61805555555555558</v>
      </c>
      <c r="M16" s="24"/>
      <c r="N16" s="101" t="s">
        <v>107</v>
      </c>
      <c r="P16" s="36">
        <v>10</v>
      </c>
      <c r="Q16" s="9" t="s">
        <v>9</v>
      </c>
      <c r="R16" s="123" t="s">
        <v>17</v>
      </c>
      <c r="S16" s="118" t="s">
        <v>89</v>
      </c>
      <c r="T16" s="37" t="s">
        <v>62</v>
      </c>
      <c r="U16" s="9" t="s">
        <v>118</v>
      </c>
      <c r="V16" s="30" t="s">
        <v>94</v>
      </c>
      <c r="W16" s="30" t="s">
        <v>30</v>
      </c>
      <c r="X16" s="78">
        <v>0.85763888888888884</v>
      </c>
      <c r="Y16" s="1"/>
      <c r="Z16" s="78">
        <v>0.61805555555555558</v>
      </c>
      <c r="AA16" s="1"/>
      <c r="AB16" s="101" t="s">
        <v>106</v>
      </c>
      <c r="AG16" s="33">
        <v>10</v>
      </c>
      <c r="AH16" s="37"/>
      <c r="AI16" s="9" t="s">
        <v>1</v>
      </c>
      <c r="AJ16" s="107" t="s">
        <v>17</v>
      </c>
      <c r="AK16" s="118" t="s">
        <v>89</v>
      </c>
      <c r="AL16" s="37" t="s">
        <v>62</v>
      </c>
      <c r="AM16" s="9" t="s">
        <v>118</v>
      </c>
      <c r="AN16" s="30" t="s">
        <v>94</v>
      </c>
      <c r="AO16" s="30" t="s">
        <v>30</v>
      </c>
      <c r="AP16" s="78">
        <v>0.38125000000000003</v>
      </c>
      <c r="AQ16" s="1"/>
      <c r="AR16" s="78">
        <v>0.78472222222222221</v>
      </c>
      <c r="AS16" s="1"/>
      <c r="AT16" s="25" t="s">
        <v>112</v>
      </c>
      <c r="AV16" s="49"/>
      <c r="AZ16" s="133">
        <v>10</v>
      </c>
      <c r="BA16" s="37">
        <v>10</v>
      </c>
      <c r="BB16" s="9" t="s">
        <v>1</v>
      </c>
      <c r="BC16" s="107" t="s">
        <v>17</v>
      </c>
      <c r="BD16" s="118" t="s">
        <v>89</v>
      </c>
      <c r="BE16" s="37" t="s">
        <v>139</v>
      </c>
      <c r="BF16" s="143" t="s">
        <v>118</v>
      </c>
      <c r="BG16" s="145" t="s">
        <v>94</v>
      </c>
      <c r="BH16" s="146" t="s">
        <v>30</v>
      </c>
      <c r="BI16" s="154"/>
      <c r="BJ16" s="1"/>
      <c r="BK16" s="78">
        <v>0.83333333333333337</v>
      </c>
      <c r="BL16" s="1"/>
      <c r="BM16" s="25" t="s">
        <v>134</v>
      </c>
      <c r="BO16" s="49"/>
      <c r="BR16" s="160">
        <v>20</v>
      </c>
      <c r="BS16" s="37">
        <v>5</v>
      </c>
      <c r="BT16" s="9" t="s">
        <v>1</v>
      </c>
      <c r="BU16" s="107" t="s">
        <v>17</v>
      </c>
      <c r="BV16" s="118" t="s">
        <v>89</v>
      </c>
      <c r="BW16" s="37" t="s">
        <v>139</v>
      </c>
      <c r="BX16" s="143" t="s">
        <v>118</v>
      </c>
      <c r="BY16" s="145" t="s">
        <v>22</v>
      </c>
      <c r="BZ16" s="146" t="s">
        <v>30</v>
      </c>
      <c r="CA16" s="154">
        <v>0.78472222222222221</v>
      </c>
      <c r="CB16" s="1"/>
      <c r="CC16" s="154">
        <v>0.87152777777777779</v>
      </c>
      <c r="CD16" s="1"/>
      <c r="CE16" s="25" t="s">
        <v>138</v>
      </c>
      <c r="CG16" s="49"/>
    </row>
    <row r="17" spans="1:85" ht="15.75" thickBot="1" x14ac:dyDescent="0.3">
      <c r="A17" s="105">
        <v>-2</v>
      </c>
      <c r="B17" s="36">
        <v>20</v>
      </c>
      <c r="C17" s="9" t="s">
        <v>1</v>
      </c>
      <c r="D17" s="106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1">
        <v>0.53472222222222221</v>
      </c>
      <c r="K17" s="24"/>
      <c r="L17" s="111">
        <v>0.53472222222222221</v>
      </c>
      <c r="M17" s="24"/>
      <c r="N17" s="101" t="s">
        <v>107</v>
      </c>
      <c r="P17" s="36">
        <v>20</v>
      </c>
      <c r="Q17" s="9" t="s">
        <v>1</v>
      </c>
      <c r="R17" s="106" t="s">
        <v>17</v>
      </c>
      <c r="S17" s="83" t="s">
        <v>113</v>
      </c>
      <c r="T17" s="37" t="s">
        <v>85</v>
      </c>
      <c r="U17" s="9" t="s">
        <v>119</v>
      </c>
      <c r="V17" s="30" t="s">
        <v>85</v>
      </c>
      <c r="W17" s="30" t="s">
        <v>86</v>
      </c>
      <c r="X17" s="78">
        <v>0.85763888888888884</v>
      </c>
      <c r="Y17" s="1"/>
      <c r="Z17" s="78">
        <v>0.53472222222222221</v>
      </c>
      <c r="AA17" s="1"/>
      <c r="AB17" s="101" t="s">
        <v>106</v>
      </c>
      <c r="AG17" s="33">
        <v>20</v>
      </c>
      <c r="AH17" s="126"/>
      <c r="AI17" s="9" t="s">
        <v>1</v>
      </c>
      <c r="AJ17" s="107" t="s">
        <v>17</v>
      </c>
      <c r="AK17" s="83" t="s">
        <v>113</v>
      </c>
      <c r="AL17" s="37" t="s">
        <v>85</v>
      </c>
      <c r="AM17" s="9" t="s">
        <v>119</v>
      </c>
      <c r="AN17" s="30" t="s">
        <v>124</v>
      </c>
      <c r="AO17" s="30" t="s">
        <v>86</v>
      </c>
      <c r="AP17" s="78">
        <v>0.38125000000000003</v>
      </c>
      <c r="AQ17" s="1"/>
      <c r="AR17" s="78">
        <v>0.53472222222222221</v>
      </c>
      <c r="AS17" s="1"/>
      <c r="AT17" s="25" t="s">
        <v>112</v>
      </c>
      <c r="AV17" s="49"/>
      <c r="AZ17" s="133">
        <v>10</v>
      </c>
      <c r="BA17" s="126">
        <v>22</v>
      </c>
      <c r="BB17" s="9" t="s">
        <v>136</v>
      </c>
      <c r="BC17" s="107" t="s">
        <v>17</v>
      </c>
      <c r="BD17" s="83" t="s">
        <v>113</v>
      </c>
      <c r="BE17" s="37" t="s">
        <v>85</v>
      </c>
      <c r="BF17" s="143" t="s">
        <v>119</v>
      </c>
      <c r="BG17" s="147" t="s">
        <v>137</v>
      </c>
      <c r="BH17" s="148" t="s">
        <v>86</v>
      </c>
      <c r="BI17" s="154"/>
      <c r="BJ17" s="1"/>
      <c r="BK17" s="78">
        <v>0.83333333333333337</v>
      </c>
      <c r="BL17" s="1"/>
      <c r="BM17" s="25" t="s">
        <v>134</v>
      </c>
      <c r="BO17" s="49"/>
      <c r="BR17" s="133">
        <v>40</v>
      </c>
      <c r="BS17" s="126">
        <v>10</v>
      </c>
      <c r="BT17" s="9" t="s">
        <v>136</v>
      </c>
      <c r="BU17" s="107" t="s">
        <v>17</v>
      </c>
      <c r="BV17" s="83" t="s">
        <v>113</v>
      </c>
      <c r="BW17" s="37" t="s">
        <v>85</v>
      </c>
      <c r="BX17" s="143" t="s">
        <v>119</v>
      </c>
      <c r="BY17" s="147" t="s">
        <v>137</v>
      </c>
      <c r="BZ17" s="148" t="s">
        <v>86</v>
      </c>
      <c r="CA17" s="154">
        <v>0.78472222222222221</v>
      </c>
      <c r="CB17" s="1"/>
      <c r="CC17" s="154">
        <v>0.87152777777777779</v>
      </c>
      <c r="CD17" s="1"/>
      <c r="CE17" s="25" t="s">
        <v>138</v>
      </c>
      <c r="CG17" s="49"/>
    </row>
    <row r="18" spans="1:85" ht="15.75" thickBot="1" x14ac:dyDescent="0.3">
      <c r="A18" s="110"/>
      <c r="B18" s="36">
        <v>20</v>
      </c>
      <c r="C18" s="28" t="s">
        <v>1</v>
      </c>
      <c r="D18" s="104" t="s">
        <v>36</v>
      </c>
      <c r="E18" s="37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1">
        <v>0.70138888888888884</v>
      </c>
      <c r="K18" s="24"/>
      <c r="L18" s="111">
        <v>0.70138888888888884</v>
      </c>
      <c r="M18" s="24"/>
      <c r="N18" s="101" t="s">
        <v>107</v>
      </c>
      <c r="P18" s="36">
        <v>5</v>
      </c>
      <c r="Q18" s="28" t="s">
        <v>9</v>
      </c>
      <c r="R18" s="120" t="s">
        <v>17</v>
      </c>
      <c r="S18" s="83" t="s">
        <v>115</v>
      </c>
      <c r="T18" s="37" t="s">
        <v>102</v>
      </c>
      <c r="U18" s="9" t="s">
        <v>120</v>
      </c>
      <c r="V18" s="30" t="s">
        <v>21</v>
      </c>
      <c r="W18" s="30" t="s">
        <v>30</v>
      </c>
      <c r="X18" s="78">
        <v>0.85763888888888884</v>
      </c>
      <c r="Y18" s="1"/>
      <c r="Z18" s="78">
        <v>0.85763888888888884</v>
      </c>
      <c r="AA18" s="1"/>
      <c r="AB18" s="101" t="s">
        <v>106</v>
      </c>
      <c r="AG18" s="33">
        <v>10</v>
      </c>
      <c r="AH18" s="127"/>
      <c r="AI18" s="28" t="s">
        <v>132</v>
      </c>
      <c r="AJ18" s="120" t="s">
        <v>17</v>
      </c>
      <c r="AK18" s="83" t="s">
        <v>115</v>
      </c>
      <c r="AL18" s="37" t="s">
        <v>102</v>
      </c>
      <c r="AM18" s="9" t="s">
        <v>120</v>
      </c>
      <c r="AN18" s="30" t="s">
        <v>133</v>
      </c>
      <c r="AO18" s="30" t="s">
        <v>64</v>
      </c>
      <c r="AP18" s="78">
        <v>0.38125000000000003</v>
      </c>
      <c r="AQ18" s="1" t="s">
        <v>130</v>
      </c>
      <c r="AR18" s="78">
        <v>0.5083333333333333</v>
      </c>
      <c r="AS18" s="1"/>
      <c r="AT18" s="25" t="s">
        <v>112</v>
      </c>
      <c r="AV18" s="49"/>
      <c r="AZ18" s="133">
        <v>10</v>
      </c>
      <c r="BA18" s="127">
        <v>20</v>
      </c>
      <c r="BB18" s="28" t="s">
        <v>135</v>
      </c>
      <c r="BC18" s="120" t="s">
        <v>17</v>
      </c>
      <c r="BD18" s="83" t="s">
        <v>115</v>
      </c>
      <c r="BE18" s="37" t="s">
        <v>102</v>
      </c>
      <c r="BF18" s="143" t="s">
        <v>120</v>
      </c>
      <c r="BG18" s="149" t="s">
        <v>21</v>
      </c>
      <c r="BH18" s="148" t="s">
        <v>64</v>
      </c>
      <c r="BI18" s="154"/>
      <c r="BJ18" s="1"/>
      <c r="BK18" s="78">
        <v>0.83333333333333337</v>
      </c>
      <c r="BL18" s="1"/>
      <c r="BM18" s="25" t="s">
        <v>134</v>
      </c>
      <c r="BO18" s="49"/>
      <c r="BR18" s="133">
        <v>10</v>
      </c>
      <c r="BS18" s="127">
        <v>5</v>
      </c>
      <c r="BT18" s="28" t="s">
        <v>135</v>
      </c>
      <c r="BU18" s="120" t="s">
        <v>17</v>
      </c>
      <c r="BV18" s="83" t="s">
        <v>115</v>
      </c>
      <c r="BW18" s="37" t="s">
        <v>102</v>
      </c>
      <c r="BX18" s="143" t="s">
        <v>120</v>
      </c>
      <c r="BY18" s="145" t="s">
        <v>94</v>
      </c>
      <c r="BZ18" s="148" t="s">
        <v>64</v>
      </c>
      <c r="CA18" s="154">
        <v>0.78472222222222221</v>
      </c>
      <c r="CB18" s="1"/>
      <c r="CC18" s="154">
        <v>0.87152777777777779</v>
      </c>
      <c r="CD18" s="1"/>
      <c r="CE18" s="25" t="s">
        <v>138</v>
      </c>
      <c r="CG18" s="49"/>
    </row>
    <row r="19" spans="1:85" ht="15.75" thickBot="1" x14ac:dyDescent="0.3">
      <c r="A19" s="110"/>
      <c r="B19" s="36">
        <v>10</v>
      </c>
      <c r="C19" s="9" t="s">
        <v>9</v>
      </c>
      <c r="D19" s="104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1">
        <v>0.70138888888888884</v>
      </c>
      <c r="K19" s="24"/>
      <c r="L19" s="111">
        <v>0.70138888888888884</v>
      </c>
      <c r="M19" s="24"/>
      <c r="N19" s="101" t="s">
        <v>107</v>
      </c>
      <c r="P19" s="36">
        <v>12</v>
      </c>
      <c r="Q19" s="9" t="s">
        <v>9</v>
      </c>
      <c r="R19" s="124" t="s">
        <v>17</v>
      </c>
      <c r="S19" s="83" t="s">
        <v>105</v>
      </c>
      <c r="T19" s="37" t="s">
        <v>20</v>
      </c>
      <c r="U19" s="9" t="s">
        <v>121</v>
      </c>
      <c r="V19" s="30" t="s">
        <v>117</v>
      </c>
      <c r="W19" s="30" t="s">
        <v>90</v>
      </c>
      <c r="X19" s="78">
        <v>0.85763888888888884</v>
      </c>
      <c r="Y19" s="1"/>
      <c r="Z19" s="78">
        <v>0.85763888888888884</v>
      </c>
      <c r="AA19" s="1"/>
      <c r="AB19" s="101" t="s">
        <v>106</v>
      </c>
      <c r="AG19" s="33"/>
      <c r="AH19" s="127"/>
      <c r="AI19" s="9" t="s">
        <v>9</v>
      </c>
      <c r="AJ19" s="124" t="s">
        <v>17</v>
      </c>
      <c r="AK19" s="83" t="s">
        <v>105</v>
      </c>
      <c r="AL19" s="37" t="s">
        <v>125</v>
      </c>
      <c r="AM19" s="9" t="s">
        <v>121</v>
      </c>
      <c r="AN19" s="30" t="s">
        <v>21</v>
      </c>
      <c r="AO19" s="30" t="s">
        <v>90</v>
      </c>
      <c r="AP19" s="78">
        <v>0.38125000000000003</v>
      </c>
      <c r="AQ19" s="1"/>
      <c r="AR19" s="78">
        <v>0.38125000000000003</v>
      </c>
      <c r="AS19" s="1"/>
      <c r="AT19" s="25" t="s">
        <v>112</v>
      </c>
      <c r="AV19" s="49"/>
      <c r="AZ19" s="140">
        <v>3</v>
      </c>
      <c r="BA19" s="127">
        <v>7</v>
      </c>
      <c r="BB19" s="9" t="s">
        <v>9</v>
      </c>
      <c r="BC19" s="124" t="s">
        <v>17</v>
      </c>
      <c r="BD19" s="83" t="s">
        <v>105</v>
      </c>
      <c r="BE19" s="37" t="s">
        <v>137</v>
      </c>
      <c r="BF19" s="143" t="s">
        <v>91</v>
      </c>
      <c r="BG19" s="149" t="s">
        <v>85</v>
      </c>
      <c r="BH19" s="148" t="s">
        <v>90</v>
      </c>
      <c r="BI19" s="154"/>
      <c r="BJ19" s="1"/>
      <c r="BK19" s="78">
        <v>0.83333333333333337</v>
      </c>
      <c r="BL19" s="1"/>
      <c r="BM19" s="25" t="s">
        <v>134</v>
      </c>
      <c r="BO19" s="49"/>
      <c r="BR19" s="140">
        <v>10</v>
      </c>
      <c r="BS19" s="127">
        <v>7</v>
      </c>
      <c r="BT19" s="9" t="s">
        <v>9</v>
      </c>
      <c r="BU19" s="124" t="s">
        <v>17</v>
      </c>
      <c r="BV19" s="83" t="s">
        <v>105</v>
      </c>
      <c r="BW19" s="37" t="s">
        <v>137</v>
      </c>
      <c r="BX19" s="143" t="s">
        <v>91</v>
      </c>
      <c r="BY19" s="149" t="s">
        <v>85</v>
      </c>
      <c r="BZ19" s="148" t="s">
        <v>90</v>
      </c>
      <c r="CA19" s="154">
        <v>0.78472222222222221</v>
      </c>
      <c r="CB19" s="1" t="s">
        <v>130</v>
      </c>
      <c r="CC19" s="154">
        <v>0.78472222222222221</v>
      </c>
      <c r="CD19" s="1"/>
      <c r="CE19" s="25" t="s">
        <v>138</v>
      </c>
      <c r="CG19" s="49"/>
    </row>
    <row r="20" spans="1:85" ht="15.75" thickBot="1" x14ac:dyDescent="0.3">
      <c r="A20" s="110"/>
      <c r="B20" s="36">
        <v>25</v>
      </c>
      <c r="C20" s="9" t="s">
        <v>72</v>
      </c>
      <c r="D20" s="107" t="s">
        <v>17</v>
      </c>
      <c r="E20" s="33" t="s">
        <v>70</v>
      </c>
      <c r="F20" s="33" t="s">
        <v>62</v>
      </c>
      <c r="G20" s="9" t="s">
        <v>91</v>
      </c>
      <c r="H20" s="30" t="s">
        <v>78</v>
      </c>
      <c r="I20" s="33" t="s">
        <v>65</v>
      </c>
      <c r="J20" s="111">
        <v>0.53472222222222221</v>
      </c>
      <c r="K20" s="24"/>
      <c r="L20" s="111">
        <v>0.53472222222222221</v>
      </c>
      <c r="M20" s="24"/>
      <c r="N20" s="101" t="s">
        <v>107</v>
      </c>
      <c r="P20" s="36">
        <v>3</v>
      </c>
      <c r="Q20" s="9" t="s">
        <v>72</v>
      </c>
      <c r="R20" s="107" t="s">
        <v>17</v>
      </c>
      <c r="S20" s="83" t="s">
        <v>70</v>
      </c>
      <c r="T20" s="33" t="s">
        <v>62</v>
      </c>
      <c r="U20" s="9" t="s">
        <v>91</v>
      </c>
      <c r="V20" s="30" t="s">
        <v>22</v>
      </c>
      <c r="W20" s="30" t="s">
        <v>69</v>
      </c>
      <c r="X20" s="78">
        <v>0.85763888888888884</v>
      </c>
      <c r="Y20" s="1"/>
      <c r="Z20" s="78">
        <v>0.53472222222222221</v>
      </c>
      <c r="AA20" s="1"/>
      <c r="AB20" s="101" t="s">
        <v>106</v>
      </c>
      <c r="AG20" s="33"/>
      <c r="AH20" s="37"/>
      <c r="AI20" s="9" t="s">
        <v>72</v>
      </c>
      <c r="AJ20" s="107" t="s">
        <v>17</v>
      </c>
      <c r="AK20" s="83" t="s">
        <v>70</v>
      </c>
      <c r="AL20" s="33" t="s">
        <v>62</v>
      </c>
      <c r="AM20" s="9" t="s">
        <v>91</v>
      </c>
      <c r="AN20" s="30" t="s">
        <v>22</v>
      </c>
      <c r="AO20" s="30" t="s">
        <v>69</v>
      </c>
      <c r="AP20" s="78">
        <v>0.78472222222222221</v>
      </c>
      <c r="AQ20" s="1"/>
      <c r="AR20" s="78">
        <v>0.53472222222222221</v>
      </c>
      <c r="AS20" s="1"/>
      <c r="AT20" s="25" t="s">
        <v>112</v>
      </c>
      <c r="AV20" s="49"/>
      <c r="AZ20" s="33">
        <v>75</v>
      </c>
      <c r="BA20" s="37"/>
      <c r="BB20" s="9" t="s">
        <v>72</v>
      </c>
      <c r="BC20" s="107" t="s">
        <v>17</v>
      </c>
      <c r="BD20" s="83" t="s">
        <v>70</v>
      </c>
      <c r="BE20" s="33" t="s">
        <v>62</v>
      </c>
      <c r="BF20" s="143" t="s">
        <v>121</v>
      </c>
      <c r="BG20" s="149" t="s">
        <v>123</v>
      </c>
      <c r="BH20" s="148" t="s">
        <v>69</v>
      </c>
      <c r="BI20" s="154"/>
      <c r="BJ20" s="1"/>
      <c r="BK20" s="78">
        <v>0.83333333333333337</v>
      </c>
      <c r="BL20" s="1"/>
      <c r="BM20" s="25" t="s">
        <v>134</v>
      </c>
      <c r="BO20" s="49"/>
      <c r="BR20" s="33">
        <v>50</v>
      </c>
      <c r="BS20" s="37"/>
      <c r="BT20" s="9" t="s">
        <v>72</v>
      </c>
      <c r="BU20" s="107" t="s">
        <v>17</v>
      </c>
      <c r="BV20" s="83" t="s">
        <v>70</v>
      </c>
      <c r="BW20" s="33" t="s">
        <v>62</v>
      </c>
      <c r="BX20" s="143" t="s">
        <v>121</v>
      </c>
      <c r="BY20" s="149" t="s">
        <v>123</v>
      </c>
      <c r="BZ20" s="148" t="s">
        <v>69</v>
      </c>
      <c r="CA20" s="154">
        <v>0.78472222222222221</v>
      </c>
      <c r="CB20" s="1"/>
      <c r="CC20" s="154"/>
      <c r="CD20" s="1"/>
      <c r="CE20" s="25" t="s">
        <v>141</v>
      </c>
      <c r="CG20" s="49"/>
    </row>
    <row r="21" spans="1:85" ht="15.75" thickBot="1" x14ac:dyDescent="0.3">
      <c r="A21" s="110"/>
      <c r="B21" s="36">
        <v>95</v>
      </c>
      <c r="C21" s="9" t="s">
        <v>71</v>
      </c>
      <c r="D21" s="104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1">
        <v>0.60763888888888895</v>
      </c>
      <c r="K21" s="24"/>
      <c r="L21" s="111">
        <v>0.60763888888888895</v>
      </c>
      <c r="M21" s="24"/>
      <c r="N21" s="101" t="s">
        <v>106</v>
      </c>
      <c r="P21" s="36">
        <v>3</v>
      </c>
      <c r="Q21" s="9" t="s">
        <v>71</v>
      </c>
      <c r="R21" s="121" t="s">
        <v>17</v>
      </c>
      <c r="S21" s="118" t="s">
        <v>116</v>
      </c>
      <c r="T21" s="33" t="s">
        <v>111</v>
      </c>
      <c r="U21" s="9" t="s">
        <v>110</v>
      </c>
      <c r="V21" s="30" t="s">
        <v>78</v>
      </c>
      <c r="W21" s="30" t="s">
        <v>64</v>
      </c>
      <c r="X21" s="78">
        <v>0.85763888888888884</v>
      </c>
      <c r="Y21" s="1"/>
      <c r="Z21" s="78">
        <v>0.85763888888888884</v>
      </c>
      <c r="AA21" s="1"/>
      <c r="AB21" s="101" t="s">
        <v>112</v>
      </c>
      <c r="AG21" s="33"/>
      <c r="AH21" s="126"/>
      <c r="AI21" s="9" t="s">
        <v>71</v>
      </c>
      <c r="AJ21" s="129" t="s">
        <v>17</v>
      </c>
      <c r="AK21" s="118" t="s">
        <v>116</v>
      </c>
      <c r="AL21" s="33" t="s">
        <v>21</v>
      </c>
      <c r="AM21" s="9" t="s">
        <v>110</v>
      </c>
      <c r="AN21" s="30" t="s">
        <v>78</v>
      </c>
      <c r="AO21" s="30" t="s">
        <v>64</v>
      </c>
      <c r="AP21" s="78">
        <v>0.78472222222222221</v>
      </c>
      <c r="AQ21" s="1" t="s">
        <v>126</v>
      </c>
      <c r="AR21" s="78">
        <v>0.78472222222222221</v>
      </c>
      <c r="AS21" s="1"/>
      <c r="AT21" s="25" t="s">
        <v>127</v>
      </c>
      <c r="AV21" s="49"/>
      <c r="AZ21" s="33">
        <v>25</v>
      </c>
      <c r="BA21" s="126"/>
      <c r="BB21" s="9" t="s">
        <v>71</v>
      </c>
      <c r="BC21" s="155" t="s">
        <v>17</v>
      </c>
      <c r="BD21" s="83" t="s">
        <v>115</v>
      </c>
      <c r="BE21" s="33" t="s">
        <v>140</v>
      </c>
      <c r="BF21" s="143" t="s">
        <v>129</v>
      </c>
      <c r="BG21" s="149" t="s">
        <v>78</v>
      </c>
      <c r="BH21" s="148" t="s">
        <v>64</v>
      </c>
      <c r="BI21" s="154"/>
      <c r="BJ21" s="1"/>
      <c r="BK21" s="78">
        <v>0.8666666666666667</v>
      </c>
      <c r="BL21" s="1"/>
      <c r="BM21" s="25" t="s">
        <v>134</v>
      </c>
      <c r="BO21" s="49"/>
      <c r="BR21" s="33"/>
      <c r="BS21" s="126">
        <v>5</v>
      </c>
      <c r="BT21" s="9" t="s">
        <v>71</v>
      </c>
      <c r="BU21" s="155" t="s">
        <v>17</v>
      </c>
      <c r="BV21" s="83" t="s">
        <v>115</v>
      </c>
      <c r="BW21" s="33" t="s">
        <v>140</v>
      </c>
      <c r="BX21" s="143" t="s">
        <v>129</v>
      </c>
      <c r="BY21" s="149" t="s">
        <v>78</v>
      </c>
      <c r="BZ21" s="148" t="s">
        <v>64</v>
      </c>
      <c r="CA21" s="154">
        <v>0.78472222222222221</v>
      </c>
      <c r="CB21" s="1"/>
      <c r="CC21" s="78"/>
      <c r="CD21" s="1"/>
      <c r="CE21" s="25" t="s">
        <v>141</v>
      </c>
      <c r="CG21" s="49"/>
    </row>
    <row r="22" spans="1:85" ht="15.75" thickBot="1" x14ac:dyDescent="0.3">
      <c r="A22" s="110"/>
      <c r="B22" s="36">
        <v>70</v>
      </c>
      <c r="C22" s="28" t="s">
        <v>81</v>
      </c>
      <c r="D22" s="112" t="s">
        <v>17</v>
      </c>
      <c r="E22" s="30" t="s">
        <v>21</v>
      </c>
      <c r="F22" s="31" t="s">
        <v>20</v>
      </c>
      <c r="G22" s="83" t="s">
        <v>84</v>
      </c>
      <c r="H22" s="30" t="s">
        <v>22</v>
      </c>
      <c r="I22" s="30" t="s">
        <v>66</v>
      </c>
      <c r="J22" s="111">
        <v>0.70138888888888884</v>
      </c>
      <c r="K22" s="24"/>
      <c r="L22" s="111">
        <v>0.70138888888888884</v>
      </c>
      <c r="M22" s="24"/>
      <c r="N22" s="101" t="s">
        <v>106</v>
      </c>
      <c r="P22" s="36">
        <v>7</v>
      </c>
      <c r="Q22" s="9" t="s">
        <v>81</v>
      </c>
      <c r="R22" s="122" t="s">
        <v>17</v>
      </c>
      <c r="S22" s="83" t="s">
        <v>114</v>
      </c>
      <c r="T22" s="37" t="s">
        <v>94</v>
      </c>
      <c r="U22" s="83" t="s">
        <v>122</v>
      </c>
      <c r="V22" s="30" t="s">
        <v>123</v>
      </c>
      <c r="W22" s="30" t="s">
        <v>66</v>
      </c>
      <c r="X22" s="78">
        <v>0.85763888888888884</v>
      </c>
      <c r="Y22" s="1"/>
      <c r="Z22" s="78">
        <v>0.85763888888888884</v>
      </c>
      <c r="AA22" s="1"/>
      <c r="AB22" s="101" t="s">
        <v>106</v>
      </c>
      <c r="AG22" s="33"/>
      <c r="AH22" s="37"/>
      <c r="AI22" s="9" t="s">
        <v>81</v>
      </c>
      <c r="AJ22" s="122" t="s">
        <v>17</v>
      </c>
      <c r="AK22" s="83" t="s">
        <v>114</v>
      </c>
      <c r="AL22" s="37" t="s">
        <v>94</v>
      </c>
      <c r="AM22" s="83" t="s">
        <v>122</v>
      </c>
      <c r="AN22" s="30" t="s">
        <v>123</v>
      </c>
      <c r="AO22" s="30" t="s">
        <v>66</v>
      </c>
      <c r="AP22" s="78">
        <v>0.5083333333333333</v>
      </c>
      <c r="AQ22" s="1"/>
      <c r="AR22" s="78">
        <v>0.78472222222222221</v>
      </c>
      <c r="AS22" s="1"/>
      <c r="AT22" s="25" t="s">
        <v>127</v>
      </c>
      <c r="AV22" s="49"/>
      <c r="AZ22" s="33">
        <v>70</v>
      </c>
      <c r="BA22" s="37">
        <v>70</v>
      </c>
      <c r="BB22" s="9" t="s">
        <v>81</v>
      </c>
      <c r="BC22" s="122" t="s">
        <v>17</v>
      </c>
      <c r="BD22" s="83" t="s">
        <v>114</v>
      </c>
      <c r="BE22" s="37" t="s">
        <v>94</v>
      </c>
      <c r="BF22" s="144" t="s">
        <v>122</v>
      </c>
      <c r="BG22" s="149" t="s">
        <v>124</v>
      </c>
      <c r="BH22" s="148" t="s">
        <v>66</v>
      </c>
      <c r="BI22" s="154"/>
      <c r="BJ22" s="1"/>
      <c r="BK22" s="78">
        <v>0.83333333333333337</v>
      </c>
      <c r="BL22" s="1"/>
      <c r="BM22" s="25" t="s">
        <v>138</v>
      </c>
      <c r="BO22" s="49"/>
      <c r="BR22" s="33">
        <v>70</v>
      </c>
      <c r="BS22" s="37">
        <v>30</v>
      </c>
      <c r="BT22" s="9" t="s">
        <v>81</v>
      </c>
      <c r="BU22" s="122" t="s">
        <v>17</v>
      </c>
      <c r="BV22" s="83" t="s">
        <v>32</v>
      </c>
      <c r="BW22" s="37" t="s">
        <v>94</v>
      </c>
      <c r="BX22" s="144" t="s">
        <v>122</v>
      </c>
      <c r="BY22" s="149" t="s">
        <v>124</v>
      </c>
      <c r="BZ22" s="148" t="s">
        <v>66</v>
      </c>
      <c r="CA22" s="154">
        <v>0.78472222222222221</v>
      </c>
      <c r="CB22" s="1"/>
      <c r="CC22" s="78"/>
      <c r="CD22" s="1"/>
      <c r="CE22" s="25" t="s">
        <v>141</v>
      </c>
      <c r="CG22" s="49"/>
    </row>
    <row r="23" spans="1:85" ht="15.75" thickBot="1" x14ac:dyDescent="0.3">
      <c r="A23" s="113"/>
      <c r="B23" s="33" t="s">
        <v>4</v>
      </c>
      <c r="C23" s="9">
        <f>SUM(B16:B22)</f>
        <v>250</v>
      </c>
      <c r="D23" s="114"/>
      <c r="E23" s="115"/>
      <c r="F23" s="116"/>
      <c r="G23" s="114"/>
      <c r="H23" s="115"/>
      <c r="I23" s="115"/>
      <c r="J23" s="115"/>
      <c r="K23" s="115" t="s">
        <v>107</v>
      </c>
      <c r="L23" s="114"/>
      <c r="M23" s="115"/>
      <c r="N23" s="102"/>
      <c r="P23" s="33" t="s">
        <v>4</v>
      </c>
      <c r="Q23" s="9">
        <f>SUM(P16:P22)</f>
        <v>60</v>
      </c>
      <c r="R23" s="114"/>
      <c r="S23" s="137"/>
      <c r="T23" s="79"/>
      <c r="U23" s="50"/>
      <c r="V23" s="65"/>
      <c r="W23" s="65"/>
      <c r="X23" s="65"/>
      <c r="Y23" s="65" t="s">
        <v>106</v>
      </c>
      <c r="Z23" s="50"/>
      <c r="AA23" s="65"/>
      <c r="AB23" s="102"/>
      <c r="AG23" s="128"/>
      <c r="AH23" s="37"/>
      <c r="AI23" s="9" t="s">
        <v>128</v>
      </c>
      <c r="AJ23" s="107" t="s">
        <v>17</v>
      </c>
      <c r="AK23" s="83" t="s">
        <v>115</v>
      </c>
      <c r="AL23" s="37" t="s">
        <v>32</v>
      </c>
      <c r="AM23" s="9" t="s">
        <v>129</v>
      </c>
      <c r="AN23" s="24" t="s">
        <v>62</v>
      </c>
      <c r="AO23" s="30" t="s">
        <v>30</v>
      </c>
      <c r="AP23" s="78">
        <v>0.78472222222222221</v>
      </c>
      <c r="AQ23" s="1"/>
      <c r="AS23" s="1"/>
      <c r="AT23" s="25" t="s">
        <v>127</v>
      </c>
      <c r="AV23" s="49"/>
      <c r="AZ23" s="140">
        <v>2</v>
      </c>
      <c r="BA23" s="37">
        <v>1</v>
      </c>
      <c r="BB23" s="9" t="s">
        <v>128</v>
      </c>
      <c r="BC23" s="107" t="s">
        <v>17</v>
      </c>
      <c r="BD23" s="118" t="s">
        <v>116</v>
      </c>
      <c r="BE23" s="37" t="s">
        <v>133</v>
      </c>
      <c r="BF23" s="143" t="s">
        <v>110</v>
      </c>
      <c r="BG23" s="150" t="s">
        <v>33</v>
      </c>
      <c r="BH23" s="151" t="s">
        <v>66</v>
      </c>
      <c r="BI23" s="154"/>
      <c r="BJ23" s="1"/>
      <c r="BK23" s="78">
        <v>0.83333333333333337</v>
      </c>
      <c r="BL23" s="1"/>
      <c r="BM23" s="25" t="s">
        <v>134</v>
      </c>
      <c r="BO23" s="49"/>
      <c r="BR23" s="140">
        <v>10</v>
      </c>
      <c r="BS23" s="37">
        <v>3</v>
      </c>
      <c r="BT23" s="9" t="s">
        <v>128</v>
      </c>
      <c r="BU23" s="107" t="s">
        <v>17</v>
      </c>
      <c r="BV23" s="118" t="s">
        <v>116</v>
      </c>
      <c r="BW23" s="37" t="s">
        <v>133</v>
      </c>
      <c r="BX23" s="143" t="s">
        <v>110</v>
      </c>
      <c r="BY23" s="150" t="s">
        <v>33</v>
      </c>
      <c r="BZ23" s="151" t="s">
        <v>66</v>
      </c>
      <c r="CA23" s="154">
        <v>0.78472222222222221</v>
      </c>
      <c r="CB23" s="1" t="s">
        <v>126</v>
      </c>
      <c r="CC23" s="154">
        <v>0.78472222222222221</v>
      </c>
      <c r="CD23" s="1"/>
      <c r="CE23" s="25" t="s">
        <v>138</v>
      </c>
      <c r="CG23" s="49"/>
    </row>
    <row r="24" spans="1:85" ht="15.75" thickBot="1" x14ac:dyDescent="0.3">
      <c r="AG24" s="250" t="s">
        <v>4</v>
      </c>
      <c r="AH24" s="251"/>
      <c r="AI24" s="9">
        <f>SUM(AG16:AH23)</f>
        <v>40</v>
      </c>
      <c r="AJ24" s="114"/>
      <c r="AK24" s="137"/>
      <c r="AL24" s="79"/>
      <c r="AM24" s="50"/>
      <c r="AN24" s="138"/>
      <c r="AO24" s="50"/>
      <c r="AP24" s="115"/>
      <c r="AQ24" s="115"/>
      <c r="AR24" s="50"/>
      <c r="AS24" s="65"/>
      <c r="AT24" s="114"/>
      <c r="AU24" s="50"/>
      <c r="AV24" s="51" t="s">
        <v>112</v>
      </c>
      <c r="AZ24" s="250" t="s">
        <v>4</v>
      </c>
      <c r="BA24" s="251"/>
      <c r="BB24" s="9">
        <f>SUM(AZ16:BA23)</f>
        <v>335</v>
      </c>
      <c r="BC24" s="114"/>
      <c r="BD24" s="137"/>
      <c r="BE24" s="79"/>
      <c r="BF24" s="50"/>
      <c r="BG24" s="138"/>
      <c r="BH24" s="50"/>
      <c r="BI24" s="157"/>
      <c r="BJ24" s="115"/>
      <c r="BK24" s="65"/>
      <c r="BL24" s="65"/>
      <c r="BM24" s="114"/>
      <c r="BN24" s="50"/>
      <c r="BO24" s="51" t="s">
        <v>127</v>
      </c>
      <c r="BR24" s="250" t="s">
        <v>4</v>
      </c>
      <c r="BS24" s="251"/>
      <c r="BT24" s="9">
        <f>SUM(BR16:BS23)</f>
        <v>275</v>
      </c>
      <c r="BU24" s="114"/>
      <c r="BV24" s="137"/>
      <c r="BW24" s="79"/>
      <c r="BX24" s="50"/>
      <c r="BY24" s="138"/>
      <c r="BZ24" s="50"/>
      <c r="CA24" s="157"/>
      <c r="CB24" s="115"/>
      <c r="CC24" s="65"/>
      <c r="CD24" s="65"/>
      <c r="CE24" s="114"/>
      <c r="CF24" s="50"/>
      <c r="CG24" s="102" t="s">
        <v>134</v>
      </c>
    </row>
    <row r="25" spans="1:85" ht="15.75" thickBot="1" x14ac:dyDescent="0.3"/>
    <row r="26" spans="1:85" ht="15.75" thickBot="1" x14ac:dyDescent="0.3">
      <c r="B26" s="252" t="s">
        <v>145</v>
      </c>
      <c r="C26" s="254"/>
      <c r="D26" s="26" t="s">
        <v>43</v>
      </c>
      <c r="E26" s="33" t="s">
        <v>42</v>
      </c>
      <c r="F26" s="83" t="s">
        <v>41</v>
      </c>
      <c r="G26" s="37" t="s">
        <v>40</v>
      </c>
      <c r="H26" s="9" t="s">
        <v>39</v>
      </c>
      <c r="I26" s="125" t="s">
        <v>38</v>
      </c>
      <c r="J26" s="125" t="s">
        <v>92</v>
      </c>
      <c r="K26" s="153" t="s">
        <v>68</v>
      </c>
      <c r="L26" s="36" t="s">
        <v>131</v>
      </c>
      <c r="M26" s="156" t="s">
        <v>83</v>
      </c>
      <c r="N26" s="100" t="s">
        <v>36</v>
      </c>
      <c r="O26" s="26" t="s">
        <v>108</v>
      </c>
      <c r="R26" s="252" t="s">
        <v>145</v>
      </c>
      <c r="S26" s="254"/>
      <c r="T26" s="26" t="s">
        <v>43</v>
      </c>
      <c r="U26" s="33" t="s">
        <v>42</v>
      </c>
      <c r="V26" s="83" t="s">
        <v>41</v>
      </c>
      <c r="W26" s="37" t="s">
        <v>40</v>
      </c>
      <c r="X26" s="9" t="s">
        <v>39</v>
      </c>
      <c r="Y26" s="125" t="s">
        <v>38</v>
      </c>
      <c r="Z26" s="125" t="s">
        <v>92</v>
      </c>
      <c r="AA26" s="153" t="s">
        <v>68</v>
      </c>
      <c r="AB26" s="36" t="s">
        <v>131</v>
      </c>
      <c r="AC26" s="156" t="s">
        <v>83</v>
      </c>
      <c r="AD26" s="100" t="s">
        <v>36</v>
      </c>
      <c r="AE26" s="26" t="s">
        <v>108</v>
      </c>
      <c r="AG26" s="252" t="s">
        <v>145</v>
      </c>
      <c r="AH26" s="254"/>
      <c r="AI26" s="26" t="s">
        <v>43</v>
      </c>
      <c r="AJ26" s="33" t="s">
        <v>42</v>
      </c>
      <c r="AK26" s="83" t="s">
        <v>41</v>
      </c>
      <c r="AL26" s="37" t="s">
        <v>40</v>
      </c>
      <c r="AM26" s="9" t="s">
        <v>39</v>
      </c>
      <c r="AN26" s="125" t="s">
        <v>38</v>
      </c>
      <c r="AO26" s="125" t="s">
        <v>92</v>
      </c>
      <c r="AP26" s="153" t="s">
        <v>68</v>
      </c>
      <c r="AQ26" s="36" t="s">
        <v>131</v>
      </c>
      <c r="AR26" s="156" t="s">
        <v>83</v>
      </c>
      <c r="AS26" s="100" t="s">
        <v>36</v>
      </c>
      <c r="AT26" s="26" t="s">
        <v>108</v>
      </c>
      <c r="AW26" s="252" t="s">
        <v>145</v>
      </c>
      <c r="AX26" s="254"/>
      <c r="AY26" s="26" t="s">
        <v>43</v>
      </c>
      <c r="AZ26" s="33" t="s">
        <v>42</v>
      </c>
      <c r="BA26" s="83" t="s">
        <v>41</v>
      </c>
      <c r="BB26" s="37" t="s">
        <v>40</v>
      </c>
      <c r="BC26" s="9" t="s">
        <v>39</v>
      </c>
      <c r="BD26" s="125" t="s">
        <v>38</v>
      </c>
      <c r="BE26" s="125" t="s">
        <v>92</v>
      </c>
      <c r="BF26" s="153" t="s">
        <v>68</v>
      </c>
      <c r="BG26" s="36" t="s">
        <v>131</v>
      </c>
      <c r="BH26" s="156" t="s">
        <v>83</v>
      </c>
      <c r="BI26" s="100" t="s">
        <v>36</v>
      </c>
      <c r="BJ26" s="26" t="s">
        <v>108</v>
      </c>
      <c r="BM26" s="252" t="s">
        <v>145</v>
      </c>
      <c r="BN26" s="254"/>
      <c r="BO26" s="26" t="s">
        <v>43</v>
      </c>
      <c r="BP26" s="33" t="s">
        <v>42</v>
      </c>
      <c r="BQ26" s="83" t="s">
        <v>41</v>
      </c>
      <c r="BR26" s="83" t="s">
        <v>153</v>
      </c>
      <c r="BS26" s="37" t="s">
        <v>40</v>
      </c>
      <c r="BT26" s="9" t="s">
        <v>39</v>
      </c>
      <c r="BU26" s="125" t="s">
        <v>38</v>
      </c>
      <c r="BV26" s="125" t="s">
        <v>92</v>
      </c>
      <c r="BW26" s="153" t="s">
        <v>68</v>
      </c>
      <c r="BX26" s="36" t="s">
        <v>131</v>
      </c>
      <c r="BY26" s="156" t="s">
        <v>83</v>
      </c>
      <c r="BZ26" s="100" t="s">
        <v>36</v>
      </c>
      <c r="CA26" s="36" t="s">
        <v>108</v>
      </c>
    </row>
    <row r="27" spans="1:85" ht="15.75" thickBot="1" x14ac:dyDescent="0.3">
      <c r="B27" s="136"/>
      <c r="C27" s="2"/>
      <c r="E27" s="25"/>
      <c r="F27" s="117"/>
      <c r="G27" s="2"/>
      <c r="I27" s="1"/>
      <c r="J27" s="1"/>
      <c r="K27" s="152"/>
      <c r="L27" s="1"/>
      <c r="M27" s="1"/>
      <c r="N27" s="1"/>
      <c r="O27" s="101"/>
      <c r="R27" s="136"/>
      <c r="S27" s="2"/>
      <c r="U27" s="25"/>
      <c r="V27" s="117"/>
      <c r="W27" s="2"/>
      <c r="Y27" s="1"/>
      <c r="Z27" s="1"/>
      <c r="AA27" s="152"/>
      <c r="AB27" s="1"/>
      <c r="AC27" s="1"/>
      <c r="AD27" s="1"/>
      <c r="AE27" s="101"/>
      <c r="AG27" s="136"/>
      <c r="AH27" s="2"/>
      <c r="AJ27" s="25"/>
      <c r="AK27" s="117"/>
      <c r="AL27" s="2"/>
      <c r="AN27" s="1"/>
      <c r="AO27" s="1"/>
      <c r="AP27" s="152"/>
      <c r="AQ27" s="1"/>
      <c r="AR27" s="1"/>
      <c r="AS27" s="1"/>
      <c r="AT27" s="101"/>
      <c r="AW27" s="136"/>
      <c r="AX27" s="2"/>
      <c r="AZ27" s="25"/>
      <c r="BA27" s="117"/>
      <c r="BB27" s="2"/>
      <c r="BD27" s="1"/>
      <c r="BE27" s="1"/>
      <c r="BF27" s="152"/>
      <c r="BG27" s="1"/>
      <c r="BH27" s="1"/>
      <c r="BI27" s="1"/>
      <c r="BJ27" s="101"/>
      <c r="BM27" s="136"/>
      <c r="BN27" s="2"/>
      <c r="BP27" s="25"/>
      <c r="BQ27" s="117"/>
      <c r="BR27" s="117"/>
      <c r="BS27" s="2"/>
      <c r="BU27" s="1"/>
      <c r="BV27" s="1"/>
      <c r="BW27" s="152"/>
      <c r="BX27" s="1"/>
      <c r="BY27" s="1"/>
      <c r="BZ27" s="1"/>
      <c r="CA27" s="46"/>
    </row>
    <row r="28" spans="1:85" ht="15.75" thickBot="1" x14ac:dyDescent="0.3">
      <c r="B28" s="160">
        <v>10</v>
      </c>
      <c r="C28" s="37">
        <v>42</v>
      </c>
      <c r="D28" s="9" t="s">
        <v>1</v>
      </c>
      <c r="E28" s="107" t="s">
        <v>17</v>
      </c>
      <c r="F28" s="83" t="s">
        <v>115</v>
      </c>
      <c r="G28" s="37" t="s">
        <v>133</v>
      </c>
      <c r="H28" s="143" t="s">
        <v>118</v>
      </c>
      <c r="I28" s="145" t="s">
        <v>146</v>
      </c>
      <c r="J28" s="146" t="s">
        <v>30</v>
      </c>
      <c r="K28" s="154">
        <v>0.80972222222222223</v>
      </c>
      <c r="L28" s="1"/>
      <c r="M28" s="154">
        <v>0.87152777777777779</v>
      </c>
      <c r="N28" s="1"/>
      <c r="O28" s="101" t="s">
        <v>138</v>
      </c>
      <c r="R28" s="160">
        <v>10</v>
      </c>
      <c r="S28" s="37">
        <v>10</v>
      </c>
      <c r="T28" s="9" t="s">
        <v>1</v>
      </c>
      <c r="U28" s="107" t="s">
        <v>17</v>
      </c>
      <c r="V28" s="83" t="s">
        <v>115</v>
      </c>
      <c r="W28" s="37" t="s">
        <v>94</v>
      </c>
      <c r="X28" s="143" t="s">
        <v>118</v>
      </c>
      <c r="Y28" s="145" t="s">
        <v>146</v>
      </c>
      <c r="Z28" s="146" t="s">
        <v>30</v>
      </c>
      <c r="AA28" s="154">
        <v>0.8208333333333333</v>
      </c>
      <c r="AB28" s="1"/>
      <c r="AC28" s="154">
        <v>0.8208333333333333</v>
      </c>
      <c r="AD28" s="1"/>
      <c r="AE28" s="101" t="s">
        <v>144</v>
      </c>
      <c r="AG28" s="160">
        <v>10</v>
      </c>
      <c r="AH28" s="37">
        <v>10</v>
      </c>
      <c r="AI28" s="9" t="s">
        <v>1</v>
      </c>
      <c r="AJ28" s="107" t="s">
        <v>17</v>
      </c>
      <c r="AK28" s="83" t="s">
        <v>115</v>
      </c>
      <c r="AL28" s="37" t="s">
        <v>94</v>
      </c>
      <c r="AM28" s="143" t="s">
        <v>118</v>
      </c>
      <c r="AN28" s="145" t="s">
        <v>146</v>
      </c>
      <c r="AO28" s="146" t="s">
        <v>30</v>
      </c>
      <c r="AP28" s="154">
        <v>0.80555555555555547</v>
      </c>
      <c r="AQ28" s="1"/>
      <c r="AR28" s="154">
        <v>0.8208333333333333</v>
      </c>
      <c r="AS28" s="1"/>
      <c r="AT28" s="101" t="s">
        <v>148</v>
      </c>
      <c r="AW28" s="160"/>
      <c r="AX28" s="164">
        <v>10</v>
      </c>
      <c r="AY28" s="9" t="s">
        <v>1</v>
      </c>
      <c r="AZ28" s="107" t="s">
        <v>17</v>
      </c>
      <c r="BA28" s="83" t="s">
        <v>113</v>
      </c>
      <c r="BB28" s="37" t="s">
        <v>94</v>
      </c>
      <c r="BC28" s="143" t="s">
        <v>118</v>
      </c>
      <c r="BD28" s="145" t="s">
        <v>146</v>
      </c>
      <c r="BE28" s="146" t="s">
        <v>30</v>
      </c>
      <c r="BF28" s="154">
        <v>0.79166666666666663</v>
      </c>
      <c r="BG28" s="1"/>
      <c r="BH28" s="154">
        <v>0.8208333333333333</v>
      </c>
      <c r="BI28" s="1"/>
      <c r="BJ28" s="101" t="s">
        <v>150</v>
      </c>
      <c r="BM28" s="140">
        <v>10</v>
      </c>
      <c r="BN28" s="164">
        <v>10</v>
      </c>
      <c r="BO28" s="9" t="s">
        <v>1</v>
      </c>
      <c r="BP28" s="107" t="s">
        <v>17</v>
      </c>
      <c r="BQ28" s="83" t="s">
        <v>113</v>
      </c>
      <c r="BR28" s="83" t="s">
        <v>139</v>
      </c>
      <c r="BS28" s="37" t="s">
        <v>94</v>
      </c>
      <c r="BT28" s="143" t="s">
        <v>118</v>
      </c>
      <c r="BU28" s="145" t="s">
        <v>154</v>
      </c>
      <c r="BV28" s="146" t="s">
        <v>30</v>
      </c>
      <c r="BW28" s="154">
        <v>0.76388888888888884</v>
      </c>
      <c r="BX28" s="1"/>
      <c r="BY28" s="154">
        <v>0.76388888888888884</v>
      </c>
      <c r="BZ28" s="1"/>
      <c r="CA28" s="46" t="s">
        <v>151</v>
      </c>
    </row>
    <row r="29" spans="1:85" ht="15.75" thickBot="1" x14ac:dyDescent="0.3">
      <c r="B29" s="133">
        <v>10</v>
      </c>
      <c r="C29" s="126">
        <v>20</v>
      </c>
      <c r="D29" s="9" t="s">
        <v>136</v>
      </c>
      <c r="E29" s="107" t="s">
        <v>17</v>
      </c>
      <c r="F29" s="83" t="s">
        <v>113</v>
      </c>
      <c r="G29" s="37" t="s">
        <v>85</v>
      </c>
      <c r="H29" s="143" t="s">
        <v>119</v>
      </c>
      <c r="I29" s="147" t="s">
        <v>137</v>
      </c>
      <c r="J29" s="148" t="s">
        <v>86</v>
      </c>
      <c r="K29" s="154">
        <v>0.80972222222222223</v>
      </c>
      <c r="L29" s="1"/>
      <c r="M29" s="154">
        <v>0.87152777777777779</v>
      </c>
      <c r="N29" s="1"/>
      <c r="O29" s="101" t="s">
        <v>138</v>
      </c>
      <c r="R29" s="133">
        <v>20</v>
      </c>
      <c r="S29" s="126">
        <v>20</v>
      </c>
      <c r="T29" s="9" t="s">
        <v>136</v>
      </c>
      <c r="U29" s="107" t="s">
        <v>17</v>
      </c>
      <c r="V29" s="83" t="s">
        <v>113</v>
      </c>
      <c r="W29" s="37" t="s">
        <v>85</v>
      </c>
      <c r="X29" s="143" t="s">
        <v>119</v>
      </c>
      <c r="Y29" s="147" t="s">
        <v>137</v>
      </c>
      <c r="Z29" s="148" t="s">
        <v>86</v>
      </c>
      <c r="AA29" s="154">
        <v>0.8208333333333333</v>
      </c>
      <c r="AB29" s="1"/>
      <c r="AC29" s="154">
        <v>0.8208333333333333</v>
      </c>
      <c r="AD29" s="1"/>
      <c r="AE29" s="101" t="s">
        <v>144</v>
      </c>
      <c r="AG29" s="133">
        <v>20</v>
      </c>
      <c r="AH29" s="126">
        <v>20</v>
      </c>
      <c r="AI29" s="9" t="s">
        <v>136</v>
      </c>
      <c r="AJ29" s="107" t="s">
        <v>17</v>
      </c>
      <c r="AK29" s="83" t="s">
        <v>113</v>
      </c>
      <c r="AL29" s="37" t="s">
        <v>85</v>
      </c>
      <c r="AM29" s="143" t="s">
        <v>119</v>
      </c>
      <c r="AN29" s="147" t="s">
        <v>137</v>
      </c>
      <c r="AO29" s="148" t="s">
        <v>86</v>
      </c>
      <c r="AP29" s="154">
        <v>0.80555555555555547</v>
      </c>
      <c r="AQ29" s="1"/>
      <c r="AR29" s="154">
        <v>0.8208333333333333</v>
      </c>
      <c r="AS29" s="1"/>
      <c r="AT29" s="101" t="s">
        <v>148</v>
      </c>
      <c r="AW29" s="133">
        <v>25</v>
      </c>
      <c r="AX29" s="126">
        <v>30</v>
      </c>
      <c r="AY29" s="9" t="s">
        <v>136</v>
      </c>
      <c r="AZ29" s="107" t="s">
        <v>17</v>
      </c>
      <c r="BA29" s="83" t="s">
        <v>113</v>
      </c>
      <c r="BB29" s="37" t="s">
        <v>85</v>
      </c>
      <c r="BC29" s="143" t="s">
        <v>119</v>
      </c>
      <c r="BD29" s="147" t="s">
        <v>137</v>
      </c>
      <c r="BE29" s="148" t="s">
        <v>86</v>
      </c>
      <c r="BF29" s="154">
        <v>0.79166666666666663</v>
      </c>
      <c r="BG29" s="1"/>
      <c r="BH29" s="154">
        <v>0.8208333333333333</v>
      </c>
      <c r="BI29" s="1"/>
      <c r="BJ29" s="101" t="s">
        <v>150</v>
      </c>
      <c r="BM29" s="166">
        <v>10</v>
      </c>
      <c r="BN29" s="126">
        <v>10</v>
      </c>
      <c r="BO29" s="9" t="s">
        <v>136</v>
      </c>
      <c r="BP29" s="107" t="s">
        <v>17</v>
      </c>
      <c r="BQ29" s="83" t="s">
        <v>113</v>
      </c>
      <c r="BR29" s="167" t="s">
        <v>157</v>
      </c>
      <c r="BS29" s="37" t="s">
        <v>85</v>
      </c>
      <c r="BT29" s="143" t="s">
        <v>119</v>
      </c>
      <c r="BU29" s="147" t="s">
        <v>137</v>
      </c>
      <c r="BV29" s="148" t="s">
        <v>86</v>
      </c>
      <c r="BW29" s="154">
        <v>0.76388888888888884</v>
      </c>
      <c r="BX29" s="1"/>
      <c r="BY29" s="154">
        <v>0.76388888888888884</v>
      </c>
      <c r="BZ29" s="1"/>
      <c r="CA29" s="46" t="s">
        <v>151</v>
      </c>
    </row>
    <row r="30" spans="1:85" ht="15.75" thickBot="1" x14ac:dyDescent="0.3">
      <c r="B30" s="133">
        <v>222</v>
      </c>
      <c r="C30" s="127">
        <v>10</v>
      </c>
      <c r="D30" s="28" t="s">
        <v>135</v>
      </c>
      <c r="E30" s="120" t="s">
        <v>17</v>
      </c>
      <c r="F30" s="83" t="s">
        <v>115</v>
      </c>
      <c r="G30" s="37" t="s">
        <v>102</v>
      </c>
      <c r="H30" s="143" t="s">
        <v>120</v>
      </c>
      <c r="I30" s="145" t="s">
        <v>96</v>
      </c>
      <c r="J30" s="148" t="s">
        <v>64</v>
      </c>
      <c r="K30" s="154">
        <v>0.46527777777777773</v>
      </c>
      <c r="L30" s="1"/>
      <c r="M30" s="154">
        <v>0.87152777777777779</v>
      </c>
      <c r="N30" s="1"/>
      <c r="O30" s="101" t="s">
        <v>138</v>
      </c>
      <c r="R30" s="133">
        <v>5</v>
      </c>
      <c r="S30" s="127">
        <v>20</v>
      </c>
      <c r="T30" s="28" t="s">
        <v>147</v>
      </c>
      <c r="U30" s="120" t="s">
        <v>17</v>
      </c>
      <c r="V30" s="83" t="s">
        <v>115</v>
      </c>
      <c r="W30" s="37" t="s">
        <v>133</v>
      </c>
      <c r="X30" s="143" t="s">
        <v>120</v>
      </c>
      <c r="Y30" s="145" t="s">
        <v>96</v>
      </c>
      <c r="Z30" s="148" t="s">
        <v>64</v>
      </c>
      <c r="AA30" s="154">
        <v>0.8208333333333333</v>
      </c>
      <c r="AB30" s="1"/>
      <c r="AC30" s="154">
        <v>0.8208333333333333</v>
      </c>
      <c r="AD30" s="1"/>
      <c r="AE30" s="101" t="s">
        <v>144</v>
      </c>
      <c r="AG30" s="133">
        <v>10</v>
      </c>
      <c r="AH30" s="127">
        <v>20</v>
      </c>
      <c r="AI30" s="28" t="s">
        <v>147</v>
      </c>
      <c r="AJ30" s="120" t="s">
        <v>17</v>
      </c>
      <c r="AK30" s="83" t="s">
        <v>115</v>
      </c>
      <c r="AL30" s="37" t="s">
        <v>133</v>
      </c>
      <c r="AM30" s="143" t="s">
        <v>120</v>
      </c>
      <c r="AN30" s="145" t="s">
        <v>96</v>
      </c>
      <c r="AO30" s="148" t="s">
        <v>64</v>
      </c>
      <c r="AP30" s="154">
        <v>0.80555555555555547</v>
      </c>
      <c r="AQ30" s="1"/>
      <c r="AR30" s="154">
        <v>0.8208333333333333</v>
      </c>
      <c r="AS30" s="1"/>
      <c r="AT30" s="101" t="s">
        <v>148</v>
      </c>
      <c r="AW30" s="133"/>
      <c r="AX30" s="127">
        <v>20</v>
      </c>
      <c r="AY30" s="28" t="s">
        <v>147</v>
      </c>
      <c r="AZ30" s="120" t="s">
        <v>17</v>
      </c>
      <c r="BA30" s="83" t="s">
        <v>115</v>
      </c>
      <c r="BB30" s="37" t="s">
        <v>133</v>
      </c>
      <c r="BC30" s="143" t="s">
        <v>120</v>
      </c>
      <c r="BD30" s="145" t="s">
        <v>96</v>
      </c>
      <c r="BE30" s="148" t="s">
        <v>64</v>
      </c>
      <c r="BF30" s="154">
        <v>0.79166666666666663</v>
      </c>
      <c r="BG30" s="1"/>
      <c r="BH30" s="154">
        <v>0.8208333333333333</v>
      </c>
      <c r="BI30" s="1"/>
      <c r="BJ30" s="101" t="s">
        <v>150</v>
      </c>
      <c r="BM30" s="166">
        <v>10</v>
      </c>
      <c r="BN30" s="127">
        <v>20</v>
      </c>
      <c r="BO30" s="28" t="s">
        <v>147</v>
      </c>
      <c r="BP30" s="120" t="s">
        <v>17</v>
      </c>
      <c r="BQ30" s="83"/>
      <c r="BR30" s="83" t="s">
        <v>155</v>
      </c>
      <c r="BS30" s="83" t="s">
        <v>24</v>
      </c>
      <c r="BT30" s="143" t="s">
        <v>120</v>
      </c>
      <c r="BU30" s="145" t="s">
        <v>96</v>
      </c>
      <c r="BV30" s="148" t="s">
        <v>64</v>
      </c>
      <c r="BW30" s="154">
        <v>0.76388888888888884</v>
      </c>
      <c r="BX30" s="1"/>
      <c r="BY30" s="154">
        <v>0.76388888888888884</v>
      </c>
      <c r="BZ30" s="1"/>
      <c r="CA30" s="46" t="s">
        <v>151</v>
      </c>
    </row>
    <row r="31" spans="1:85" ht="15.75" thickBot="1" x14ac:dyDescent="0.3">
      <c r="B31" s="140"/>
      <c r="C31" s="127">
        <v>1</v>
      </c>
      <c r="D31" s="9" t="s">
        <v>9</v>
      </c>
      <c r="E31" s="124" t="s">
        <v>17</v>
      </c>
      <c r="F31" s="83" t="s">
        <v>105</v>
      </c>
      <c r="G31" s="37" t="s">
        <v>137</v>
      </c>
      <c r="H31" s="143" t="s">
        <v>91</v>
      </c>
      <c r="I31" s="149" t="s">
        <v>85</v>
      </c>
      <c r="J31" s="148" t="s">
        <v>90</v>
      </c>
      <c r="K31" s="154">
        <v>0.80972222222222223</v>
      </c>
      <c r="L31" s="1" t="s">
        <v>130</v>
      </c>
      <c r="M31" s="154">
        <v>0.78472222222222221</v>
      </c>
      <c r="N31" s="1"/>
      <c r="O31" s="101" t="s">
        <v>138</v>
      </c>
      <c r="R31" s="140">
        <v>5</v>
      </c>
      <c r="S31" s="127"/>
      <c r="T31" s="9" t="s">
        <v>9</v>
      </c>
      <c r="U31" s="124" t="s">
        <v>17</v>
      </c>
      <c r="V31" s="83" t="s">
        <v>105</v>
      </c>
      <c r="W31" s="37" t="s">
        <v>137</v>
      </c>
      <c r="X31" s="143" t="s">
        <v>91</v>
      </c>
      <c r="Y31" s="149" t="s">
        <v>85</v>
      </c>
      <c r="Z31" s="148" t="s">
        <v>90</v>
      </c>
      <c r="AA31" s="154">
        <v>0.4826388888888889</v>
      </c>
      <c r="AB31" s="1" t="s">
        <v>130</v>
      </c>
      <c r="AC31" s="154">
        <v>0.78472222222222221</v>
      </c>
      <c r="AD31" s="1"/>
      <c r="AE31" s="101" t="s">
        <v>144</v>
      </c>
      <c r="AG31" s="140">
        <v>10</v>
      </c>
      <c r="AH31" s="127">
        <v>10</v>
      </c>
      <c r="AI31" s="9" t="s">
        <v>9</v>
      </c>
      <c r="AJ31" s="124" t="s">
        <v>17</v>
      </c>
      <c r="AK31" s="83" t="s">
        <v>105</v>
      </c>
      <c r="AL31" s="37" t="s">
        <v>137</v>
      </c>
      <c r="AM31" s="143" t="s">
        <v>149</v>
      </c>
      <c r="AN31" s="149" t="s">
        <v>85</v>
      </c>
      <c r="AO31" s="148" t="s">
        <v>90</v>
      </c>
      <c r="AP31" s="154">
        <v>0.80555555555555547</v>
      </c>
      <c r="AQ31" s="1" t="s">
        <v>130</v>
      </c>
      <c r="AR31" s="154">
        <v>0.78472222222222221</v>
      </c>
      <c r="AS31" s="1"/>
      <c r="AT31" s="101" t="s">
        <v>148</v>
      </c>
      <c r="AW31" s="140"/>
      <c r="AX31" s="127">
        <v>10</v>
      </c>
      <c r="AY31" s="9" t="s">
        <v>9</v>
      </c>
      <c r="AZ31" s="124" t="s">
        <v>17</v>
      </c>
      <c r="BA31" s="83" t="s">
        <v>105</v>
      </c>
      <c r="BB31" s="37" t="s">
        <v>137</v>
      </c>
      <c r="BC31" s="143" t="s">
        <v>149</v>
      </c>
      <c r="BD31" s="149" t="s">
        <v>85</v>
      </c>
      <c r="BE31" s="148" t="s">
        <v>90</v>
      </c>
      <c r="BF31" s="154">
        <v>0.79166666666666663</v>
      </c>
      <c r="BG31" s="1" t="s">
        <v>130</v>
      </c>
      <c r="BH31" s="154">
        <v>0.78472222222222221</v>
      </c>
      <c r="BI31" s="1"/>
      <c r="BJ31" s="101" t="s">
        <v>150</v>
      </c>
      <c r="BM31" s="140">
        <v>10</v>
      </c>
      <c r="BN31" s="127">
        <v>10</v>
      </c>
      <c r="BO31" s="9" t="s">
        <v>9</v>
      </c>
      <c r="BP31" s="124" t="s">
        <v>17</v>
      </c>
      <c r="BQ31" s="83" t="s">
        <v>105</v>
      </c>
      <c r="BR31" s="83" t="s">
        <v>137</v>
      </c>
      <c r="BS31" s="37" t="s">
        <v>156</v>
      </c>
      <c r="BT31" s="143" t="s">
        <v>149</v>
      </c>
      <c r="BU31" s="149" t="s">
        <v>85</v>
      </c>
      <c r="BV31" s="148" t="s">
        <v>90</v>
      </c>
      <c r="BW31" s="154">
        <v>0.76388888888888884</v>
      </c>
      <c r="BX31" s="1" t="s">
        <v>130</v>
      </c>
      <c r="BY31" s="154">
        <v>0.76388888888888884</v>
      </c>
      <c r="BZ31" s="1"/>
      <c r="CA31" s="46" t="s">
        <v>151</v>
      </c>
    </row>
    <row r="32" spans="1:85" ht="15.75" thickBot="1" x14ac:dyDescent="0.3">
      <c r="B32" s="33">
        <v>50</v>
      </c>
      <c r="C32" s="37">
        <v>10</v>
      </c>
      <c r="D32" s="9" t="s">
        <v>72</v>
      </c>
      <c r="E32" s="107" t="s">
        <v>17</v>
      </c>
      <c r="F32" s="83" t="s">
        <v>70</v>
      </c>
      <c r="G32" s="33" t="s">
        <v>62</v>
      </c>
      <c r="H32" s="143" t="s">
        <v>121</v>
      </c>
      <c r="I32" s="149" t="s">
        <v>123</v>
      </c>
      <c r="J32" s="148" t="s">
        <v>69</v>
      </c>
      <c r="K32" s="154">
        <v>0.80972222222222223</v>
      </c>
      <c r="L32" s="1"/>
      <c r="M32" s="154"/>
      <c r="N32" s="1"/>
      <c r="O32" s="101" t="s">
        <v>141</v>
      </c>
      <c r="R32" s="33"/>
      <c r="S32" s="37">
        <v>10</v>
      </c>
      <c r="T32" s="9" t="s">
        <v>72</v>
      </c>
      <c r="U32" s="107" t="s">
        <v>17</v>
      </c>
      <c r="V32" s="83" t="s">
        <v>70</v>
      </c>
      <c r="W32" s="33" t="s">
        <v>62</v>
      </c>
      <c r="X32" s="143" t="s">
        <v>121</v>
      </c>
      <c r="Y32" s="149" t="s">
        <v>123</v>
      </c>
      <c r="Z32" s="148" t="s">
        <v>69</v>
      </c>
      <c r="AA32" s="154">
        <v>0.8208333333333333</v>
      </c>
      <c r="AB32" s="1"/>
      <c r="AC32" s="154">
        <v>0.8208333333333333</v>
      </c>
      <c r="AD32" s="1"/>
      <c r="AE32" s="101" t="s">
        <v>144</v>
      </c>
      <c r="AG32" s="163">
        <v>25</v>
      </c>
      <c r="AH32" s="37"/>
      <c r="AI32" s="9" t="s">
        <v>72</v>
      </c>
      <c r="AJ32" s="107" t="s">
        <v>17</v>
      </c>
      <c r="AK32" s="83" t="s">
        <v>70</v>
      </c>
      <c r="AL32" s="33" t="s">
        <v>62</v>
      </c>
      <c r="AM32" s="143" t="s">
        <v>121</v>
      </c>
      <c r="AN32" s="149" t="s">
        <v>123</v>
      </c>
      <c r="AO32" s="148" t="s">
        <v>69</v>
      </c>
      <c r="AP32" s="154">
        <v>0.4861111111111111</v>
      </c>
      <c r="AQ32" s="1"/>
      <c r="AR32" s="154">
        <v>0.8208333333333333</v>
      </c>
      <c r="AS32" s="1"/>
      <c r="AT32" s="101" t="s">
        <v>148</v>
      </c>
      <c r="AW32" s="163">
        <v>25</v>
      </c>
      <c r="AX32" s="287">
        <v>70</v>
      </c>
      <c r="AY32" s="9" t="s">
        <v>72</v>
      </c>
      <c r="AZ32" s="107" t="s">
        <v>17</v>
      </c>
      <c r="BA32" s="83" t="s">
        <v>70</v>
      </c>
      <c r="BB32" s="33" t="s">
        <v>62</v>
      </c>
      <c r="BC32" s="143" t="s">
        <v>121</v>
      </c>
      <c r="BD32" s="149" t="s">
        <v>123</v>
      </c>
      <c r="BE32" s="148" t="s">
        <v>69</v>
      </c>
      <c r="BF32" s="154">
        <v>0.4861111111111111</v>
      </c>
      <c r="BG32" s="1"/>
      <c r="BH32" s="154">
        <v>0.79166666666666663</v>
      </c>
      <c r="BI32" s="1"/>
      <c r="BJ32" s="101" t="s">
        <v>150</v>
      </c>
      <c r="BM32" s="163">
        <v>50</v>
      </c>
      <c r="BN32" s="287">
        <v>20</v>
      </c>
      <c r="BO32" s="9" t="s">
        <v>72</v>
      </c>
      <c r="BP32" s="107" t="s">
        <v>17</v>
      </c>
      <c r="BQ32" s="83" t="s">
        <v>70</v>
      </c>
      <c r="BR32" s="83" t="s">
        <v>143</v>
      </c>
      <c r="BS32" s="33" t="s">
        <v>62</v>
      </c>
      <c r="BT32" s="143" t="s">
        <v>121</v>
      </c>
      <c r="BU32" s="149" t="s">
        <v>123</v>
      </c>
      <c r="BV32" s="148" t="s">
        <v>69</v>
      </c>
      <c r="BW32" s="154">
        <v>0.43402777777777773</v>
      </c>
      <c r="BX32" s="1"/>
      <c r="BY32" s="154">
        <v>0.79166666666666663</v>
      </c>
      <c r="BZ32" s="1"/>
      <c r="CA32" s="46" t="s">
        <v>151</v>
      </c>
    </row>
    <row r="33" spans="2:90" ht="15.75" thickBot="1" x14ac:dyDescent="0.3">
      <c r="B33" s="33"/>
      <c r="C33" s="126">
        <v>25</v>
      </c>
      <c r="D33" s="9" t="s">
        <v>71</v>
      </c>
      <c r="E33" s="155" t="s">
        <v>17</v>
      </c>
      <c r="F33" s="83" t="s">
        <v>115</v>
      </c>
      <c r="G33" s="33" t="s">
        <v>140</v>
      </c>
      <c r="H33" s="143" t="s">
        <v>129</v>
      </c>
      <c r="I33" s="149" t="s">
        <v>78</v>
      </c>
      <c r="J33" s="148" t="s">
        <v>64</v>
      </c>
      <c r="K33" s="154">
        <v>0.80972222222222223</v>
      </c>
      <c r="L33" s="1"/>
      <c r="M33" s="78"/>
      <c r="N33" s="1"/>
      <c r="O33" s="101" t="s">
        <v>144</v>
      </c>
      <c r="R33" s="33"/>
      <c r="S33" s="126">
        <v>10</v>
      </c>
      <c r="T33" s="9" t="s">
        <v>71</v>
      </c>
      <c r="U33" s="155" t="s">
        <v>17</v>
      </c>
      <c r="V33" s="83" t="s">
        <v>115</v>
      </c>
      <c r="W33" s="33" t="s">
        <v>140</v>
      </c>
      <c r="X33" s="143" t="s">
        <v>129</v>
      </c>
      <c r="Y33" s="149" t="s">
        <v>78</v>
      </c>
      <c r="Z33" s="148" t="s">
        <v>64</v>
      </c>
      <c r="AA33" s="154">
        <v>0.8208333333333333</v>
      </c>
      <c r="AB33" s="1"/>
      <c r="AC33" s="154">
        <v>0.8208333333333333</v>
      </c>
      <c r="AD33" s="1"/>
      <c r="AE33" s="101" t="s">
        <v>144</v>
      </c>
      <c r="AG33" s="163">
        <v>25</v>
      </c>
      <c r="AH33" s="126">
        <v>10</v>
      </c>
      <c r="AI33" s="9" t="s">
        <v>71</v>
      </c>
      <c r="AJ33" s="155" t="s">
        <v>17</v>
      </c>
      <c r="AK33" s="83" t="s">
        <v>115</v>
      </c>
      <c r="AL33" s="33" t="s">
        <v>140</v>
      </c>
      <c r="AM33" s="143" t="s">
        <v>129</v>
      </c>
      <c r="AN33" s="149" t="s">
        <v>78</v>
      </c>
      <c r="AO33" s="148" t="s">
        <v>64</v>
      </c>
      <c r="AP33" s="154">
        <v>0.80555555555555547</v>
      </c>
      <c r="AQ33" s="1"/>
      <c r="AR33" s="154">
        <v>0.8208333333333333</v>
      </c>
      <c r="AS33" s="1"/>
      <c r="AT33" s="101" t="s">
        <v>148</v>
      </c>
      <c r="AW33" s="163"/>
      <c r="AX33" s="288"/>
      <c r="AY33" s="9" t="s">
        <v>71</v>
      </c>
      <c r="AZ33" s="155" t="s">
        <v>17</v>
      </c>
      <c r="BA33" s="83" t="s">
        <v>115</v>
      </c>
      <c r="BB33" s="33" t="s">
        <v>140</v>
      </c>
      <c r="BC33" s="143" t="s">
        <v>129</v>
      </c>
      <c r="BD33" s="149" t="s">
        <v>78</v>
      </c>
      <c r="BE33" s="148" t="s">
        <v>64</v>
      </c>
      <c r="BF33" s="154">
        <v>0.79166666666666663</v>
      </c>
      <c r="BG33" s="1"/>
      <c r="BH33" s="154">
        <v>0.79166666666666663</v>
      </c>
      <c r="BI33" s="1"/>
      <c r="BJ33" s="101" t="s">
        <v>150</v>
      </c>
      <c r="BM33" s="140">
        <v>10</v>
      </c>
      <c r="BN33" s="288"/>
      <c r="BO33" s="9" t="s">
        <v>71</v>
      </c>
      <c r="BP33" s="155" t="s">
        <v>17</v>
      </c>
      <c r="BQ33" s="83"/>
      <c r="BR33" s="83" t="s">
        <v>158</v>
      </c>
      <c r="BS33" s="33" t="s">
        <v>21</v>
      </c>
      <c r="BT33" s="143" t="s">
        <v>129</v>
      </c>
      <c r="BU33" s="149" t="s">
        <v>78</v>
      </c>
      <c r="BV33" s="148" t="s">
        <v>64</v>
      </c>
      <c r="BW33" s="154">
        <v>0.43402777777777773</v>
      </c>
      <c r="BX33" s="1"/>
      <c r="BY33" s="154">
        <v>0.79166666666666663</v>
      </c>
      <c r="BZ33" s="1"/>
      <c r="CA33" s="46" t="s">
        <v>151</v>
      </c>
    </row>
    <row r="34" spans="2:90" ht="15.75" thickBot="1" x14ac:dyDescent="0.3">
      <c r="B34" s="33"/>
      <c r="C34" s="37">
        <v>12</v>
      </c>
      <c r="D34" s="9" t="s">
        <v>81</v>
      </c>
      <c r="E34" s="122" t="s">
        <v>17</v>
      </c>
      <c r="F34" s="83" t="s">
        <v>32</v>
      </c>
      <c r="G34" s="37" t="s">
        <v>94</v>
      </c>
      <c r="H34" s="144" t="s">
        <v>122</v>
      </c>
      <c r="I34" s="149" t="s">
        <v>124</v>
      </c>
      <c r="J34" s="148" t="s">
        <v>66</v>
      </c>
      <c r="K34" s="154">
        <v>0.80972222222222223</v>
      </c>
      <c r="L34" s="1"/>
      <c r="M34" s="154">
        <v>0.80972222222222223</v>
      </c>
      <c r="N34" s="1"/>
      <c r="O34" s="101" t="s">
        <v>141</v>
      </c>
      <c r="R34" s="33">
        <v>70</v>
      </c>
      <c r="S34" s="37"/>
      <c r="T34" s="9" t="s">
        <v>81</v>
      </c>
      <c r="U34" s="122" t="s">
        <v>17</v>
      </c>
      <c r="V34" s="83" t="s">
        <v>32</v>
      </c>
      <c r="W34" s="37" t="s">
        <v>94</v>
      </c>
      <c r="X34" s="144" t="s">
        <v>122</v>
      </c>
      <c r="Y34" s="149" t="s">
        <v>124</v>
      </c>
      <c r="Z34" s="148" t="s">
        <v>66</v>
      </c>
      <c r="AA34" s="154">
        <v>0.4826388888888889</v>
      </c>
      <c r="AB34" s="1" t="s">
        <v>126</v>
      </c>
      <c r="AC34" s="154">
        <v>0.4826388888888889</v>
      </c>
      <c r="AD34" s="1"/>
      <c r="AE34" s="101" t="s">
        <v>144</v>
      </c>
      <c r="AG34" s="140">
        <v>10</v>
      </c>
      <c r="AH34" s="37">
        <v>70</v>
      </c>
      <c r="AI34" s="9" t="s">
        <v>81</v>
      </c>
      <c r="AJ34" s="122" t="s">
        <v>17</v>
      </c>
      <c r="AK34" s="83" t="s">
        <v>32</v>
      </c>
      <c r="AL34" s="37" t="s">
        <v>94</v>
      </c>
      <c r="AM34" s="144" t="s">
        <v>122</v>
      </c>
      <c r="AN34" s="149" t="s">
        <v>124</v>
      </c>
      <c r="AO34" s="148" t="s">
        <v>66</v>
      </c>
      <c r="AP34" s="154">
        <v>0.80555555555555547</v>
      </c>
      <c r="AQ34" s="1" t="s">
        <v>126</v>
      </c>
      <c r="AR34" s="154">
        <v>0.4826388888888889</v>
      </c>
      <c r="AS34" s="1"/>
      <c r="AT34" s="101" t="s">
        <v>148</v>
      </c>
      <c r="AW34" s="140"/>
      <c r="AX34" s="289"/>
      <c r="AY34" s="9" t="s">
        <v>81</v>
      </c>
      <c r="AZ34" s="122" t="s">
        <v>17</v>
      </c>
      <c r="BA34" s="83" t="s">
        <v>32</v>
      </c>
      <c r="BB34" s="37" t="s">
        <v>94</v>
      </c>
      <c r="BC34" s="144" t="s">
        <v>122</v>
      </c>
      <c r="BD34" s="149" t="s">
        <v>124</v>
      </c>
      <c r="BE34" s="148" t="s">
        <v>66</v>
      </c>
      <c r="BF34" s="154">
        <v>0.79166666666666663</v>
      </c>
      <c r="BG34" s="1" t="s">
        <v>126</v>
      </c>
      <c r="BH34" s="154">
        <v>0.4826388888888889</v>
      </c>
      <c r="BI34" s="1"/>
      <c r="BJ34" s="101" t="s">
        <v>150</v>
      </c>
      <c r="BM34" s="165">
        <v>70</v>
      </c>
      <c r="BN34" s="289"/>
      <c r="BO34" s="9" t="s">
        <v>81</v>
      </c>
      <c r="BP34" s="122" t="s">
        <v>17</v>
      </c>
      <c r="BQ34" s="83" t="s">
        <v>32</v>
      </c>
      <c r="BR34" s="83" t="s">
        <v>123</v>
      </c>
      <c r="BS34" s="37" t="s">
        <v>94</v>
      </c>
      <c r="BT34" s="144" t="s">
        <v>122</v>
      </c>
      <c r="BU34" s="149" t="s">
        <v>124</v>
      </c>
      <c r="BV34" s="148" t="s">
        <v>66</v>
      </c>
      <c r="BW34" s="154">
        <v>0.43402777777777773</v>
      </c>
      <c r="BX34" s="1" t="s">
        <v>126</v>
      </c>
      <c r="BY34" s="154">
        <v>0.79166666666666663</v>
      </c>
      <c r="BZ34" s="1"/>
      <c r="CA34" s="46" t="s">
        <v>151</v>
      </c>
    </row>
    <row r="35" spans="2:90" ht="15.75" thickBot="1" x14ac:dyDescent="0.3">
      <c r="B35" s="140">
        <v>100</v>
      </c>
      <c r="C35" s="37"/>
      <c r="D35" s="9" t="s">
        <v>128</v>
      </c>
      <c r="E35" s="107" t="s">
        <v>17</v>
      </c>
      <c r="F35" s="118" t="s">
        <v>116</v>
      </c>
      <c r="G35" s="37" t="s">
        <v>142</v>
      </c>
      <c r="H35" s="143" t="s">
        <v>110</v>
      </c>
      <c r="I35" s="150" t="s">
        <v>143</v>
      </c>
      <c r="J35" s="151" t="s">
        <v>66</v>
      </c>
      <c r="K35" s="154">
        <v>0.80972222222222223</v>
      </c>
      <c r="L35" s="1" t="s">
        <v>126</v>
      </c>
      <c r="M35" s="154">
        <v>0.78472222222222221</v>
      </c>
      <c r="N35" s="1"/>
      <c r="O35" s="101" t="s">
        <v>138</v>
      </c>
      <c r="R35" s="140"/>
      <c r="S35" s="37">
        <v>2</v>
      </c>
      <c r="T35" s="9" t="s">
        <v>128</v>
      </c>
      <c r="U35" s="107" t="s">
        <v>17</v>
      </c>
      <c r="V35" s="118" t="s">
        <v>116</v>
      </c>
      <c r="W35" s="37" t="s">
        <v>142</v>
      </c>
      <c r="X35" s="143" t="s">
        <v>110</v>
      </c>
      <c r="Y35" s="150" t="s">
        <v>143</v>
      </c>
      <c r="Z35" s="151" t="s">
        <v>66</v>
      </c>
      <c r="AA35" s="154">
        <v>0.8208333333333333</v>
      </c>
      <c r="AB35" s="1"/>
      <c r="AC35" s="154">
        <v>0.78472222222222221</v>
      </c>
      <c r="AD35" s="1"/>
      <c r="AE35" s="101" t="s">
        <v>144</v>
      </c>
      <c r="AG35" s="140">
        <v>10</v>
      </c>
      <c r="AH35" s="37">
        <v>100</v>
      </c>
      <c r="AI35" s="9" t="s">
        <v>128</v>
      </c>
      <c r="AJ35" s="107" t="s">
        <v>17</v>
      </c>
      <c r="AK35" s="118" t="s">
        <v>116</v>
      </c>
      <c r="AL35" s="37" t="s">
        <v>142</v>
      </c>
      <c r="AM35" s="143" t="s">
        <v>110</v>
      </c>
      <c r="AN35" s="150" t="s">
        <v>143</v>
      </c>
      <c r="AO35" s="151" t="s">
        <v>66</v>
      </c>
      <c r="AP35" s="154">
        <v>0.80555555555555547</v>
      </c>
      <c r="AQ35" s="1"/>
      <c r="AR35" s="154">
        <v>0.80555555555555547</v>
      </c>
      <c r="AS35" s="1"/>
      <c r="AT35" s="101" t="s">
        <v>148</v>
      </c>
      <c r="AW35" s="140"/>
      <c r="AX35" s="164">
        <v>10</v>
      </c>
      <c r="AY35" s="9" t="s">
        <v>128</v>
      </c>
      <c r="AZ35" s="107" t="s">
        <v>17</v>
      </c>
      <c r="BA35" s="118" t="s">
        <v>116</v>
      </c>
      <c r="BB35" s="37" t="s">
        <v>142</v>
      </c>
      <c r="BC35" s="143" t="s">
        <v>110</v>
      </c>
      <c r="BD35" s="150" t="s">
        <v>143</v>
      </c>
      <c r="BE35" s="151" t="s">
        <v>66</v>
      </c>
      <c r="BF35" s="154">
        <v>0.79166666666666663</v>
      </c>
      <c r="BG35" s="1"/>
      <c r="BH35" s="154">
        <v>0.80555555555555547</v>
      </c>
      <c r="BI35" s="1"/>
      <c r="BJ35" s="101" t="s">
        <v>150</v>
      </c>
      <c r="BM35" s="140">
        <v>10</v>
      </c>
      <c r="BN35" s="164">
        <v>10</v>
      </c>
      <c r="BO35" s="9" t="s">
        <v>128</v>
      </c>
      <c r="BP35" s="107" t="s">
        <v>17</v>
      </c>
      <c r="BQ35" s="118" t="s">
        <v>116</v>
      </c>
      <c r="BR35" s="118" t="s">
        <v>142</v>
      </c>
      <c r="BS35" s="37" t="s">
        <v>152</v>
      </c>
      <c r="BT35" s="143" t="s">
        <v>110</v>
      </c>
      <c r="BU35" s="150" t="s">
        <v>143</v>
      </c>
      <c r="BV35" s="151" t="s">
        <v>66</v>
      </c>
      <c r="BW35" s="154">
        <v>0.76388888888888884</v>
      </c>
      <c r="BX35" s="1"/>
      <c r="BY35" s="154">
        <v>0.76388888888888884</v>
      </c>
      <c r="BZ35" s="1"/>
      <c r="CA35" s="46" t="s">
        <v>151</v>
      </c>
    </row>
    <row r="36" spans="2:90" ht="15.75" thickBot="1" x14ac:dyDescent="0.3">
      <c r="B36" s="250" t="s">
        <v>4</v>
      </c>
      <c r="C36" s="251"/>
      <c r="D36" s="9">
        <f>SUM(B28:C35)</f>
        <v>512</v>
      </c>
      <c r="E36" s="114"/>
      <c r="F36" s="137"/>
      <c r="G36" s="79" t="s">
        <v>138</v>
      </c>
      <c r="H36" s="50"/>
      <c r="I36" s="138"/>
      <c r="J36" s="50"/>
      <c r="K36" s="157"/>
      <c r="L36" s="115"/>
      <c r="M36" s="65"/>
      <c r="N36" s="65"/>
      <c r="O36" s="102"/>
      <c r="R36" s="250" t="s">
        <v>4</v>
      </c>
      <c r="S36" s="251"/>
      <c r="T36" s="9">
        <f>SUM(R28:S35)</f>
        <v>182</v>
      </c>
      <c r="U36" s="114"/>
      <c r="V36" s="137"/>
      <c r="W36" s="79"/>
      <c r="X36" s="50"/>
      <c r="Y36" s="138"/>
      <c r="Z36" s="50"/>
      <c r="AA36" s="157"/>
      <c r="AB36" s="115" t="s">
        <v>141</v>
      </c>
      <c r="AC36" s="65"/>
      <c r="AD36" s="65"/>
      <c r="AE36" s="102"/>
      <c r="AG36" s="250" t="s">
        <v>4</v>
      </c>
      <c r="AH36" s="251"/>
      <c r="AI36" s="9">
        <f>SUM(AG28:AH35)</f>
        <v>360</v>
      </c>
      <c r="AJ36" s="114"/>
      <c r="AK36" s="137"/>
      <c r="AL36" s="79"/>
      <c r="AM36" s="50"/>
      <c r="AN36" s="138"/>
      <c r="AO36" s="50"/>
      <c r="AP36" s="157"/>
      <c r="AQ36" s="115" t="s">
        <v>144</v>
      </c>
      <c r="AR36" s="65"/>
      <c r="AS36" s="65"/>
      <c r="AT36" s="102"/>
      <c r="AW36" s="250" t="s">
        <v>4</v>
      </c>
      <c r="AX36" s="251"/>
      <c r="AY36" s="9">
        <f>SUM(AW28:AX35)</f>
        <v>200</v>
      </c>
      <c r="AZ36" s="114"/>
      <c r="BA36" s="137"/>
      <c r="BB36" s="79"/>
      <c r="BC36" s="50"/>
      <c r="BD36" s="138"/>
      <c r="BE36" s="50"/>
      <c r="BF36" s="157"/>
      <c r="BG36" s="115" t="s">
        <v>148</v>
      </c>
      <c r="BH36" s="65"/>
      <c r="BI36" s="65"/>
      <c r="BJ36" s="102"/>
      <c r="BM36" s="250" t="s">
        <v>4</v>
      </c>
      <c r="BN36" s="251"/>
      <c r="BO36" s="9">
        <f>SUM(BM28:BN35)</f>
        <v>260</v>
      </c>
      <c r="BP36" s="114"/>
      <c r="BQ36" s="137"/>
      <c r="BR36" s="137"/>
      <c r="BS36" s="79"/>
      <c r="BT36" s="50"/>
      <c r="BU36" s="138"/>
      <c r="BV36" s="50"/>
      <c r="BW36" s="157"/>
      <c r="BX36" s="115"/>
      <c r="BY36" s="65"/>
      <c r="BZ36" s="65"/>
      <c r="CA36" s="168"/>
    </row>
    <row r="37" spans="2:90" ht="15.75" thickBot="1" x14ac:dyDescent="0.3"/>
    <row r="38" spans="2:90" ht="15.75" thickBot="1" x14ac:dyDescent="0.3">
      <c r="B38" s="252" t="s">
        <v>145</v>
      </c>
      <c r="C38" s="254"/>
      <c r="D38" s="26" t="s">
        <v>43</v>
      </c>
      <c r="E38" s="33" t="s">
        <v>42</v>
      </c>
      <c r="F38" s="83" t="s">
        <v>41</v>
      </c>
      <c r="G38" s="83" t="s">
        <v>153</v>
      </c>
      <c r="H38" s="37" t="s">
        <v>40</v>
      </c>
      <c r="I38" s="9" t="s">
        <v>39</v>
      </c>
      <c r="J38" s="125" t="s">
        <v>38</v>
      </c>
      <c r="K38" s="125" t="s">
        <v>92</v>
      </c>
      <c r="L38" s="153" t="s">
        <v>68</v>
      </c>
      <c r="M38" s="36" t="s">
        <v>131</v>
      </c>
      <c r="N38" s="156" t="s">
        <v>83</v>
      </c>
      <c r="O38" s="100" t="s">
        <v>36</v>
      </c>
      <c r="P38" s="36" t="s">
        <v>108</v>
      </c>
      <c r="S38" s="252" t="s">
        <v>145</v>
      </c>
      <c r="T38" s="254"/>
      <c r="U38" s="26" t="s">
        <v>43</v>
      </c>
      <c r="V38" s="33" t="s">
        <v>42</v>
      </c>
      <c r="W38" s="83" t="s">
        <v>41</v>
      </c>
      <c r="X38" s="83" t="s">
        <v>153</v>
      </c>
      <c r="Y38" s="9" t="s">
        <v>40</v>
      </c>
      <c r="Z38" s="9" t="s">
        <v>39</v>
      </c>
      <c r="AA38" s="125" t="s">
        <v>38</v>
      </c>
      <c r="AB38" s="171" t="s">
        <v>92</v>
      </c>
      <c r="AC38" s="153" t="s">
        <v>68</v>
      </c>
      <c r="AD38" s="36" t="s">
        <v>131</v>
      </c>
      <c r="AE38" s="156" t="s">
        <v>83</v>
      </c>
      <c r="AF38" s="100" t="s">
        <v>36</v>
      </c>
      <c r="AG38" s="36" t="s">
        <v>108</v>
      </c>
      <c r="AJ38" s="252" t="s">
        <v>145</v>
      </c>
      <c r="AK38" s="253"/>
      <c r="AL38" s="254"/>
      <c r="AM38" s="26" t="s">
        <v>43</v>
      </c>
      <c r="AN38" s="33" t="s">
        <v>42</v>
      </c>
      <c r="AO38" s="83" t="s">
        <v>41</v>
      </c>
      <c r="AP38" s="83" t="s">
        <v>153</v>
      </c>
      <c r="AQ38" s="9" t="s">
        <v>40</v>
      </c>
      <c r="AR38" s="9" t="s">
        <v>39</v>
      </c>
      <c r="AS38" s="193" t="s">
        <v>38</v>
      </c>
      <c r="AT38" s="171" t="s">
        <v>92</v>
      </c>
      <c r="AU38" s="153" t="s">
        <v>68</v>
      </c>
      <c r="AV38" s="36" t="s">
        <v>131</v>
      </c>
      <c r="AW38" s="156" t="s">
        <v>83</v>
      </c>
      <c r="AX38" s="100" t="s">
        <v>36</v>
      </c>
      <c r="AY38" s="36" t="s">
        <v>108</v>
      </c>
      <c r="AZ38" s="44"/>
      <c r="BA38" s="199">
        <f ca="1">TODAY()</f>
        <v>45290</v>
      </c>
      <c r="BD38" s="252" t="s">
        <v>145</v>
      </c>
      <c r="BE38" s="253"/>
      <c r="BF38" s="254"/>
      <c r="BG38" s="26" t="s">
        <v>43</v>
      </c>
      <c r="BH38" s="33" t="s">
        <v>42</v>
      </c>
      <c r="BI38" s="83" t="s">
        <v>41</v>
      </c>
      <c r="BJ38" s="83" t="s">
        <v>153</v>
      </c>
      <c r="BK38" s="9" t="s">
        <v>40</v>
      </c>
      <c r="BL38" s="9" t="s">
        <v>39</v>
      </c>
      <c r="BM38" s="193" t="s">
        <v>38</v>
      </c>
      <c r="BN38" s="171" t="s">
        <v>92</v>
      </c>
      <c r="BO38" s="153" t="s">
        <v>68</v>
      </c>
      <c r="BP38" s="36" t="s">
        <v>131</v>
      </c>
      <c r="BQ38" s="156" t="s">
        <v>83</v>
      </c>
      <c r="BR38" s="100" t="s">
        <v>36</v>
      </c>
      <c r="BS38" s="36" t="s">
        <v>108</v>
      </c>
      <c r="BW38" s="252" t="s">
        <v>145</v>
      </c>
      <c r="BX38" s="253"/>
      <c r="BY38" s="254"/>
      <c r="BZ38" s="26" t="s">
        <v>43</v>
      </c>
      <c r="CA38" s="33" t="s">
        <v>42</v>
      </c>
      <c r="CB38" s="83" t="s">
        <v>41</v>
      </c>
      <c r="CC38" s="83" t="s">
        <v>153</v>
      </c>
      <c r="CD38" s="9" t="s">
        <v>40</v>
      </c>
      <c r="CE38" s="9" t="s">
        <v>39</v>
      </c>
      <c r="CF38" s="193" t="s">
        <v>38</v>
      </c>
      <c r="CG38" s="171" t="s">
        <v>92</v>
      </c>
      <c r="CH38" s="153" t="s">
        <v>68</v>
      </c>
      <c r="CI38" s="36" t="s">
        <v>131</v>
      </c>
      <c r="CJ38" s="156" t="s">
        <v>83</v>
      </c>
      <c r="CK38" s="100" t="s">
        <v>36</v>
      </c>
      <c r="CL38" s="36" t="s">
        <v>108</v>
      </c>
    </row>
    <row r="39" spans="2:90" ht="15.75" thickBot="1" x14ac:dyDescent="0.3">
      <c r="B39" s="136"/>
      <c r="C39" s="2"/>
      <c r="E39" s="25"/>
      <c r="F39" s="117"/>
      <c r="G39" s="117"/>
      <c r="H39" s="2"/>
      <c r="J39" s="1"/>
      <c r="K39" s="1"/>
      <c r="L39" s="152"/>
      <c r="M39" s="1"/>
      <c r="N39" s="1"/>
      <c r="O39" s="1"/>
      <c r="P39" s="46"/>
      <c r="S39" s="136"/>
      <c r="T39" s="2"/>
      <c r="V39" s="25"/>
      <c r="W39" s="117"/>
      <c r="X39" s="117"/>
      <c r="AA39" s="1"/>
      <c r="AB39" s="2"/>
      <c r="AC39" s="152"/>
      <c r="AD39" s="1"/>
      <c r="AE39" s="1"/>
      <c r="AF39" s="1"/>
      <c r="AG39" s="46"/>
      <c r="AJ39" s="136"/>
      <c r="AK39" s="2"/>
      <c r="AL39" s="2"/>
      <c r="AN39" s="25"/>
      <c r="AO39" s="117"/>
      <c r="AP39" s="117"/>
      <c r="AS39" s="192"/>
      <c r="AT39" s="2"/>
      <c r="AU39" s="152"/>
      <c r="AV39" s="1"/>
      <c r="AW39" s="1"/>
      <c r="AX39" s="1"/>
      <c r="AY39" s="24"/>
      <c r="AZ39" s="49"/>
      <c r="BD39" s="136"/>
      <c r="BE39" s="1"/>
      <c r="BF39" s="2"/>
      <c r="BH39" s="25"/>
      <c r="BI39" s="117"/>
      <c r="BJ39" s="117"/>
      <c r="BM39" s="192"/>
      <c r="BN39" s="2"/>
      <c r="BO39" s="152"/>
      <c r="BP39" s="1"/>
      <c r="BQ39" s="1"/>
      <c r="BR39" s="1"/>
      <c r="BS39" s="46"/>
      <c r="BW39" s="136"/>
      <c r="BX39" s="1"/>
      <c r="BY39" s="2"/>
      <c r="CA39" s="25"/>
      <c r="CB39" s="117"/>
      <c r="CC39" s="117"/>
      <c r="CF39" s="192"/>
      <c r="CG39" s="2"/>
      <c r="CH39" s="152"/>
      <c r="CI39" s="1"/>
      <c r="CJ39" s="1"/>
      <c r="CK39" s="1"/>
      <c r="CL39" s="46"/>
    </row>
    <row r="40" spans="2:90" ht="15.75" thickBot="1" x14ac:dyDescent="0.3">
      <c r="B40" s="140">
        <v>10</v>
      </c>
      <c r="C40" s="164">
        <v>20</v>
      </c>
      <c r="D40" s="9" t="s">
        <v>1</v>
      </c>
      <c r="E40" s="107" t="s">
        <v>17</v>
      </c>
      <c r="F40" s="83" t="s">
        <v>113</v>
      </c>
      <c r="G40" s="83" t="s">
        <v>139</v>
      </c>
      <c r="H40" s="37" t="s">
        <v>94</v>
      </c>
      <c r="I40" s="143" t="s">
        <v>118</v>
      </c>
      <c r="J40" s="145" t="s">
        <v>154</v>
      </c>
      <c r="K40" s="146" t="s">
        <v>30</v>
      </c>
      <c r="L40" s="154">
        <v>0.85555555555555562</v>
      </c>
      <c r="M40" s="1"/>
      <c r="N40" s="154">
        <v>0.47222222222222227</v>
      </c>
      <c r="O40" s="1"/>
      <c r="P40" s="46" t="s">
        <v>159</v>
      </c>
      <c r="S40" s="140">
        <v>25</v>
      </c>
      <c r="T40" s="164">
        <v>20</v>
      </c>
      <c r="U40" s="9" t="s">
        <v>1</v>
      </c>
      <c r="V40" s="107" t="s">
        <v>17</v>
      </c>
      <c r="W40" s="169" t="s">
        <v>169</v>
      </c>
      <c r="X40" s="83" t="s">
        <v>139</v>
      </c>
      <c r="Y40" s="169" t="s">
        <v>156</v>
      </c>
      <c r="Z40" s="143" t="s">
        <v>118</v>
      </c>
      <c r="AA40" s="170" t="s">
        <v>22</v>
      </c>
      <c r="AB40" s="172" t="s">
        <v>30</v>
      </c>
      <c r="AC40" s="154">
        <v>0.79861111111111116</v>
      </c>
      <c r="AD40" s="1"/>
      <c r="AE40" s="154">
        <v>0.42708333333333331</v>
      </c>
      <c r="AF40" s="1"/>
      <c r="AG40" s="46" t="s">
        <v>160</v>
      </c>
      <c r="AJ40" s="140">
        <v>10</v>
      </c>
      <c r="AK40" s="164">
        <v>20</v>
      </c>
      <c r="AL40" s="164">
        <v>2</v>
      </c>
      <c r="AM40" s="9" t="s">
        <v>1</v>
      </c>
      <c r="AN40" s="107" t="s">
        <v>17</v>
      </c>
      <c r="AO40" s="169" t="s">
        <v>169</v>
      </c>
      <c r="AP40" s="83" t="s">
        <v>139</v>
      </c>
      <c r="AQ40" s="169" t="s">
        <v>156</v>
      </c>
      <c r="AR40" s="143" t="s">
        <v>118</v>
      </c>
      <c r="AS40" s="180" t="s">
        <v>156</v>
      </c>
      <c r="AT40" s="37" t="s">
        <v>30</v>
      </c>
      <c r="AU40" s="154">
        <v>0.84375</v>
      </c>
      <c r="AV40" s="1"/>
      <c r="AW40" s="154">
        <v>0.84375</v>
      </c>
      <c r="AX40" s="1"/>
      <c r="AY40" s="24" t="s">
        <v>168</v>
      </c>
      <c r="AZ40" s="49"/>
      <c r="BD40" s="140">
        <v>20</v>
      </c>
      <c r="BE40" s="205">
        <v>20</v>
      </c>
      <c r="BF40" s="164"/>
      <c r="BG40" s="9" t="s">
        <v>1</v>
      </c>
      <c r="BH40" s="107" t="s">
        <v>17</v>
      </c>
      <c r="BI40" s="169" t="s">
        <v>169</v>
      </c>
      <c r="BJ40" s="83" t="s">
        <v>139</v>
      </c>
      <c r="BK40" s="169" t="s">
        <v>156</v>
      </c>
      <c r="BL40" s="143" t="s">
        <v>118</v>
      </c>
      <c r="BM40" s="180" t="s">
        <v>156</v>
      </c>
      <c r="BN40" s="37" t="s">
        <v>30</v>
      </c>
      <c r="BO40" s="154">
        <v>0.78819444444444453</v>
      </c>
      <c r="BP40" s="1"/>
      <c r="BQ40" s="154">
        <v>0.84375</v>
      </c>
      <c r="BR40" s="1"/>
      <c r="BS40" s="46" t="s">
        <v>180</v>
      </c>
      <c r="BW40" s="140">
        <v>25</v>
      </c>
      <c r="BX40" s="205"/>
      <c r="BY40" s="164"/>
      <c r="BZ40" s="9" t="s">
        <v>1</v>
      </c>
      <c r="CA40" s="107" t="s">
        <v>17</v>
      </c>
      <c r="CB40" s="169" t="s">
        <v>169</v>
      </c>
      <c r="CC40" s="83" t="s">
        <v>139</v>
      </c>
      <c r="CD40" s="169" t="s">
        <v>156</v>
      </c>
      <c r="CE40" s="143" t="s">
        <v>118</v>
      </c>
      <c r="CF40" s="180" t="s">
        <v>156</v>
      </c>
      <c r="CG40" s="37" t="s">
        <v>30</v>
      </c>
      <c r="CH40" s="154">
        <v>0.54999999999999993</v>
      </c>
      <c r="CI40" s="1"/>
      <c r="CJ40" s="154">
        <v>0.84375</v>
      </c>
      <c r="CK40" s="1"/>
      <c r="CL40" s="46" t="s">
        <v>183</v>
      </c>
    </row>
    <row r="41" spans="2:90" ht="15.75" thickBot="1" x14ac:dyDescent="0.3">
      <c r="B41" s="166">
        <v>10</v>
      </c>
      <c r="C41" s="126">
        <v>20</v>
      </c>
      <c r="D41" s="9" t="s">
        <v>136</v>
      </c>
      <c r="E41" s="107" t="s">
        <v>17</v>
      </c>
      <c r="F41" s="83" t="s">
        <v>113</v>
      </c>
      <c r="G41" s="167" t="s">
        <v>157</v>
      </c>
      <c r="H41" s="37" t="s">
        <v>85</v>
      </c>
      <c r="I41" s="143" t="s">
        <v>119</v>
      </c>
      <c r="J41" s="147" t="s">
        <v>137</v>
      </c>
      <c r="K41" s="148" t="s">
        <v>86</v>
      </c>
      <c r="L41" s="154">
        <v>0.85555555555555562</v>
      </c>
      <c r="M41" s="1"/>
      <c r="N41" s="154">
        <v>0.47222222222222227</v>
      </c>
      <c r="O41" s="1"/>
      <c r="P41" s="46" t="s">
        <v>159</v>
      </c>
      <c r="S41" s="166">
        <v>20</v>
      </c>
      <c r="T41" s="126">
        <v>10</v>
      </c>
      <c r="U41" s="9" t="s">
        <v>136</v>
      </c>
      <c r="V41" s="107" t="s">
        <v>17</v>
      </c>
      <c r="W41" s="169" t="s">
        <v>165</v>
      </c>
      <c r="X41" s="167" t="s">
        <v>142</v>
      </c>
      <c r="Y41" s="169" t="s">
        <v>85</v>
      </c>
      <c r="Z41" s="143" t="s">
        <v>119</v>
      </c>
      <c r="AA41" s="178" t="s">
        <v>137</v>
      </c>
      <c r="AB41" s="173" t="s">
        <v>86</v>
      </c>
      <c r="AC41" s="154">
        <v>0.79861111111111116</v>
      </c>
      <c r="AD41" s="1"/>
      <c r="AE41" s="154">
        <v>0.42708333333333331</v>
      </c>
      <c r="AF41" s="1"/>
      <c r="AG41" s="46" t="s">
        <v>160</v>
      </c>
      <c r="AJ41" s="166">
        <v>20</v>
      </c>
      <c r="AK41" s="126">
        <v>70</v>
      </c>
      <c r="AL41" s="126">
        <v>3</v>
      </c>
      <c r="AM41" s="9" t="s">
        <v>136</v>
      </c>
      <c r="AN41" s="107" t="s">
        <v>17</v>
      </c>
      <c r="AO41" s="169" t="s">
        <v>165</v>
      </c>
      <c r="AP41" s="167" t="s">
        <v>142</v>
      </c>
      <c r="AQ41" s="169" t="s">
        <v>85</v>
      </c>
      <c r="AR41" s="143" t="s">
        <v>119</v>
      </c>
      <c r="AS41" s="179" t="s">
        <v>137</v>
      </c>
      <c r="AT41" s="197" t="s">
        <v>86</v>
      </c>
      <c r="AU41" s="154">
        <v>0.84375</v>
      </c>
      <c r="AV41" s="1"/>
      <c r="AW41" s="154">
        <v>0.84375</v>
      </c>
      <c r="AX41" s="1"/>
      <c r="AY41" s="24" t="s">
        <v>168</v>
      </c>
      <c r="AZ41" s="49"/>
      <c r="BD41" s="204">
        <v>10</v>
      </c>
      <c r="BE41" s="206"/>
      <c r="BF41" s="126"/>
      <c r="BG41" s="9" t="s">
        <v>136</v>
      </c>
      <c r="BH41" s="107" t="s">
        <v>17</v>
      </c>
      <c r="BI41" s="169" t="s">
        <v>165</v>
      </c>
      <c r="BJ41" s="167" t="s">
        <v>142</v>
      </c>
      <c r="BK41" s="169" t="s">
        <v>85</v>
      </c>
      <c r="BL41" s="143" t="s">
        <v>119</v>
      </c>
      <c r="BM41" s="179" t="s">
        <v>137</v>
      </c>
      <c r="BN41" s="197" t="s">
        <v>86</v>
      </c>
      <c r="BO41" s="154">
        <v>0.4375</v>
      </c>
      <c r="BP41" s="1"/>
      <c r="BQ41" s="154">
        <v>0.84375</v>
      </c>
      <c r="BR41" s="1"/>
      <c r="BS41" s="46" t="s">
        <v>168</v>
      </c>
      <c r="BW41" s="204">
        <v>10</v>
      </c>
      <c r="BX41" s="206"/>
      <c r="BY41" s="126"/>
      <c r="BZ41" s="9" t="s">
        <v>136</v>
      </c>
      <c r="CA41" s="107" t="s">
        <v>17</v>
      </c>
      <c r="CB41" s="169" t="s">
        <v>165</v>
      </c>
      <c r="CC41" s="167" t="s">
        <v>142</v>
      </c>
      <c r="CD41" s="169" t="s">
        <v>85</v>
      </c>
      <c r="CE41" s="143" t="s">
        <v>119</v>
      </c>
      <c r="CF41" s="179" t="s">
        <v>137</v>
      </c>
      <c r="CG41" s="197" t="s">
        <v>86</v>
      </c>
      <c r="CH41" s="154">
        <v>0.54999999999999993</v>
      </c>
      <c r="CI41" s="1"/>
      <c r="CJ41" s="154">
        <v>0.84375</v>
      </c>
      <c r="CK41" s="1"/>
      <c r="CL41" s="46" t="s">
        <v>183</v>
      </c>
    </row>
    <row r="42" spans="2:90" ht="15.75" thickBot="1" x14ac:dyDescent="0.3">
      <c r="B42" s="166">
        <v>10</v>
      </c>
      <c r="C42" s="127">
        <v>20</v>
      </c>
      <c r="D42" s="28" t="s">
        <v>147</v>
      </c>
      <c r="E42" s="120" t="s">
        <v>17</v>
      </c>
      <c r="F42" s="83"/>
      <c r="G42" s="83" t="s">
        <v>155</v>
      </c>
      <c r="H42" s="83" t="s">
        <v>146</v>
      </c>
      <c r="I42" s="143" t="s">
        <v>120</v>
      </c>
      <c r="J42" s="145" t="s">
        <v>96</v>
      </c>
      <c r="K42" s="148" t="s">
        <v>64</v>
      </c>
      <c r="L42" s="154">
        <v>0.85555555555555562</v>
      </c>
      <c r="M42" s="1"/>
      <c r="N42" s="154">
        <v>0.85555555555555562</v>
      </c>
      <c r="O42" s="1"/>
      <c r="P42" s="46" t="s">
        <v>159</v>
      </c>
      <c r="S42" s="166">
        <v>10</v>
      </c>
      <c r="T42" s="127">
        <v>20</v>
      </c>
      <c r="U42" s="28" t="s">
        <v>147</v>
      </c>
      <c r="V42" s="120" t="s">
        <v>17</v>
      </c>
      <c r="W42" s="169" t="s">
        <v>166</v>
      </c>
      <c r="X42" s="83" t="s">
        <v>155</v>
      </c>
      <c r="Y42" s="169" t="s">
        <v>96</v>
      </c>
      <c r="Z42" s="143" t="s">
        <v>120</v>
      </c>
      <c r="AA42" s="33" t="s">
        <v>170</v>
      </c>
      <c r="AB42" s="176" t="s">
        <v>69</v>
      </c>
      <c r="AC42" s="154">
        <v>0.79861111111111116</v>
      </c>
      <c r="AD42" s="1"/>
      <c r="AE42" s="154">
        <v>0.85555555555555562</v>
      </c>
      <c r="AF42" s="1"/>
      <c r="AG42" s="46" t="s">
        <v>160</v>
      </c>
      <c r="AJ42" s="166">
        <v>10</v>
      </c>
      <c r="AK42" s="127">
        <v>20</v>
      </c>
      <c r="AL42" s="127"/>
      <c r="AM42" s="28" t="s">
        <v>147</v>
      </c>
      <c r="AN42" s="120" t="s">
        <v>17</v>
      </c>
      <c r="AO42" s="169" t="s">
        <v>166</v>
      </c>
      <c r="AP42" s="83" t="s">
        <v>155</v>
      </c>
      <c r="AQ42" s="169" t="s">
        <v>96</v>
      </c>
      <c r="AR42" s="143" t="s">
        <v>120</v>
      </c>
      <c r="AS42" s="194" t="s">
        <v>170</v>
      </c>
      <c r="AT42" s="176" t="s">
        <v>69</v>
      </c>
      <c r="AU42" s="154">
        <v>0.79166666666666663</v>
      </c>
      <c r="AV42" s="1"/>
      <c r="AW42" s="154">
        <v>0.85555555555555562</v>
      </c>
      <c r="AX42" s="1"/>
      <c r="AY42" s="24" t="s">
        <v>168</v>
      </c>
      <c r="AZ42" s="49"/>
      <c r="BD42" s="166">
        <v>30</v>
      </c>
      <c r="BE42" s="207"/>
      <c r="BF42" s="127"/>
      <c r="BG42" s="28" t="s">
        <v>147</v>
      </c>
      <c r="BH42" s="120" t="s">
        <v>17</v>
      </c>
      <c r="BI42" s="169" t="s">
        <v>166</v>
      </c>
      <c r="BJ42" s="83" t="s">
        <v>155</v>
      </c>
      <c r="BK42" s="169" t="s">
        <v>96</v>
      </c>
      <c r="BL42" s="143" t="s">
        <v>120</v>
      </c>
      <c r="BM42" s="194" t="s">
        <v>170</v>
      </c>
      <c r="BN42" s="176" t="s">
        <v>69</v>
      </c>
      <c r="BO42" s="154">
        <v>0.4375</v>
      </c>
      <c r="BP42" s="1"/>
      <c r="BQ42" s="154">
        <v>0.85555555555555562</v>
      </c>
      <c r="BR42" s="1"/>
      <c r="BS42" s="46" t="s">
        <v>168</v>
      </c>
      <c r="BW42" s="166">
        <v>10</v>
      </c>
      <c r="BX42" s="207"/>
      <c r="BY42" s="127"/>
      <c r="BZ42" s="28" t="s">
        <v>147</v>
      </c>
      <c r="CA42" s="120" t="s">
        <v>17</v>
      </c>
      <c r="CB42" s="169" t="s">
        <v>166</v>
      </c>
      <c r="CC42" s="83" t="s">
        <v>155</v>
      </c>
      <c r="CD42" s="169" t="s">
        <v>96</v>
      </c>
      <c r="CE42" s="143" t="s">
        <v>120</v>
      </c>
      <c r="CF42" s="194" t="s">
        <v>170</v>
      </c>
      <c r="CG42" s="176" t="s">
        <v>69</v>
      </c>
      <c r="CH42" s="154">
        <v>0.54999999999999993</v>
      </c>
      <c r="CI42" s="1"/>
      <c r="CJ42" s="154">
        <v>0.85555555555555562</v>
      </c>
      <c r="CK42" s="1"/>
      <c r="CL42" s="46" t="s">
        <v>183</v>
      </c>
    </row>
    <row r="43" spans="2:90" ht="15.75" thickBot="1" x14ac:dyDescent="0.3">
      <c r="B43" s="140">
        <v>15</v>
      </c>
      <c r="C43" s="127">
        <v>10</v>
      </c>
      <c r="D43" s="9" t="s">
        <v>9</v>
      </c>
      <c r="E43" s="124" t="s">
        <v>17</v>
      </c>
      <c r="F43" s="83" t="s">
        <v>105</v>
      </c>
      <c r="G43" s="83" t="s">
        <v>137</v>
      </c>
      <c r="H43" s="37" t="s">
        <v>156</v>
      </c>
      <c r="I43" s="143" t="s">
        <v>149</v>
      </c>
      <c r="J43" s="149" t="s">
        <v>85</v>
      </c>
      <c r="K43" s="148" t="s">
        <v>90</v>
      </c>
      <c r="L43" s="154">
        <v>0.85555555555555562</v>
      </c>
      <c r="M43" s="1" t="s">
        <v>130</v>
      </c>
      <c r="N43" s="154">
        <v>0.76388888888888884</v>
      </c>
      <c r="O43" s="1"/>
      <c r="P43" s="46" t="s">
        <v>159</v>
      </c>
      <c r="S43" s="140">
        <v>7</v>
      </c>
      <c r="T43" s="127">
        <v>10</v>
      </c>
      <c r="U43" s="9" t="s">
        <v>9</v>
      </c>
      <c r="V43" s="107" t="s">
        <v>17</v>
      </c>
      <c r="W43" s="169" t="s">
        <v>172</v>
      </c>
      <c r="X43" s="179" t="s">
        <v>137</v>
      </c>
      <c r="Y43" s="179" t="s">
        <v>173</v>
      </c>
      <c r="Z43" s="143" t="s">
        <v>171</v>
      </c>
      <c r="AA43" s="33" t="s">
        <v>85</v>
      </c>
      <c r="AB43" s="174" t="s">
        <v>90</v>
      </c>
      <c r="AC43" s="154">
        <v>0.79861111111111116</v>
      </c>
      <c r="AD43" s="1" t="s">
        <v>130</v>
      </c>
      <c r="AE43" s="154">
        <v>0.85555555555555562</v>
      </c>
      <c r="AF43" s="1"/>
      <c r="AG43" s="46" t="s">
        <v>160</v>
      </c>
      <c r="AJ43" s="140">
        <v>2</v>
      </c>
      <c r="AK43" s="127">
        <v>10</v>
      </c>
      <c r="AL43" s="127"/>
      <c r="AM43" s="9" t="s">
        <v>9</v>
      </c>
      <c r="AN43" s="107" t="s">
        <v>17</v>
      </c>
      <c r="AO43" s="169" t="s">
        <v>172</v>
      </c>
      <c r="AP43" s="179" t="s">
        <v>137</v>
      </c>
      <c r="AQ43" s="179" t="s">
        <v>177</v>
      </c>
      <c r="AR43" s="143" t="s">
        <v>171</v>
      </c>
      <c r="AS43" s="194" t="s">
        <v>85</v>
      </c>
      <c r="AT43" s="37" t="s">
        <v>90</v>
      </c>
      <c r="AU43" s="154">
        <v>0.79166666666666663</v>
      </c>
      <c r="AV43" s="1" t="s">
        <v>130</v>
      </c>
      <c r="AW43" s="154">
        <v>0.85555555555555562</v>
      </c>
      <c r="AX43" s="1"/>
      <c r="AY43" s="24" t="s">
        <v>168</v>
      </c>
      <c r="AZ43" s="49"/>
      <c r="BD43" s="165">
        <v>10</v>
      </c>
      <c r="BE43" s="207"/>
      <c r="BF43" s="127"/>
      <c r="BG43" s="9" t="s">
        <v>9</v>
      </c>
      <c r="BH43" s="107" t="s">
        <v>17</v>
      </c>
      <c r="BI43" s="169" t="s">
        <v>172</v>
      </c>
      <c r="BJ43" s="179" t="s">
        <v>137</v>
      </c>
      <c r="BK43" s="179" t="s">
        <v>177</v>
      </c>
      <c r="BL43" s="143" t="s">
        <v>171</v>
      </c>
      <c r="BM43" s="194" t="s">
        <v>85</v>
      </c>
      <c r="BN43" s="37" t="s">
        <v>90</v>
      </c>
      <c r="BO43" s="154">
        <v>0.79166666666666663</v>
      </c>
      <c r="BP43" s="1" t="s">
        <v>130</v>
      </c>
      <c r="BQ43" s="154">
        <v>0.85555555555555562</v>
      </c>
      <c r="BR43" s="1"/>
      <c r="BS43" s="46" t="s">
        <v>168</v>
      </c>
      <c r="BW43" s="165"/>
      <c r="BX43" s="207">
        <v>10</v>
      </c>
      <c r="BY43" s="127"/>
      <c r="BZ43" s="9" t="s">
        <v>9</v>
      </c>
      <c r="CA43" s="107" t="s">
        <v>17</v>
      </c>
      <c r="CB43" s="169" t="s">
        <v>172</v>
      </c>
      <c r="CC43" s="179" t="s">
        <v>137</v>
      </c>
      <c r="CD43" s="179" t="s">
        <v>177</v>
      </c>
      <c r="CE43" s="143" t="s">
        <v>171</v>
      </c>
      <c r="CF43" s="194" t="s">
        <v>85</v>
      </c>
      <c r="CG43" s="37" t="s">
        <v>90</v>
      </c>
      <c r="CH43" s="154">
        <v>0.8125</v>
      </c>
      <c r="CI43" s="1" t="s">
        <v>130</v>
      </c>
      <c r="CJ43" s="154">
        <v>0.85555555555555562</v>
      </c>
      <c r="CK43" s="1"/>
      <c r="CL43" s="46" t="s">
        <v>183</v>
      </c>
    </row>
    <row r="44" spans="2:90" ht="15.75" thickBot="1" x14ac:dyDescent="0.3">
      <c r="B44" s="163"/>
      <c r="C44" s="287">
        <v>55</v>
      </c>
      <c r="D44" s="9" t="s">
        <v>72</v>
      </c>
      <c r="E44" s="107" t="s">
        <v>17</v>
      </c>
      <c r="F44" s="83" t="s">
        <v>70</v>
      </c>
      <c r="G44" s="83" t="s">
        <v>143</v>
      </c>
      <c r="H44" s="33" t="s">
        <v>62</v>
      </c>
      <c r="I44" s="143" t="s">
        <v>121</v>
      </c>
      <c r="J44" s="149" t="s">
        <v>123</v>
      </c>
      <c r="K44" s="148" t="s">
        <v>69</v>
      </c>
      <c r="L44" s="154">
        <v>0.43402777777777773</v>
      </c>
      <c r="M44" s="1"/>
      <c r="N44" s="154">
        <v>0.85555555555555562</v>
      </c>
      <c r="O44" s="1"/>
      <c r="P44" s="46" t="s">
        <v>159</v>
      </c>
      <c r="S44" s="280">
        <v>25</v>
      </c>
      <c r="T44" s="287">
        <v>55</v>
      </c>
      <c r="U44" s="9" t="s">
        <v>72</v>
      </c>
      <c r="V44" s="107" t="s">
        <v>17</v>
      </c>
      <c r="W44" s="282" t="s">
        <v>105</v>
      </c>
      <c r="X44" s="83" t="s">
        <v>70</v>
      </c>
      <c r="Y44" s="9" t="s">
        <v>47</v>
      </c>
      <c r="Z44" s="143" t="s">
        <v>164</v>
      </c>
      <c r="AA44" s="33" t="s">
        <v>94</v>
      </c>
      <c r="AB44" s="174" t="s">
        <v>30</v>
      </c>
      <c r="AC44" s="154">
        <v>0.79861111111111116</v>
      </c>
      <c r="AD44" s="1"/>
      <c r="AE44" s="154">
        <v>0.85555555555555562</v>
      </c>
      <c r="AF44" s="1"/>
      <c r="AG44" s="46" t="s">
        <v>160</v>
      </c>
      <c r="AJ44" s="280">
        <v>50</v>
      </c>
      <c r="AK44" s="287">
        <v>10</v>
      </c>
      <c r="AL44" s="190"/>
      <c r="AM44" s="9" t="s">
        <v>72</v>
      </c>
      <c r="AN44" s="107" t="s">
        <v>17</v>
      </c>
      <c r="AO44" s="282" t="s">
        <v>105</v>
      </c>
      <c r="AP44" s="83" t="s">
        <v>70</v>
      </c>
      <c r="AQ44" s="9" t="s">
        <v>47</v>
      </c>
      <c r="AR44" s="143" t="s">
        <v>164</v>
      </c>
      <c r="AS44" s="194" t="s">
        <v>94</v>
      </c>
      <c r="AT44" s="37" t="s">
        <v>30</v>
      </c>
      <c r="AU44" s="154">
        <v>0.79166666666666663</v>
      </c>
      <c r="AV44" s="1"/>
      <c r="AW44" s="154">
        <v>0.85555555555555562</v>
      </c>
      <c r="AX44" s="1"/>
      <c r="AY44" s="24" t="s">
        <v>168</v>
      </c>
      <c r="AZ44" s="49"/>
      <c r="BD44" s="280">
        <v>50</v>
      </c>
      <c r="BE44" s="208"/>
      <c r="BF44" s="190"/>
      <c r="BG44" s="9" t="s">
        <v>72</v>
      </c>
      <c r="BH44" s="107" t="s">
        <v>17</v>
      </c>
      <c r="BI44" s="282" t="s">
        <v>105</v>
      </c>
      <c r="BJ44" s="83" t="s">
        <v>70</v>
      </c>
      <c r="BK44" s="9" t="s">
        <v>47</v>
      </c>
      <c r="BL44" s="143" t="s">
        <v>164</v>
      </c>
      <c r="BM44" s="194" t="s">
        <v>94</v>
      </c>
      <c r="BN44" s="37" t="s">
        <v>30</v>
      </c>
      <c r="BO44" s="154">
        <v>0.4375</v>
      </c>
      <c r="BP44" s="1"/>
      <c r="BQ44" s="154">
        <v>0.85555555555555562</v>
      </c>
      <c r="BR44" s="1"/>
      <c r="BS44" s="46" t="s">
        <v>180</v>
      </c>
      <c r="BW44" s="280">
        <v>25</v>
      </c>
      <c r="BX44" s="208"/>
      <c r="BY44" s="190"/>
      <c r="BZ44" s="9" t="s">
        <v>72</v>
      </c>
      <c r="CA44" s="107" t="s">
        <v>17</v>
      </c>
      <c r="CB44" s="282" t="s">
        <v>105</v>
      </c>
      <c r="CC44" s="83" t="s">
        <v>70</v>
      </c>
      <c r="CD44" s="9" t="s">
        <v>47</v>
      </c>
      <c r="CE44" s="143" t="s">
        <v>164</v>
      </c>
      <c r="CF44" s="194" t="s">
        <v>94</v>
      </c>
      <c r="CG44" s="37" t="s">
        <v>30</v>
      </c>
      <c r="CH44" s="154">
        <v>0.54999999999999993</v>
      </c>
      <c r="CI44" s="1"/>
      <c r="CJ44" s="154">
        <v>0.85555555555555562</v>
      </c>
      <c r="CK44" s="1"/>
      <c r="CL44" s="46" t="s">
        <v>183</v>
      </c>
    </row>
    <row r="45" spans="2:90" ht="15.75" thickBot="1" x14ac:dyDescent="0.3">
      <c r="B45" s="140"/>
      <c r="C45" s="288"/>
      <c r="D45" s="9" t="s">
        <v>71</v>
      </c>
      <c r="E45" s="155" t="s">
        <v>17</v>
      </c>
      <c r="F45" s="83"/>
      <c r="G45" s="83" t="s">
        <v>158</v>
      </c>
      <c r="H45" s="33" t="s">
        <v>21</v>
      </c>
      <c r="I45" s="143" t="s">
        <v>129</v>
      </c>
      <c r="J45" s="149" t="s">
        <v>78</v>
      </c>
      <c r="K45" s="148" t="s">
        <v>64</v>
      </c>
      <c r="L45" s="154">
        <v>0.43402777777777773</v>
      </c>
      <c r="M45" s="1"/>
      <c r="N45" s="154">
        <v>0.85555555555555562</v>
      </c>
      <c r="O45" s="1"/>
      <c r="P45" s="46" t="s">
        <v>159</v>
      </c>
      <c r="S45" s="281"/>
      <c r="T45" s="289"/>
      <c r="U45" s="9" t="s">
        <v>71</v>
      </c>
      <c r="V45" s="155" t="s">
        <v>17</v>
      </c>
      <c r="W45" s="283"/>
      <c r="X45" s="182" t="s">
        <v>163</v>
      </c>
      <c r="Y45" s="180" t="s">
        <v>62</v>
      </c>
      <c r="Z45" s="143" t="s">
        <v>129</v>
      </c>
      <c r="AA45" s="33" t="s">
        <v>21</v>
      </c>
      <c r="AB45" s="173" t="s">
        <v>64</v>
      </c>
      <c r="AC45" s="154">
        <v>0.79861111111111116</v>
      </c>
      <c r="AD45" s="1"/>
      <c r="AE45" s="154">
        <v>0.79861111111111116</v>
      </c>
      <c r="AF45" s="1"/>
      <c r="AG45" s="46" t="s">
        <v>168</v>
      </c>
      <c r="AJ45" s="281"/>
      <c r="AK45" s="289"/>
      <c r="AL45" s="191"/>
      <c r="AM45" s="9" t="s">
        <v>71</v>
      </c>
      <c r="AN45" s="107" t="s">
        <v>17</v>
      </c>
      <c r="AO45" s="283"/>
      <c r="AP45" s="182" t="s">
        <v>163</v>
      </c>
      <c r="AQ45" s="180" t="s">
        <v>62</v>
      </c>
      <c r="AR45" s="143" t="s">
        <v>129</v>
      </c>
      <c r="AS45" s="194" t="s">
        <v>22</v>
      </c>
      <c r="AT45" s="37" t="s">
        <v>64</v>
      </c>
      <c r="AU45" s="154">
        <v>0.79166666666666663</v>
      </c>
      <c r="AV45" s="1"/>
      <c r="AW45" s="154">
        <v>0.79861111111111116</v>
      </c>
      <c r="AX45" s="1"/>
      <c r="AY45" s="24" t="s">
        <v>168</v>
      </c>
      <c r="AZ45" s="49"/>
      <c r="BD45" s="281"/>
      <c r="BE45" s="165">
        <v>20</v>
      </c>
      <c r="BF45" s="191"/>
      <c r="BG45" s="9" t="s">
        <v>71</v>
      </c>
      <c r="BH45" s="107" t="s">
        <v>17</v>
      </c>
      <c r="BI45" s="283"/>
      <c r="BJ45" s="182" t="s">
        <v>163</v>
      </c>
      <c r="BK45" s="180" t="s">
        <v>62</v>
      </c>
      <c r="BL45" s="143" t="s">
        <v>129</v>
      </c>
      <c r="BM45" s="194" t="s">
        <v>22</v>
      </c>
      <c r="BN45" s="37" t="s">
        <v>64</v>
      </c>
      <c r="BO45" s="154">
        <v>0.78819444444444453</v>
      </c>
      <c r="BP45" s="1"/>
      <c r="BQ45" s="154">
        <v>0.79861111111111116</v>
      </c>
      <c r="BR45" s="1"/>
      <c r="BS45" s="46" t="s">
        <v>180</v>
      </c>
      <c r="BW45" s="281"/>
      <c r="BX45" s="165"/>
      <c r="BY45" s="191"/>
      <c r="BZ45" s="9" t="s">
        <v>71</v>
      </c>
      <c r="CA45" s="107" t="s">
        <v>17</v>
      </c>
      <c r="CB45" s="283"/>
      <c r="CC45" s="182" t="s">
        <v>163</v>
      </c>
      <c r="CD45" s="180" t="s">
        <v>62</v>
      </c>
      <c r="CE45" s="143" t="s">
        <v>129</v>
      </c>
      <c r="CF45" s="194" t="s">
        <v>22</v>
      </c>
      <c r="CG45" s="37" t="s">
        <v>64</v>
      </c>
      <c r="CH45" s="154">
        <v>0.54999999999999993</v>
      </c>
      <c r="CI45" s="1"/>
      <c r="CJ45" s="154">
        <v>0.79861111111111116</v>
      </c>
      <c r="CK45" s="1"/>
      <c r="CL45" s="46" t="s">
        <v>183</v>
      </c>
    </row>
    <row r="46" spans="2:90" ht="15.75" thickBot="1" x14ac:dyDescent="0.3">
      <c r="B46" s="165"/>
      <c r="C46" s="289"/>
      <c r="D46" s="9" t="s">
        <v>81</v>
      </c>
      <c r="E46" s="122" t="s">
        <v>17</v>
      </c>
      <c r="F46" s="83" t="s">
        <v>32</v>
      </c>
      <c r="G46" s="83" t="s">
        <v>123</v>
      </c>
      <c r="H46" s="37" t="s">
        <v>94</v>
      </c>
      <c r="I46" s="144" t="s">
        <v>122</v>
      </c>
      <c r="J46" s="149" t="s">
        <v>124</v>
      </c>
      <c r="K46" s="148" t="s">
        <v>66</v>
      </c>
      <c r="L46" s="154">
        <v>0.43402777777777773</v>
      </c>
      <c r="M46" s="1" t="s">
        <v>126</v>
      </c>
      <c r="N46" s="154">
        <v>0.85555555555555562</v>
      </c>
      <c r="O46" s="1"/>
      <c r="P46" s="46" t="s">
        <v>159</v>
      </c>
      <c r="S46" s="165">
        <v>7</v>
      </c>
      <c r="T46" s="177">
        <v>70</v>
      </c>
      <c r="U46" s="9" t="s">
        <v>81</v>
      </c>
      <c r="V46" s="122" t="s">
        <v>17</v>
      </c>
      <c r="W46" s="169" t="s">
        <v>165</v>
      </c>
      <c r="X46" s="83" t="s">
        <v>124</v>
      </c>
      <c r="Y46" s="180"/>
      <c r="Z46" s="144" t="s">
        <v>122</v>
      </c>
      <c r="AA46" s="145" t="s">
        <v>162</v>
      </c>
      <c r="AB46" s="173" t="s">
        <v>66</v>
      </c>
      <c r="AC46" s="154">
        <v>0.79861111111111116</v>
      </c>
      <c r="AD46" s="1" t="s">
        <v>126</v>
      </c>
      <c r="AE46" s="154">
        <v>0.85555555555555562</v>
      </c>
      <c r="AF46" s="1"/>
      <c r="AG46" s="46" t="s">
        <v>168</v>
      </c>
      <c r="AJ46" s="165">
        <v>10</v>
      </c>
      <c r="AK46" s="177">
        <v>70</v>
      </c>
      <c r="AL46" s="177">
        <v>7</v>
      </c>
      <c r="AM46" s="9" t="s">
        <v>81</v>
      </c>
      <c r="AN46" s="122" t="s">
        <v>17</v>
      </c>
      <c r="AO46" s="169" t="s">
        <v>165</v>
      </c>
      <c r="AP46" s="83" t="s">
        <v>124</v>
      </c>
      <c r="AQ46" s="9" t="s">
        <v>178</v>
      </c>
      <c r="AR46" s="144" t="s">
        <v>122</v>
      </c>
      <c r="AS46" s="194" t="s">
        <v>123</v>
      </c>
      <c r="AT46" s="37" t="s">
        <v>66</v>
      </c>
      <c r="AU46" s="154">
        <v>0.84375</v>
      </c>
      <c r="AV46" s="1" t="s">
        <v>126</v>
      </c>
      <c r="AW46" s="154">
        <v>0.84375</v>
      </c>
      <c r="AX46" s="1"/>
      <c r="AY46" s="24" t="s">
        <v>168</v>
      </c>
      <c r="AZ46" s="49"/>
      <c r="BD46" s="204">
        <v>10</v>
      </c>
      <c r="BE46" s="165">
        <v>10</v>
      </c>
      <c r="BF46" s="177"/>
      <c r="BG46" s="9" t="s">
        <v>81</v>
      </c>
      <c r="BH46" s="122" t="s">
        <v>17</v>
      </c>
      <c r="BI46" s="169" t="s">
        <v>165</v>
      </c>
      <c r="BJ46" s="83" t="s">
        <v>124</v>
      </c>
      <c r="BK46" s="9" t="s">
        <v>178</v>
      </c>
      <c r="BL46" s="144" t="s">
        <v>122</v>
      </c>
      <c r="BM46" s="194" t="s">
        <v>123</v>
      </c>
      <c r="BN46" s="37" t="s">
        <v>66</v>
      </c>
      <c r="BO46" s="154">
        <v>0.78819444444444453</v>
      </c>
      <c r="BP46" s="1" t="s">
        <v>126</v>
      </c>
      <c r="BQ46" s="154">
        <v>0.84375</v>
      </c>
      <c r="BR46" s="1"/>
      <c r="BS46" s="46" t="s">
        <v>168</v>
      </c>
      <c r="BW46" s="210">
        <v>10</v>
      </c>
      <c r="BX46" s="165">
        <v>70</v>
      </c>
      <c r="BY46" s="177"/>
      <c r="BZ46" s="9" t="s">
        <v>81</v>
      </c>
      <c r="CA46" s="122" t="s">
        <v>17</v>
      </c>
      <c r="CB46" s="169" t="s">
        <v>165</v>
      </c>
      <c r="CC46" s="83" t="s">
        <v>124</v>
      </c>
      <c r="CD46" s="9" t="s">
        <v>178</v>
      </c>
      <c r="CE46" s="144" t="s">
        <v>122</v>
      </c>
      <c r="CF46" s="194" t="s">
        <v>123</v>
      </c>
      <c r="CG46" s="37" t="s">
        <v>66</v>
      </c>
      <c r="CH46" s="154">
        <v>0.8125</v>
      </c>
      <c r="CI46" s="1" t="s">
        <v>126</v>
      </c>
      <c r="CJ46" s="154">
        <v>0.84375</v>
      </c>
      <c r="CK46" s="1"/>
      <c r="CL46" s="46" t="s">
        <v>183</v>
      </c>
    </row>
    <row r="47" spans="2:90" ht="15.75" thickBot="1" x14ac:dyDescent="0.3">
      <c r="B47" s="140">
        <v>10</v>
      </c>
      <c r="C47" s="164">
        <v>20</v>
      </c>
      <c r="D47" s="9" t="s">
        <v>128</v>
      </c>
      <c r="E47" s="107" t="s">
        <v>17</v>
      </c>
      <c r="F47" s="118" t="s">
        <v>116</v>
      </c>
      <c r="G47" s="118" t="s">
        <v>142</v>
      </c>
      <c r="H47" s="37" t="s">
        <v>152</v>
      </c>
      <c r="I47" s="143" t="s">
        <v>110</v>
      </c>
      <c r="J47" s="150" t="s">
        <v>143</v>
      </c>
      <c r="K47" s="151" t="s">
        <v>66</v>
      </c>
      <c r="L47" s="154">
        <v>0.85555555555555562</v>
      </c>
      <c r="M47" s="1"/>
      <c r="N47" s="154">
        <v>0.85555555555555562</v>
      </c>
      <c r="O47" s="1"/>
      <c r="P47" s="46" t="s">
        <v>160</v>
      </c>
      <c r="S47" s="140">
        <v>7</v>
      </c>
      <c r="T47" s="164">
        <v>10</v>
      </c>
      <c r="U47" s="9" t="s">
        <v>128</v>
      </c>
      <c r="V47" s="107" t="s">
        <v>17</v>
      </c>
      <c r="W47" s="83" t="s">
        <v>167</v>
      </c>
      <c r="X47" s="181" t="s">
        <v>158</v>
      </c>
      <c r="Y47" s="180" t="s">
        <v>170</v>
      </c>
      <c r="Z47" s="143" t="s">
        <v>110</v>
      </c>
      <c r="AA47" s="150" t="s">
        <v>78</v>
      </c>
      <c r="AB47" s="175" t="s">
        <v>161</v>
      </c>
      <c r="AC47" s="154">
        <v>0.79861111111111116</v>
      </c>
      <c r="AD47" s="1"/>
      <c r="AE47" s="154">
        <v>0.85555555555555562</v>
      </c>
      <c r="AF47" s="1"/>
      <c r="AG47" s="46" t="s">
        <v>160</v>
      </c>
      <c r="AJ47" s="140">
        <v>10</v>
      </c>
      <c r="AK47" s="184">
        <v>60</v>
      </c>
      <c r="AL47" s="184">
        <v>5</v>
      </c>
      <c r="AM47" s="41" t="s">
        <v>128</v>
      </c>
      <c r="AN47" s="107" t="s">
        <v>17</v>
      </c>
      <c r="AO47" s="183" t="s">
        <v>167</v>
      </c>
      <c r="AP47" s="185" t="s">
        <v>176</v>
      </c>
      <c r="AQ47" s="180" t="s">
        <v>170</v>
      </c>
      <c r="AR47" s="186" t="s">
        <v>110</v>
      </c>
      <c r="AS47" s="195" t="s">
        <v>78</v>
      </c>
      <c r="AT47" s="198" t="s">
        <v>161</v>
      </c>
      <c r="AU47" s="154">
        <v>0.84375</v>
      </c>
      <c r="AV47" s="1"/>
      <c r="AW47" s="154">
        <v>0.84375</v>
      </c>
      <c r="AX47" s="1"/>
      <c r="AY47" s="24" t="s">
        <v>168</v>
      </c>
      <c r="AZ47" s="49"/>
      <c r="BD47" s="204">
        <v>10</v>
      </c>
      <c r="BE47" s="209">
        <v>100</v>
      </c>
      <c r="BF47" s="184"/>
      <c r="BG47" s="41" t="s">
        <v>128</v>
      </c>
      <c r="BH47" s="107" t="s">
        <v>17</v>
      </c>
      <c r="BI47" s="183" t="s">
        <v>167</v>
      </c>
      <c r="BJ47" s="185" t="s">
        <v>176</v>
      </c>
      <c r="BK47" s="180" t="s">
        <v>170</v>
      </c>
      <c r="BL47" s="186" t="s">
        <v>110</v>
      </c>
      <c r="BM47" s="195" t="s">
        <v>78</v>
      </c>
      <c r="BN47" s="198" t="s">
        <v>161</v>
      </c>
      <c r="BO47" s="154">
        <v>0.78819444444444453</v>
      </c>
      <c r="BP47" s="1"/>
      <c r="BQ47" s="154">
        <v>0.84375</v>
      </c>
      <c r="BR47" s="1"/>
      <c r="BS47" s="46" t="s">
        <v>168</v>
      </c>
      <c r="BW47" s="210">
        <v>10</v>
      </c>
      <c r="BX47" s="209"/>
      <c r="BY47" s="184"/>
      <c r="BZ47" s="41" t="s">
        <v>128</v>
      </c>
      <c r="CA47" s="107" t="s">
        <v>17</v>
      </c>
      <c r="CB47" s="183" t="s">
        <v>167</v>
      </c>
      <c r="CC47" s="185" t="s">
        <v>176</v>
      </c>
      <c r="CD47" s="180" t="s">
        <v>170</v>
      </c>
      <c r="CE47" s="186" t="s">
        <v>110</v>
      </c>
      <c r="CF47" s="195" t="s">
        <v>78</v>
      </c>
      <c r="CG47" s="198" t="s">
        <v>161</v>
      </c>
      <c r="CH47" s="154">
        <v>0.54999999999999993</v>
      </c>
      <c r="CI47" s="1"/>
      <c r="CJ47" s="154">
        <v>0.84375</v>
      </c>
      <c r="CK47" s="1"/>
      <c r="CL47" s="46" t="s">
        <v>183</v>
      </c>
    </row>
    <row r="48" spans="2:90" ht="15.75" thickBot="1" x14ac:dyDescent="0.3">
      <c r="B48" s="250" t="s">
        <v>4</v>
      </c>
      <c r="C48" s="251"/>
      <c r="D48" s="9">
        <f>SUM(B40:C47)</f>
        <v>200</v>
      </c>
      <c r="E48" s="114"/>
      <c r="F48" s="137"/>
      <c r="G48" s="137"/>
      <c r="H48" s="79"/>
      <c r="I48" s="50"/>
      <c r="J48" s="138"/>
      <c r="K48" s="50"/>
      <c r="L48" s="157"/>
      <c r="M48" s="115" t="s">
        <v>159</v>
      </c>
      <c r="N48" s="65"/>
      <c r="O48" s="65"/>
      <c r="P48" s="168"/>
      <c r="S48" s="250" t="s">
        <v>4</v>
      </c>
      <c r="T48" s="251"/>
      <c r="U48" s="9">
        <f>SUM(S40:T47)</f>
        <v>296</v>
      </c>
      <c r="V48" s="114"/>
      <c r="W48" s="137"/>
      <c r="X48" s="137"/>
      <c r="Y48" s="50"/>
      <c r="Z48" s="50"/>
      <c r="AA48" s="138"/>
      <c r="AB48" s="79"/>
      <c r="AC48" s="157"/>
      <c r="AD48" s="115" t="s">
        <v>160</v>
      </c>
      <c r="AE48" s="65"/>
      <c r="AF48" s="65"/>
      <c r="AG48" s="168"/>
      <c r="AJ48" s="77">
        <v>3</v>
      </c>
      <c r="AK48" s="164"/>
      <c r="AL48" s="164">
        <v>3</v>
      </c>
      <c r="AM48" s="9" t="s">
        <v>175</v>
      </c>
      <c r="AN48" s="107" t="s">
        <v>17</v>
      </c>
      <c r="AO48" s="169" t="s">
        <v>165</v>
      </c>
      <c r="AP48" s="180" t="s">
        <v>143</v>
      </c>
      <c r="AQ48" s="196" t="s">
        <v>152</v>
      </c>
      <c r="AR48" s="187" t="s">
        <v>174</v>
      </c>
      <c r="AS48" s="194" t="s">
        <v>123</v>
      </c>
      <c r="AT48" s="188" t="s">
        <v>65</v>
      </c>
      <c r="AU48" s="154">
        <v>0.84375</v>
      </c>
      <c r="AV48" s="24"/>
      <c r="AW48" s="154">
        <v>0.84375</v>
      </c>
      <c r="AX48" s="1"/>
      <c r="AY48" s="24" t="s">
        <v>168</v>
      </c>
      <c r="AZ48" s="49"/>
      <c r="BD48" s="165">
        <v>10</v>
      </c>
      <c r="BE48" s="205">
        <v>10</v>
      </c>
      <c r="BF48" s="164"/>
      <c r="BG48" s="9" t="s">
        <v>175</v>
      </c>
      <c r="BH48" s="107" t="s">
        <v>17</v>
      </c>
      <c r="BI48" s="169" t="s">
        <v>165</v>
      </c>
      <c r="BJ48" s="180" t="s">
        <v>143</v>
      </c>
      <c r="BK48" s="196" t="s">
        <v>152</v>
      </c>
      <c r="BL48" s="187" t="s">
        <v>182</v>
      </c>
      <c r="BM48" s="194" t="s">
        <v>123</v>
      </c>
      <c r="BN48" s="188" t="s">
        <v>181</v>
      </c>
      <c r="BO48" s="154">
        <v>0.78819444444444453</v>
      </c>
      <c r="BP48" s="24"/>
      <c r="BQ48" s="154">
        <v>0.84375</v>
      </c>
      <c r="BR48" s="1"/>
      <c r="BS48" s="46" t="s">
        <v>168</v>
      </c>
      <c r="BW48" s="165"/>
      <c r="BX48" s="205">
        <v>10</v>
      </c>
      <c r="BY48" s="164"/>
      <c r="BZ48" s="9" t="s">
        <v>175</v>
      </c>
      <c r="CA48" s="107" t="s">
        <v>17</v>
      </c>
      <c r="CB48" s="169" t="s">
        <v>165</v>
      </c>
      <c r="CC48" s="180" t="s">
        <v>143</v>
      </c>
      <c r="CD48" s="196" t="s">
        <v>152</v>
      </c>
      <c r="CE48" s="187" t="s">
        <v>182</v>
      </c>
      <c r="CF48" s="194" t="s">
        <v>123</v>
      </c>
      <c r="CG48" s="188" t="s">
        <v>181</v>
      </c>
      <c r="CH48" s="154">
        <v>0.8125</v>
      </c>
      <c r="CI48" s="24"/>
      <c r="CJ48" s="154">
        <v>0.84375</v>
      </c>
      <c r="CK48" s="1"/>
      <c r="CL48" s="46" t="s">
        <v>183</v>
      </c>
    </row>
    <row r="49" spans="2:90" ht="15.75" thickBot="1" x14ac:dyDescent="0.3">
      <c r="AJ49" s="136"/>
      <c r="AK49" s="2"/>
      <c r="AL49" s="2"/>
      <c r="AM49" s="28"/>
      <c r="AN49" s="25"/>
      <c r="AO49" s="119"/>
      <c r="AP49" s="119"/>
      <c r="AQ49" s="284"/>
      <c r="AS49" s="192"/>
      <c r="AT49" s="2"/>
      <c r="AU49" s="244"/>
      <c r="AV49" s="245"/>
      <c r="AW49" s="1"/>
      <c r="AX49" s="1"/>
      <c r="AY49" s="24"/>
      <c r="AZ49" s="49"/>
      <c r="BD49" s="136"/>
      <c r="BE49" s="1"/>
      <c r="BF49" s="2"/>
      <c r="BG49" s="28"/>
      <c r="BH49" s="25"/>
      <c r="BI49" s="119"/>
      <c r="BJ49" s="119"/>
      <c r="BK49" s="284"/>
      <c r="BM49" s="192"/>
      <c r="BN49" s="2"/>
      <c r="BO49" s="244"/>
      <c r="BP49" s="245"/>
      <c r="BQ49" s="1"/>
      <c r="BR49" s="1"/>
      <c r="BS49" s="46"/>
      <c r="BW49" s="136"/>
      <c r="BX49" s="1"/>
      <c r="BY49" s="2"/>
      <c r="BZ49" s="28"/>
      <c r="CA49" s="25"/>
      <c r="CB49" s="119"/>
      <c r="CC49" s="119"/>
      <c r="CD49" s="284"/>
      <c r="CF49" s="192"/>
      <c r="CG49" s="2"/>
      <c r="CH49" s="244"/>
      <c r="CI49" s="245"/>
      <c r="CJ49" s="1"/>
      <c r="CK49" s="1"/>
      <c r="CL49" s="46"/>
    </row>
    <row r="50" spans="2:90" ht="15.75" thickBot="1" x14ac:dyDescent="0.3">
      <c r="AJ50" s="250" t="s">
        <v>4</v>
      </c>
      <c r="AK50" s="251"/>
      <c r="AL50" s="189" t="s">
        <v>179</v>
      </c>
      <c r="AM50" s="9">
        <f>SUM(AJ40:AL48)</f>
        <v>395</v>
      </c>
      <c r="AN50" s="25"/>
      <c r="AO50" s="119"/>
      <c r="AP50" s="119"/>
      <c r="AQ50" s="284"/>
      <c r="AS50" s="192"/>
      <c r="AT50" s="2"/>
      <c r="AU50" s="244"/>
      <c r="AV50" s="245"/>
      <c r="AW50" s="1"/>
      <c r="AX50" s="1"/>
      <c r="AY50" s="24"/>
      <c r="AZ50" s="49"/>
      <c r="BD50" s="250" t="s">
        <v>4</v>
      </c>
      <c r="BE50" s="251"/>
      <c r="BF50" s="189"/>
      <c r="BG50" s="9">
        <f>SUM(BD40:BF48)</f>
        <v>310</v>
      </c>
      <c r="BH50" s="25"/>
      <c r="BI50" s="119"/>
      <c r="BJ50" s="119"/>
      <c r="BK50" s="284"/>
      <c r="BM50" s="192"/>
      <c r="BN50" s="2"/>
      <c r="BO50" s="244"/>
      <c r="BP50" s="245"/>
      <c r="BQ50" s="1"/>
      <c r="BR50" s="1"/>
      <c r="BS50" s="46"/>
      <c r="BW50" s="250" t="s">
        <v>4</v>
      </c>
      <c r="BX50" s="251"/>
      <c r="BY50" s="189"/>
      <c r="BZ50" s="9">
        <f>SUM(BW40:BY48)</f>
        <v>180</v>
      </c>
      <c r="CA50" s="25"/>
      <c r="CB50" s="119"/>
      <c r="CC50" s="119"/>
      <c r="CD50" s="284"/>
      <c r="CF50" s="192"/>
      <c r="CG50" s="2"/>
      <c r="CH50" s="244"/>
      <c r="CI50" s="245"/>
      <c r="CJ50" s="1"/>
      <c r="CK50" s="1"/>
      <c r="CL50" s="46"/>
    </row>
    <row r="51" spans="2:90" ht="15.75" thickBot="1" x14ac:dyDescent="0.3">
      <c r="B51" s="252" t="s">
        <v>145</v>
      </c>
      <c r="C51" s="253"/>
      <c r="D51" s="254"/>
      <c r="E51" s="26" t="s">
        <v>43</v>
      </c>
      <c r="F51" s="33" t="s">
        <v>42</v>
      </c>
      <c r="G51" s="83" t="s">
        <v>41</v>
      </c>
      <c r="H51" s="214" t="s">
        <v>195</v>
      </c>
      <c r="I51" s="83" t="s">
        <v>153</v>
      </c>
      <c r="J51" s="83" t="s">
        <v>40</v>
      </c>
      <c r="K51" s="9" t="s">
        <v>39</v>
      </c>
      <c r="L51" s="171" t="s">
        <v>38</v>
      </c>
      <c r="M51" s="171" t="s">
        <v>92</v>
      </c>
      <c r="N51" s="153" t="s">
        <v>68</v>
      </c>
      <c r="O51" s="36" t="s">
        <v>131</v>
      </c>
      <c r="P51" s="156" t="s">
        <v>83</v>
      </c>
      <c r="Q51" s="100" t="s">
        <v>36</v>
      </c>
      <c r="R51" s="36" t="s">
        <v>108</v>
      </c>
      <c r="AJ51" s="200"/>
      <c r="AK51" s="116"/>
      <c r="AL51" s="116"/>
      <c r="AM51" s="50"/>
      <c r="AN51" s="114"/>
      <c r="AO51" s="201"/>
      <c r="AP51" s="202"/>
      <c r="AQ51" s="285"/>
      <c r="AR51" s="201"/>
      <c r="AS51" s="203"/>
      <c r="AT51" s="116" t="s">
        <v>160</v>
      </c>
      <c r="AU51" s="286"/>
      <c r="AV51" s="279"/>
      <c r="AW51" s="65"/>
      <c r="AX51" s="65"/>
      <c r="AY51" s="115"/>
      <c r="AZ51" s="51"/>
      <c r="BD51" s="200"/>
      <c r="BE51" s="115"/>
      <c r="BF51" s="116"/>
      <c r="BG51" s="50"/>
      <c r="BH51" s="114"/>
      <c r="BI51" s="201"/>
      <c r="BJ51" s="202"/>
      <c r="BK51" s="285"/>
      <c r="BL51" s="201"/>
      <c r="BM51" s="203"/>
      <c r="BN51" s="79" t="s">
        <v>168</v>
      </c>
      <c r="BO51" s="286"/>
      <c r="BP51" s="279"/>
      <c r="BQ51" s="65"/>
      <c r="BR51" s="65"/>
      <c r="BS51" s="168"/>
      <c r="BW51" s="200"/>
      <c r="BX51" s="115"/>
      <c r="BY51" s="116"/>
      <c r="BZ51" s="50"/>
      <c r="CA51" s="114"/>
      <c r="CB51" s="201"/>
      <c r="CC51" s="202"/>
      <c r="CD51" s="285"/>
      <c r="CE51" s="201"/>
      <c r="CF51" s="203" t="s">
        <v>180</v>
      </c>
      <c r="CG51" s="79"/>
      <c r="CH51" s="286"/>
      <c r="CI51" s="279"/>
      <c r="CJ51" s="65"/>
      <c r="CK51" s="65"/>
      <c r="CL51" s="168"/>
    </row>
    <row r="52" spans="2:90" ht="15.75" thickBot="1" x14ac:dyDescent="0.3">
      <c r="B52" s="136"/>
      <c r="C52" s="1"/>
      <c r="D52" s="2"/>
      <c r="F52" s="25"/>
      <c r="G52" s="117"/>
      <c r="H52" s="192"/>
      <c r="I52" s="117"/>
      <c r="J52" s="117"/>
      <c r="L52" s="2"/>
      <c r="M52" s="2"/>
      <c r="N52" s="152"/>
      <c r="O52" s="1"/>
      <c r="P52" s="1"/>
      <c r="Q52" s="1"/>
      <c r="R52" s="46"/>
      <c r="V52" s="252" t="s">
        <v>145</v>
      </c>
      <c r="W52" s="253"/>
      <c r="X52" s="254"/>
      <c r="Y52" s="26" t="s">
        <v>43</v>
      </c>
      <c r="Z52" s="33" t="s">
        <v>42</v>
      </c>
      <c r="AA52" s="83" t="s">
        <v>41</v>
      </c>
      <c r="AB52" s="214" t="s">
        <v>195</v>
      </c>
      <c r="AC52" s="83" t="s">
        <v>153</v>
      </c>
      <c r="AD52" s="83" t="s">
        <v>40</v>
      </c>
      <c r="AE52" s="9" t="s">
        <v>39</v>
      </c>
      <c r="AF52" s="143" t="s">
        <v>38</v>
      </c>
      <c r="AG52" s="171" t="s">
        <v>92</v>
      </c>
      <c r="AH52" s="153" t="s">
        <v>68</v>
      </c>
      <c r="AI52" s="36" t="s">
        <v>131</v>
      </c>
      <c r="AJ52" s="156" t="s">
        <v>83</v>
      </c>
      <c r="AK52" s="100" t="s">
        <v>36</v>
      </c>
      <c r="AL52" s="36" t="s">
        <v>108</v>
      </c>
    </row>
    <row r="53" spans="2:90" ht="15.75" thickBot="1" x14ac:dyDescent="0.3">
      <c r="B53" s="140">
        <v>10</v>
      </c>
      <c r="C53" s="205">
        <v>10</v>
      </c>
      <c r="D53" s="164"/>
      <c r="E53" s="9" t="s">
        <v>199</v>
      </c>
      <c r="F53" s="107" t="s">
        <v>17</v>
      </c>
      <c r="G53" s="213" t="s">
        <v>187</v>
      </c>
      <c r="H53" s="194" t="s">
        <v>185</v>
      </c>
      <c r="I53" s="83"/>
      <c r="J53" s="224" t="s">
        <v>156</v>
      </c>
      <c r="K53" s="143" t="s">
        <v>193</v>
      </c>
      <c r="L53" s="176" t="s">
        <v>156</v>
      </c>
      <c r="M53" s="37" t="s">
        <v>30</v>
      </c>
      <c r="N53" s="154">
        <v>0.4375</v>
      </c>
      <c r="O53" s="1"/>
      <c r="P53" s="154">
        <v>0.4375</v>
      </c>
      <c r="Q53" s="1"/>
      <c r="R53" s="46" t="s">
        <v>184</v>
      </c>
      <c r="V53" s="136"/>
      <c r="W53" s="1"/>
      <c r="X53" s="2"/>
      <c r="Z53" s="25"/>
      <c r="AA53" s="117"/>
      <c r="AB53" s="192"/>
      <c r="AC53" s="117"/>
      <c r="AD53" s="117"/>
      <c r="AG53" s="2"/>
      <c r="AH53" s="152"/>
      <c r="AI53" s="1"/>
      <c r="AJ53" s="1"/>
      <c r="AK53" s="1"/>
      <c r="AL53" s="46"/>
    </row>
    <row r="54" spans="2:90" ht="15.75" thickBot="1" x14ac:dyDescent="0.3">
      <c r="B54" s="217">
        <v>20</v>
      </c>
      <c r="C54" s="206"/>
      <c r="D54" s="206"/>
      <c r="E54" s="9" t="s">
        <v>1</v>
      </c>
      <c r="F54" s="107" t="s">
        <v>17</v>
      </c>
      <c r="G54" s="213" t="s">
        <v>165</v>
      </c>
      <c r="H54" s="194" t="s">
        <v>185</v>
      </c>
      <c r="I54" s="167" t="s">
        <v>142</v>
      </c>
      <c r="J54" s="224" t="s">
        <v>85</v>
      </c>
      <c r="K54" s="143" t="s">
        <v>119</v>
      </c>
      <c r="L54" s="212" t="s">
        <v>137</v>
      </c>
      <c r="M54" s="197" t="s">
        <v>86</v>
      </c>
      <c r="N54" s="154">
        <v>0.91666666666666663</v>
      </c>
      <c r="O54" s="1"/>
      <c r="P54" s="154">
        <v>0.4375</v>
      </c>
      <c r="Q54" s="1"/>
      <c r="R54" s="46" t="s">
        <v>184</v>
      </c>
      <c r="V54" s="140">
        <v>10</v>
      </c>
      <c r="W54" s="205"/>
      <c r="X54" s="164"/>
      <c r="Y54" s="9" t="s">
        <v>199</v>
      </c>
      <c r="Z54" s="107" t="s">
        <v>17</v>
      </c>
      <c r="AA54" s="213" t="s">
        <v>187</v>
      </c>
      <c r="AB54" s="194" t="s">
        <v>204</v>
      </c>
      <c r="AC54" s="83" t="s">
        <v>213</v>
      </c>
      <c r="AD54" s="224" t="s">
        <v>156</v>
      </c>
      <c r="AE54" s="143" t="s">
        <v>193</v>
      </c>
      <c r="AF54" s="169" t="s">
        <v>156</v>
      </c>
      <c r="AG54" s="37" t="s">
        <v>30</v>
      </c>
      <c r="AH54" s="154">
        <v>0.39583333333333331</v>
      </c>
      <c r="AI54" s="1"/>
      <c r="AJ54" s="154">
        <v>0.85555555555555562</v>
      </c>
      <c r="AK54" s="1"/>
      <c r="AL54" s="46" t="s">
        <v>184</v>
      </c>
    </row>
    <row r="55" spans="2:90" ht="15.75" thickBot="1" x14ac:dyDescent="0.3">
      <c r="B55" s="218"/>
      <c r="C55" s="207">
        <v>30</v>
      </c>
      <c r="D55" s="127">
        <v>20</v>
      </c>
      <c r="E55" s="9" t="s">
        <v>203</v>
      </c>
      <c r="F55" s="107" t="s">
        <v>17</v>
      </c>
      <c r="G55" s="213" t="s">
        <v>165</v>
      </c>
      <c r="H55" s="194"/>
      <c r="I55" s="83" t="s">
        <v>123</v>
      </c>
      <c r="J55" s="83" t="s">
        <v>22</v>
      </c>
      <c r="K55" s="143" t="s">
        <v>120</v>
      </c>
      <c r="L55" s="37" t="s">
        <v>146</v>
      </c>
      <c r="M55" s="176" t="s">
        <v>69</v>
      </c>
      <c r="N55" s="154">
        <v>0.91666666666666663</v>
      </c>
      <c r="O55" s="1"/>
      <c r="P55" s="154">
        <v>0.85555555555555562</v>
      </c>
      <c r="Q55" s="1"/>
      <c r="R55" s="46" t="s">
        <v>184</v>
      </c>
      <c r="V55" s="217">
        <v>20</v>
      </c>
      <c r="W55" s="206"/>
      <c r="X55" s="206"/>
      <c r="Y55" s="9" t="s">
        <v>1</v>
      </c>
      <c r="Z55" s="107" t="s">
        <v>17</v>
      </c>
      <c r="AA55" s="213" t="s">
        <v>165</v>
      </c>
      <c r="AB55" s="194" t="s">
        <v>205</v>
      </c>
      <c r="AC55" s="167" t="s">
        <v>142</v>
      </c>
      <c r="AD55" s="224" t="s">
        <v>85</v>
      </c>
      <c r="AE55" s="143" t="s">
        <v>119</v>
      </c>
      <c r="AF55" s="237" t="s">
        <v>137</v>
      </c>
      <c r="AG55" s="197" t="s">
        <v>86</v>
      </c>
      <c r="AH55" s="154">
        <v>0.39583333333333331</v>
      </c>
      <c r="AI55" s="1"/>
      <c r="AJ55" s="154">
        <v>0.85555555555555562</v>
      </c>
      <c r="AK55" s="1"/>
      <c r="AL55" s="46" t="s">
        <v>184</v>
      </c>
    </row>
    <row r="56" spans="2:90" ht="15.75" thickBot="1" x14ac:dyDescent="0.3">
      <c r="B56" s="165"/>
      <c r="C56" s="207">
        <v>20</v>
      </c>
      <c r="D56" s="127">
        <v>10</v>
      </c>
      <c r="E56" s="9" t="s">
        <v>188</v>
      </c>
      <c r="F56" s="104" t="s">
        <v>17</v>
      </c>
      <c r="G56" s="83" t="s">
        <v>105</v>
      </c>
      <c r="H56" s="194" t="s">
        <v>185</v>
      </c>
      <c r="I56" s="83" t="s">
        <v>139</v>
      </c>
      <c r="J56" s="83" t="s">
        <v>94</v>
      </c>
      <c r="K56" s="143" t="s">
        <v>192</v>
      </c>
      <c r="L56" s="37" t="s">
        <v>21</v>
      </c>
      <c r="M56" s="37" t="s">
        <v>95</v>
      </c>
      <c r="N56" s="154">
        <v>0.8125</v>
      </c>
      <c r="O56" s="1" t="s">
        <v>130</v>
      </c>
      <c r="P56" s="154">
        <v>0.85555555555555562</v>
      </c>
      <c r="Q56" s="1"/>
      <c r="R56" s="46" t="s">
        <v>184</v>
      </c>
      <c r="V56" s="218"/>
      <c r="W56" s="207">
        <v>20</v>
      </c>
      <c r="X56" s="127"/>
      <c r="Y56" s="9" t="s">
        <v>203</v>
      </c>
      <c r="Z56" s="107" t="s">
        <v>17</v>
      </c>
      <c r="AA56" s="213" t="s">
        <v>165</v>
      </c>
      <c r="AB56" s="194" t="s">
        <v>212</v>
      </c>
      <c r="AC56" s="83" t="s">
        <v>123</v>
      </c>
      <c r="AD56" s="83" t="s">
        <v>22</v>
      </c>
      <c r="AE56" s="143" t="s">
        <v>120</v>
      </c>
      <c r="AF56" s="9" t="s">
        <v>146</v>
      </c>
      <c r="AG56" s="176" t="s">
        <v>69</v>
      </c>
      <c r="AH56" s="154">
        <v>0.8125</v>
      </c>
      <c r="AI56" s="1"/>
      <c r="AJ56" s="154">
        <v>0.85555555555555562</v>
      </c>
      <c r="AK56" s="1"/>
      <c r="AL56" s="46" t="s">
        <v>206</v>
      </c>
    </row>
    <row r="57" spans="2:90" ht="15.75" thickBot="1" x14ac:dyDescent="0.3">
      <c r="B57" s="219"/>
      <c r="C57" s="208">
        <v>50</v>
      </c>
      <c r="D57" s="190"/>
      <c r="E57" s="9" t="s">
        <v>72</v>
      </c>
      <c r="F57" s="107" t="s">
        <v>17</v>
      </c>
      <c r="G57" s="213"/>
      <c r="H57" s="194"/>
      <c r="I57" s="83" t="s">
        <v>155</v>
      </c>
      <c r="J57" s="83" t="s">
        <v>70</v>
      </c>
      <c r="K57" s="187" t="s">
        <v>196</v>
      </c>
      <c r="L57" s="37" t="s">
        <v>96</v>
      </c>
      <c r="M57" s="188" t="s">
        <v>65</v>
      </c>
      <c r="N57" s="154">
        <v>0.54999999999999993</v>
      </c>
      <c r="O57" s="1"/>
      <c r="P57" s="154">
        <v>0.85555555555555562</v>
      </c>
      <c r="Q57" s="1"/>
      <c r="R57" s="46" t="s">
        <v>184</v>
      </c>
      <c r="V57" s="165">
        <v>1</v>
      </c>
      <c r="W57" s="207">
        <v>20</v>
      </c>
      <c r="X57" s="127"/>
      <c r="Y57" s="9" t="s">
        <v>188</v>
      </c>
      <c r="Z57" s="104" t="s">
        <v>17</v>
      </c>
      <c r="AA57" s="83" t="s">
        <v>105</v>
      </c>
      <c r="AB57" s="194" t="s">
        <v>208</v>
      </c>
      <c r="AC57" s="83" t="s">
        <v>139</v>
      </c>
      <c r="AD57" s="83" t="s">
        <v>94</v>
      </c>
      <c r="AE57" s="143" t="s">
        <v>192</v>
      </c>
      <c r="AF57" s="9" t="s">
        <v>21</v>
      </c>
      <c r="AG57" s="37" t="s">
        <v>95</v>
      </c>
      <c r="AH57" s="154">
        <v>0.8125</v>
      </c>
      <c r="AI57" s="1" t="s">
        <v>130</v>
      </c>
      <c r="AJ57" s="154">
        <v>0.85555555555555562</v>
      </c>
      <c r="AK57" s="1"/>
      <c r="AL57" s="46" t="s">
        <v>206</v>
      </c>
    </row>
    <row r="58" spans="2:90" ht="15.75" thickBot="1" x14ac:dyDescent="0.3">
      <c r="B58" s="163">
        <v>14</v>
      </c>
      <c r="C58" s="165"/>
      <c r="D58" s="177"/>
      <c r="E58" s="9" t="s">
        <v>71</v>
      </c>
      <c r="F58" s="104" t="s">
        <v>17</v>
      </c>
      <c r="G58" s="213" t="s">
        <v>165</v>
      </c>
      <c r="H58" s="194" t="s">
        <v>185</v>
      </c>
      <c r="I58" s="223" t="s">
        <v>163</v>
      </c>
      <c r="J58" s="224" t="s">
        <v>170</v>
      </c>
      <c r="K58" s="143" t="s">
        <v>191</v>
      </c>
      <c r="L58" s="37" t="s">
        <v>62</v>
      </c>
      <c r="M58" s="37" t="s">
        <v>30</v>
      </c>
      <c r="N58" s="154">
        <v>0.63541666666666663</v>
      </c>
      <c r="O58" s="1"/>
      <c r="P58" s="154">
        <v>0.63541666666666663</v>
      </c>
      <c r="Q58" s="1"/>
      <c r="R58" s="46" t="s">
        <v>184</v>
      </c>
      <c r="V58" s="219"/>
      <c r="W58" s="208">
        <v>50</v>
      </c>
      <c r="X58" s="190"/>
      <c r="Y58" s="9" t="s">
        <v>72</v>
      </c>
      <c r="Z58" s="107" t="s">
        <v>17</v>
      </c>
      <c r="AA58" s="213"/>
      <c r="AB58" s="194"/>
      <c r="AC58" s="83" t="s">
        <v>214</v>
      </c>
      <c r="AD58" s="83" t="s">
        <v>70</v>
      </c>
      <c r="AE58" s="187" t="s">
        <v>196</v>
      </c>
      <c r="AF58" s="9" t="s">
        <v>96</v>
      </c>
      <c r="AG58" s="188" t="s">
        <v>65</v>
      </c>
      <c r="AH58" s="154">
        <v>0.8125</v>
      </c>
      <c r="AI58" s="1"/>
      <c r="AJ58" s="154">
        <v>0.85555555555555562</v>
      </c>
      <c r="AK58" s="1"/>
      <c r="AL58" s="46" t="s">
        <v>206</v>
      </c>
    </row>
    <row r="59" spans="2:90" ht="15.75" thickBot="1" x14ac:dyDescent="0.3">
      <c r="B59" s="220"/>
      <c r="C59" s="165"/>
      <c r="D59" s="177">
        <v>7</v>
      </c>
      <c r="E59" s="9" t="s">
        <v>81</v>
      </c>
      <c r="F59" s="104" t="s">
        <v>36</v>
      </c>
      <c r="G59" s="213"/>
      <c r="H59" s="169"/>
      <c r="I59" s="83" t="s">
        <v>143</v>
      </c>
      <c r="J59" s="83" t="s">
        <v>94</v>
      </c>
      <c r="K59" s="144" t="s">
        <v>122</v>
      </c>
      <c r="L59" s="222"/>
      <c r="M59" s="37" t="s">
        <v>66</v>
      </c>
      <c r="N59" s="154">
        <v>0.91666666666666663</v>
      </c>
      <c r="O59" s="1"/>
      <c r="P59" s="154">
        <v>0.84375</v>
      </c>
      <c r="Q59" s="1"/>
      <c r="R59" s="46" t="s">
        <v>184</v>
      </c>
      <c r="V59" s="163">
        <v>14</v>
      </c>
      <c r="W59" s="165"/>
      <c r="X59" s="177"/>
      <c r="Y59" s="9" t="s">
        <v>71</v>
      </c>
      <c r="Z59" s="104" t="s">
        <v>17</v>
      </c>
      <c r="AA59" s="213" t="s">
        <v>165</v>
      </c>
      <c r="AB59" s="215" t="s">
        <v>209</v>
      </c>
      <c r="AC59" s="223" t="s">
        <v>163</v>
      </c>
      <c r="AD59" s="224" t="s">
        <v>170</v>
      </c>
      <c r="AE59" s="143" t="s">
        <v>191</v>
      </c>
      <c r="AF59" s="9" t="s">
        <v>62</v>
      </c>
      <c r="AG59" s="37" t="s">
        <v>30</v>
      </c>
      <c r="AH59" s="154">
        <v>0.71875</v>
      </c>
      <c r="AI59" s="1"/>
      <c r="AJ59" s="154">
        <v>0.71875</v>
      </c>
      <c r="AK59" s="1"/>
      <c r="AL59" s="46" t="s">
        <v>206</v>
      </c>
    </row>
    <row r="60" spans="2:90" ht="15.75" thickBot="1" x14ac:dyDescent="0.3">
      <c r="B60" s="221">
        <v>5</v>
      </c>
      <c r="C60" s="209"/>
      <c r="D60" s="184"/>
      <c r="E60" s="9" t="s">
        <v>102</v>
      </c>
      <c r="F60" s="107" t="s">
        <v>17</v>
      </c>
      <c r="G60" s="213" t="s">
        <v>116</v>
      </c>
      <c r="H60" s="215" t="s">
        <v>198</v>
      </c>
      <c r="I60" s="83" t="s">
        <v>124</v>
      </c>
      <c r="J60" s="83" t="s">
        <v>152</v>
      </c>
      <c r="K60" s="186" t="s">
        <v>110</v>
      </c>
      <c r="L60" s="160" t="s">
        <v>78</v>
      </c>
      <c r="M60" s="198" t="s">
        <v>161</v>
      </c>
      <c r="N60" s="154">
        <v>0.8125</v>
      </c>
      <c r="O60" s="1"/>
      <c r="P60" s="154">
        <v>0.8125</v>
      </c>
      <c r="Q60" s="1"/>
      <c r="R60" s="46" t="s">
        <v>184</v>
      </c>
      <c r="V60" s="220"/>
      <c r="W60" s="165">
        <v>70</v>
      </c>
      <c r="X60" s="177"/>
      <c r="Y60" s="9" t="s">
        <v>81</v>
      </c>
      <c r="Z60" s="107" t="s">
        <v>17</v>
      </c>
      <c r="AA60" s="213"/>
      <c r="AB60" s="169"/>
      <c r="AC60" s="83" t="s">
        <v>143</v>
      </c>
      <c r="AD60" s="225" t="s">
        <v>62</v>
      </c>
      <c r="AE60" s="144" t="s">
        <v>122</v>
      </c>
      <c r="AF60" s="9" t="s">
        <v>94</v>
      </c>
      <c r="AG60" s="37" t="s">
        <v>66</v>
      </c>
      <c r="AH60" s="154">
        <v>0.8125</v>
      </c>
      <c r="AI60" s="1"/>
      <c r="AJ60" s="154">
        <v>0.84375</v>
      </c>
      <c r="AK60" s="1"/>
      <c r="AL60" s="46" t="s">
        <v>184</v>
      </c>
    </row>
    <row r="61" spans="2:90" ht="15.75" thickBot="1" x14ac:dyDescent="0.3">
      <c r="B61" s="165"/>
      <c r="C61" s="205">
        <v>55</v>
      </c>
      <c r="D61" s="164"/>
      <c r="E61" s="28" t="s">
        <v>128</v>
      </c>
      <c r="F61" s="107" t="s">
        <v>17</v>
      </c>
      <c r="G61" s="213"/>
      <c r="H61" s="194" t="s">
        <v>190</v>
      </c>
      <c r="I61" s="224" t="s">
        <v>123</v>
      </c>
      <c r="J61" s="225" t="s">
        <v>62</v>
      </c>
      <c r="K61" s="143" t="s">
        <v>197</v>
      </c>
      <c r="L61" s="37" t="s">
        <v>22</v>
      </c>
      <c r="M61" s="188" t="s">
        <v>181</v>
      </c>
      <c r="N61" s="154">
        <v>0.6875</v>
      </c>
      <c r="O61" s="24"/>
      <c r="P61" s="154">
        <v>0.84375</v>
      </c>
      <c r="Q61" s="1"/>
      <c r="R61" s="46" t="s">
        <v>184</v>
      </c>
      <c r="V61" s="221">
        <v>10</v>
      </c>
      <c r="W61" s="209">
        <v>10</v>
      </c>
      <c r="X61" s="184"/>
      <c r="Y61" s="9" t="s">
        <v>102</v>
      </c>
      <c r="Z61" s="107" t="s">
        <v>17</v>
      </c>
      <c r="AA61" s="213" t="s">
        <v>116</v>
      </c>
      <c r="AB61" s="215" t="s">
        <v>198</v>
      </c>
      <c r="AC61" s="83" t="s">
        <v>124</v>
      </c>
      <c r="AD61" s="83" t="s">
        <v>152</v>
      </c>
      <c r="AE61" s="186" t="s">
        <v>110</v>
      </c>
      <c r="AF61" s="41" t="s">
        <v>78</v>
      </c>
      <c r="AG61" s="198" t="s">
        <v>161</v>
      </c>
      <c r="AH61" s="154">
        <v>0.8125</v>
      </c>
      <c r="AI61" s="1"/>
      <c r="AJ61" s="154">
        <v>0.8125</v>
      </c>
      <c r="AK61" s="1"/>
      <c r="AL61" s="46" t="s">
        <v>206</v>
      </c>
    </row>
    <row r="62" spans="2:90" ht="15.75" thickBot="1" x14ac:dyDescent="0.3">
      <c r="B62" s="36">
        <v>1</v>
      </c>
      <c r="C62" s="205"/>
      <c r="D62" s="15">
        <v>3</v>
      </c>
      <c r="E62" s="9" t="s">
        <v>189</v>
      </c>
      <c r="F62" s="107" t="s">
        <v>17</v>
      </c>
      <c r="G62" s="228" t="s">
        <v>186</v>
      </c>
      <c r="H62" s="195" t="s">
        <v>190</v>
      </c>
      <c r="I62" s="183" t="s">
        <v>155</v>
      </c>
      <c r="J62" s="183" t="s">
        <v>85</v>
      </c>
      <c r="K62" s="41" t="s">
        <v>194</v>
      </c>
      <c r="L62" s="160" t="s">
        <v>62</v>
      </c>
      <c r="M62" s="229" t="s">
        <v>90</v>
      </c>
      <c r="N62" s="154">
        <v>0.6875</v>
      </c>
      <c r="P62" s="154">
        <v>0.84375</v>
      </c>
      <c r="Q62" s="1"/>
      <c r="R62" s="46" t="s">
        <v>184</v>
      </c>
      <c r="V62" s="165"/>
      <c r="W62" s="205">
        <v>10</v>
      </c>
      <c r="X62" s="164"/>
      <c r="Y62" s="28" t="s">
        <v>128</v>
      </c>
      <c r="Z62" s="107" t="s">
        <v>17</v>
      </c>
      <c r="AA62" s="213"/>
      <c r="AB62" s="194" t="s">
        <v>211</v>
      </c>
      <c r="AC62" s="224" t="s">
        <v>123</v>
      </c>
      <c r="AD62" s="225" t="s">
        <v>62</v>
      </c>
      <c r="AE62" s="143" t="s">
        <v>197</v>
      </c>
      <c r="AF62" s="9" t="s">
        <v>22</v>
      </c>
      <c r="AG62" s="188" t="s">
        <v>181</v>
      </c>
      <c r="AH62" s="154">
        <v>0.8125</v>
      </c>
      <c r="AI62" s="24"/>
      <c r="AJ62" s="154">
        <v>0.84375</v>
      </c>
      <c r="AK62" s="1"/>
      <c r="AL62" s="46" t="s">
        <v>184</v>
      </c>
    </row>
    <row r="63" spans="2:90" ht="15.75" thickBot="1" x14ac:dyDescent="0.3">
      <c r="B63" s="205"/>
      <c r="C63" s="205">
        <v>10</v>
      </c>
      <c r="D63" s="184">
        <v>30</v>
      </c>
      <c r="E63" s="9" t="s">
        <v>9</v>
      </c>
      <c r="F63" s="107" t="s">
        <v>17</v>
      </c>
      <c r="G63" s="213"/>
      <c r="H63" s="194"/>
      <c r="I63" s="83" t="s">
        <v>124</v>
      </c>
      <c r="J63" s="224"/>
      <c r="K63" s="143" t="s">
        <v>200</v>
      </c>
      <c r="L63" s="176"/>
      <c r="M63" s="37" t="s">
        <v>29</v>
      </c>
      <c r="N63" s="154">
        <v>0.91666666666666663</v>
      </c>
      <c r="P63" s="154">
        <v>0.91666666666666663</v>
      </c>
      <c r="Q63" s="1"/>
      <c r="R63" s="46" t="s">
        <v>184</v>
      </c>
      <c r="V63" s="36">
        <v>5</v>
      </c>
      <c r="W63" s="205">
        <v>10</v>
      </c>
      <c r="X63" s="15"/>
      <c r="Y63" s="9" t="s">
        <v>189</v>
      </c>
      <c r="Z63" s="107" t="s">
        <v>17</v>
      </c>
      <c r="AA63" s="228" t="s">
        <v>186</v>
      </c>
      <c r="AB63" s="215" t="s">
        <v>207</v>
      </c>
      <c r="AC63" s="183" t="s">
        <v>155</v>
      </c>
      <c r="AD63" s="183" t="s">
        <v>85</v>
      </c>
      <c r="AE63" s="41" t="s">
        <v>194</v>
      </c>
      <c r="AF63" s="41" t="s">
        <v>62</v>
      </c>
      <c r="AG63" s="229" t="s">
        <v>90</v>
      </c>
      <c r="AH63" s="154">
        <v>0.8125</v>
      </c>
      <c r="AJ63" s="154">
        <v>0.84375</v>
      </c>
      <c r="AK63" s="1"/>
      <c r="AL63" s="46" t="s">
        <v>206</v>
      </c>
    </row>
    <row r="64" spans="2:90" ht="15.75" thickBot="1" x14ac:dyDescent="0.3">
      <c r="B64" s="34"/>
      <c r="C64" s="34"/>
      <c r="D64" s="177">
        <v>10</v>
      </c>
      <c r="E64" s="9" t="s">
        <v>201</v>
      </c>
      <c r="F64" s="107" t="s">
        <v>17</v>
      </c>
      <c r="G64" s="231"/>
      <c r="H64" s="232"/>
      <c r="I64" s="83" t="s">
        <v>176</v>
      </c>
      <c r="J64" s="233"/>
      <c r="K64" s="9" t="s">
        <v>202</v>
      </c>
      <c r="L64" s="74"/>
      <c r="M64" s="37" t="s">
        <v>30</v>
      </c>
      <c r="N64" s="154">
        <v>0.91666666666666663</v>
      </c>
      <c r="O64" t="s">
        <v>126</v>
      </c>
      <c r="P64" s="154">
        <v>0.91666666666666663</v>
      </c>
      <c r="Q64" s="1"/>
      <c r="R64" s="46" t="s">
        <v>184</v>
      </c>
      <c r="V64" s="205">
        <v>10</v>
      </c>
      <c r="W64" s="205"/>
      <c r="X64" s="184"/>
      <c r="Y64" s="9" t="s">
        <v>9</v>
      </c>
      <c r="Z64" s="107" t="s">
        <v>17</v>
      </c>
      <c r="AA64" s="213"/>
      <c r="AB64" s="194" t="s">
        <v>210</v>
      </c>
      <c r="AC64" s="83" t="s">
        <v>124</v>
      </c>
      <c r="AD64" s="224"/>
      <c r="AE64" s="143" t="s">
        <v>200</v>
      </c>
      <c r="AF64" s="169"/>
      <c r="AG64" s="37" t="s">
        <v>29</v>
      </c>
      <c r="AH64" s="154">
        <v>0.71875</v>
      </c>
      <c r="AJ64" s="154">
        <v>0.91666666666666663</v>
      </c>
      <c r="AK64" s="1"/>
      <c r="AL64" s="46" t="s">
        <v>206</v>
      </c>
    </row>
    <row r="65" spans="2:38" ht="15.75" thickBot="1" x14ac:dyDescent="0.3">
      <c r="B65" s="136"/>
      <c r="C65" s="1"/>
      <c r="D65" s="2"/>
      <c r="F65" s="234"/>
      <c r="G65" s="119"/>
      <c r="H65" s="216"/>
      <c r="I65" s="119"/>
      <c r="J65" s="117"/>
      <c r="L65" s="2"/>
      <c r="M65" s="2"/>
      <c r="N65" s="152"/>
      <c r="O65" s="1"/>
      <c r="P65" s="1"/>
      <c r="Q65" s="1"/>
      <c r="R65" s="46"/>
      <c r="V65" s="34"/>
      <c r="W65" s="34"/>
      <c r="X65" s="177"/>
      <c r="Y65" s="9" t="s">
        <v>201</v>
      </c>
      <c r="Z65" s="107" t="s">
        <v>17</v>
      </c>
      <c r="AA65" s="231"/>
      <c r="AB65" s="232"/>
      <c r="AC65" s="83" t="s">
        <v>176</v>
      </c>
      <c r="AD65" s="233"/>
      <c r="AE65" s="9"/>
      <c r="AF65" s="8"/>
      <c r="AG65" s="37"/>
      <c r="AH65" s="154">
        <v>0.91666666666666663</v>
      </c>
      <c r="AI65" t="s">
        <v>126</v>
      </c>
      <c r="AJ65" s="154">
        <v>0.91666666666666663</v>
      </c>
      <c r="AK65" s="1"/>
      <c r="AL65" s="46" t="s">
        <v>184</v>
      </c>
    </row>
    <row r="66" spans="2:38" ht="15.75" thickBot="1" x14ac:dyDescent="0.3">
      <c r="B66" s="250" t="s">
        <v>4</v>
      </c>
      <c r="C66" s="251"/>
      <c r="D66" s="189"/>
      <c r="E66" s="9">
        <f>SUM(B53:D64)</f>
        <v>305</v>
      </c>
      <c r="F66" s="26"/>
      <c r="G66" s="119"/>
      <c r="H66" s="216"/>
      <c r="I66" s="119"/>
      <c r="J66" s="117"/>
      <c r="L66" s="2"/>
      <c r="M66" s="2"/>
      <c r="N66" s="244"/>
      <c r="O66" s="245"/>
      <c r="P66" s="1"/>
      <c r="Q66" s="1"/>
      <c r="R66" s="46"/>
      <c r="V66" s="136"/>
      <c r="W66" s="1"/>
      <c r="X66" s="2"/>
      <c r="Z66" s="234"/>
      <c r="AA66" s="119"/>
      <c r="AB66" s="216"/>
      <c r="AC66" s="119"/>
      <c r="AD66" s="117"/>
      <c r="AG66" s="2"/>
      <c r="AH66" s="152"/>
      <c r="AI66" s="1"/>
      <c r="AJ66" s="1"/>
      <c r="AK66" s="1"/>
      <c r="AL66" s="46"/>
    </row>
    <row r="67" spans="2:38" ht="15.75" thickBot="1" x14ac:dyDescent="0.3">
      <c r="B67" s="235"/>
      <c r="C67" s="24"/>
      <c r="D67" s="20"/>
      <c r="F67" s="226"/>
      <c r="G67" s="119"/>
      <c r="H67" s="216"/>
      <c r="I67" s="119"/>
      <c r="J67" s="243"/>
      <c r="L67" s="2"/>
      <c r="M67" s="2"/>
      <c r="N67" s="244"/>
      <c r="O67" s="245"/>
      <c r="P67" s="1"/>
      <c r="Q67" s="1"/>
      <c r="R67" s="46"/>
      <c r="V67" s="250" t="s">
        <v>4</v>
      </c>
      <c r="W67" s="251"/>
      <c r="X67" s="189"/>
      <c r="Y67" s="9">
        <f>SUM(V54:X65)</f>
        <v>260</v>
      </c>
      <c r="Z67" s="26"/>
      <c r="AA67" s="119"/>
      <c r="AB67" s="216"/>
      <c r="AC67" s="119"/>
      <c r="AD67" s="117"/>
      <c r="AG67" s="2"/>
      <c r="AH67" s="244"/>
      <c r="AI67" s="245"/>
      <c r="AJ67" s="1"/>
      <c r="AK67" s="1"/>
      <c r="AL67" s="46"/>
    </row>
    <row r="68" spans="2:38" ht="15.75" thickBot="1" x14ac:dyDescent="0.3">
      <c r="B68" s="236"/>
      <c r="C68" s="65"/>
      <c r="D68" s="79"/>
      <c r="E68" s="50"/>
      <c r="F68" s="227"/>
      <c r="G68" s="137"/>
      <c r="H68" s="203"/>
      <c r="I68" s="137"/>
      <c r="J68" s="278"/>
      <c r="K68" s="50"/>
      <c r="L68" s="79"/>
      <c r="M68" s="79"/>
      <c r="N68" s="230"/>
      <c r="O68" s="65"/>
      <c r="P68" s="65"/>
      <c r="Q68" s="65"/>
      <c r="R68" s="168"/>
      <c r="V68" s="235"/>
      <c r="W68" s="24"/>
      <c r="X68" s="20"/>
      <c r="Z68" s="226"/>
      <c r="AA68" s="119"/>
      <c r="AB68" s="216"/>
      <c r="AC68" s="119"/>
      <c r="AD68" s="243"/>
      <c r="AG68" s="2"/>
      <c r="AH68" s="244"/>
      <c r="AI68" s="245"/>
      <c r="AJ68" s="1"/>
      <c r="AK68" s="1"/>
      <c r="AL68" s="46"/>
    </row>
    <row r="69" spans="2:38" ht="15.75" thickBot="1" x14ac:dyDescent="0.3">
      <c r="V69" s="236"/>
      <c r="W69" s="65"/>
      <c r="X69" s="79"/>
      <c r="Y69" s="50"/>
      <c r="Z69" s="227"/>
      <c r="AA69" s="137"/>
      <c r="AB69" s="203"/>
      <c r="AC69" s="137" t="s">
        <v>184</v>
      </c>
      <c r="AD69" s="278"/>
      <c r="AE69" s="50"/>
      <c r="AF69" s="50"/>
      <c r="AG69" s="79"/>
      <c r="AH69" s="230"/>
      <c r="AI69" s="65"/>
      <c r="AJ69" s="65"/>
      <c r="AK69" s="65"/>
      <c r="AL69" s="168"/>
    </row>
  </sheetData>
  <mergeCells count="55">
    <mergeCell ref="B38:C38"/>
    <mergeCell ref="C44:C46"/>
    <mergeCell ref="B48:C48"/>
    <mergeCell ref="S48:T48"/>
    <mergeCell ref="AO44:AO45"/>
    <mergeCell ref="AQ49:AQ51"/>
    <mergeCell ref="AU49:AU51"/>
    <mergeCell ref="AV49:AV51"/>
    <mergeCell ref="AJ50:AK50"/>
    <mergeCell ref="S38:T38"/>
    <mergeCell ref="S44:S45"/>
    <mergeCell ref="T44:T45"/>
    <mergeCell ref="W44:W45"/>
    <mergeCell ref="AJ38:AL38"/>
    <mergeCell ref="AJ44:AJ45"/>
    <mergeCell ref="AK44:AK45"/>
    <mergeCell ref="BR24:BS24"/>
    <mergeCell ref="B26:C26"/>
    <mergeCell ref="B36:C36"/>
    <mergeCell ref="R26:S26"/>
    <mergeCell ref="R36:S36"/>
    <mergeCell ref="AG26:AH26"/>
    <mergeCell ref="AG36:AH36"/>
    <mergeCell ref="AW26:AX26"/>
    <mergeCell ref="AX32:AX34"/>
    <mergeCell ref="AW36:AX36"/>
    <mergeCell ref="BM26:BN26"/>
    <mergeCell ref="BN32:BN34"/>
    <mergeCell ref="BM36:BN36"/>
    <mergeCell ref="AG24:AH24"/>
    <mergeCell ref="AZ24:BA24"/>
    <mergeCell ref="BP49:BP51"/>
    <mergeCell ref="BD50:BE50"/>
    <mergeCell ref="BD38:BF38"/>
    <mergeCell ref="BD44:BD45"/>
    <mergeCell ref="BI44:BI45"/>
    <mergeCell ref="BK49:BK51"/>
    <mergeCell ref="BO49:BO51"/>
    <mergeCell ref="CI49:CI51"/>
    <mergeCell ref="BW50:BX50"/>
    <mergeCell ref="BW38:BY38"/>
    <mergeCell ref="BW44:BW45"/>
    <mergeCell ref="CB44:CB45"/>
    <mergeCell ref="CD49:CD51"/>
    <mergeCell ref="CH49:CH51"/>
    <mergeCell ref="B51:D51"/>
    <mergeCell ref="B66:C66"/>
    <mergeCell ref="N66:N67"/>
    <mergeCell ref="O66:O67"/>
    <mergeCell ref="J67:J68"/>
    <mergeCell ref="V52:X52"/>
    <mergeCell ref="V67:W67"/>
    <mergeCell ref="AH67:AH68"/>
    <mergeCell ref="AI67:AI68"/>
    <mergeCell ref="AD68:AD6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2023-12-30T14:49:15Z</dcterms:modified>
</cp:coreProperties>
</file>