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47007C7-BB1B-4D37-8AC3-05C0AB774B5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<sst xmlns="http://schemas.openxmlformats.org/spreadsheetml/2006/main" count="2103" uniqueCount="228">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</sst>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20" xfId="0" applyFill="1" applyBorder="1"/>
    <xf numFmtId="0" fontId="0" fillId="0" borderId="0" xfId="0" applyBorder="1"/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K19" sqref="K19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0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" style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</cols>
  <sheetData>
    <row r="1" spans="1:23" ht="15.75" thickBot="1" x14ac:dyDescent="0.3"/>
    <row r="2" spans="1:23" ht="15.75" thickBot="1" x14ac:dyDescent="0.3">
      <c r="A2" s="33" t="s">
        <v>45</v>
      </c>
      <c r="B2" s="34">
        <v>40.380000000000003</v>
      </c>
      <c r="C2" s="251">
        <f>B3+B4</f>
        <v>0</v>
      </c>
      <c r="E2" s="255" t="s">
        <v>145</v>
      </c>
      <c r="F2" s="256"/>
      <c r="G2" s="257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68</v>
      </c>
      <c r="R2" s="36" t="s">
        <v>131</v>
      </c>
      <c r="S2" s="156" t="s">
        <v>83</v>
      </c>
      <c r="T2" s="214" t="s">
        <v>224</v>
      </c>
      <c r="U2" s="36" t="s">
        <v>108</v>
      </c>
      <c r="W2" s="98">
        <f ca="1">TODAY()</f>
        <v>45291</v>
      </c>
    </row>
    <row r="3" spans="1:23" ht="15.75" thickBot="1" x14ac:dyDescent="0.3">
      <c r="A3" s="249" t="s">
        <v>37</v>
      </c>
      <c r="B3" s="34">
        <v>0</v>
      </c>
      <c r="C3" s="252"/>
      <c r="D3" s="162" t="s">
        <v>36</v>
      </c>
    </row>
    <row r="4" spans="1:23" ht="15.75" thickBot="1" x14ac:dyDescent="0.3">
      <c r="A4" s="250"/>
      <c r="B4" s="34">
        <v>0</v>
      </c>
      <c r="C4" s="33" t="s">
        <v>35</v>
      </c>
      <c r="E4" s="244">
        <v>5</v>
      </c>
      <c r="F4" s="205"/>
      <c r="G4" s="296">
        <v>20</v>
      </c>
      <c r="H4" s="9" t="s">
        <v>199</v>
      </c>
      <c r="I4" s="107" t="s">
        <v>17</v>
      </c>
      <c r="J4" s="213" t="s">
        <v>187</v>
      </c>
      <c r="K4" s="169" t="s">
        <v>217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0.88611111111111107</v>
      </c>
      <c r="S4" s="154">
        <v>0.88611111111111107</v>
      </c>
      <c r="T4" s="240">
        <v>3</v>
      </c>
      <c r="U4" s="245">
        <v>45292</v>
      </c>
    </row>
    <row r="5" spans="1:23" ht="15.75" thickBot="1" x14ac:dyDescent="0.3">
      <c r="B5" s="1"/>
      <c r="D5" s="156">
        <v>-2</v>
      </c>
      <c r="E5" s="218">
        <v>5</v>
      </c>
      <c r="F5" s="206"/>
      <c r="G5" s="37">
        <v>20</v>
      </c>
      <c r="H5" s="9" t="s">
        <v>1</v>
      </c>
      <c r="I5" s="107" t="s">
        <v>17</v>
      </c>
      <c r="J5" s="213" t="s">
        <v>165</v>
      </c>
      <c r="K5" s="215" t="s">
        <v>218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0.88611111111111107</v>
      </c>
      <c r="S5" s="154">
        <v>0.88611111111111107</v>
      </c>
      <c r="T5" s="238">
        <v>1</v>
      </c>
      <c r="U5" s="245">
        <v>45292</v>
      </c>
    </row>
    <row r="6" spans="1:23" ht="15.75" thickBot="1" x14ac:dyDescent="0.3">
      <c r="B6" s="1">
        <v>2887</v>
      </c>
      <c r="C6">
        <v>6078</v>
      </c>
      <c r="E6" s="218">
        <v>5</v>
      </c>
      <c r="F6" s="207"/>
      <c r="G6" s="127">
        <v>40</v>
      </c>
      <c r="H6" s="9" t="s">
        <v>203</v>
      </c>
      <c r="I6" s="107" t="s">
        <v>17</v>
      </c>
      <c r="J6" s="213" t="s">
        <v>165</v>
      </c>
      <c r="K6" s="169" t="s">
        <v>220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0.88611111111111107</v>
      </c>
      <c r="S6" s="154">
        <v>0.88611111111111107</v>
      </c>
      <c r="T6" s="240">
        <v>3</v>
      </c>
      <c r="U6" s="245">
        <v>45292</v>
      </c>
    </row>
    <row r="7" spans="1:23" ht="15.75" thickBot="1" x14ac:dyDescent="0.3">
      <c r="A7" s="9" t="s">
        <v>25</v>
      </c>
      <c r="B7" s="29">
        <v>0</v>
      </c>
      <c r="E7" s="165">
        <v>10</v>
      </c>
      <c r="F7" s="242"/>
      <c r="G7" s="177">
        <v>10</v>
      </c>
      <c r="H7" s="9" t="s">
        <v>188</v>
      </c>
      <c r="I7" s="104" t="s">
        <v>17</v>
      </c>
      <c r="J7" s="83" t="s">
        <v>105</v>
      </c>
      <c r="K7" s="215" t="s">
        <v>219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0.88611111111111107</v>
      </c>
      <c r="R7" s="1" t="s">
        <v>130</v>
      </c>
      <c r="S7" s="154">
        <v>0.88611111111111107</v>
      </c>
      <c r="T7" s="240">
        <v>3</v>
      </c>
      <c r="U7" s="245">
        <v>45292</v>
      </c>
    </row>
    <row r="8" spans="1:23" ht="15.75" thickBot="1" x14ac:dyDescent="0.3">
      <c r="E8" s="219">
        <v>75</v>
      </c>
      <c r="F8" s="242"/>
      <c r="G8" s="190"/>
      <c r="H8" s="9" t="s">
        <v>72</v>
      </c>
      <c r="I8" s="107" t="s">
        <v>17</v>
      </c>
      <c r="J8" s="213"/>
      <c r="K8" s="194" t="s">
        <v>225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0.57638888888888895</v>
      </c>
      <c r="S8" s="154">
        <v>0.57638888888888895</v>
      </c>
      <c r="T8" s="240">
        <v>3</v>
      </c>
      <c r="U8" s="245">
        <v>45292</v>
      </c>
    </row>
    <row r="9" spans="1:23" ht="15.75" thickBot="1" x14ac:dyDescent="0.3">
      <c r="A9" s="9" t="s">
        <v>19</v>
      </c>
      <c r="B9" s="8">
        <f>7000+B6+B5-C2</f>
        <v>9887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 t="s">
        <v>215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0.57638888888888895</v>
      </c>
      <c r="S9" s="154">
        <v>0.57638888888888895</v>
      </c>
      <c r="T9" s="239">
        <v>1</v>
      </c>
      <c r="U9" s="245">
        <v>45292</v>
      </c>
    </row>
    <row r="10" spans="1:23" ht="15.75" thickBot="1" x14ac:dyDescent="0.3">
      <c r="E10" s="220">
        <v>70</v>
      </c>
      <c r="F10" s="206"/>
      <c r="G10" s="177">
        <v>7</v>
      </c>
      <c r="H10" s="9" t="s">
        <v>81</v>
      </c>
      <c r="I10" s="107" t="s">
        <v>17</v>
      </c>
      <c r="J10" s="213"/>
      <c r="K10" s="169" t="s">
        <v>222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0.625</v>
      </c>
      <c r="S10" s="154">
        <v>0.625</v>
      </c>
      <c r="T10" s="240">
        <v>6</v>
      </c>
      <c r="U10" s="245">
        <v>45292</v>
      </c>
    </row>
    <row r="11" spans="1:23" ht="15.75" thickBot="1" x14ac:dyDescent="0.3">
      <c r="A11" s="9" t="s">
        <v>12</v>
      </c>
      <c r="B11" s="8">
        <f>B9-B13</f>
        <v>0</v>
      </c>
      <c r="E11" s="221">
        <v>5</v>
      </c>
      <c r="F11" s="242">
        <v>20</v>
      </c>
      <c r="G11" s="37">
        <v>10</v>
      </c>
      <c r="H11" s="9" t="s">
        <v>102</v>
      </c>
      <c r="I11" s="107" t="s">
        <v>17</v>
      </c>
      <c r="J11" s="213" t="s">
        <v>116</v>
      </c>
      <c r="K11" s="194" t="s">
        <v>226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0.88611111111111107</v>
      </c>
      <c r="R11" s="1" t="s">
        <v>126</v>
      </c>
      <c r="S11" s="154">
        <v>0.88611111111111107</v>
      </c>
      <c r="T11" s="241">
        <v>1</v>
      </c>
      <c r="U11" s="245">
        <v>45292</v>
      </c>
    </row>
    <row r="12" spans="1:23" ht="15.75" thickBot="1" x14ac:dyDescent="0.3">
      <c r="E12" s="165">
        <v>10</v>
      </c>
      <c r="F12" s="205"/>
      <c r="G12" s="164">
        <v>200</v>
      </c>
      <c r="H12" s="28" t="s">
        <v>128</v>
      </c>
      <c r="I12" s="107" t="s">
        <v>17</v>
      </c>
      <c r="J12" s="213"/>
      <c r="K12" s="169" t="s">
        <v>221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0.88611111111111107</v>
      </c>
      <c r="R12" s="24"/>
      <c r="S12" s="154">
        <v>0.88611111111111107</v>
      </c>
      <c r="T12" s="238">
        <v>3</v>
      </c>
      <c r="U12" s="245">
        <v>45292</v>
      </c>
    </row>
    <row r="13" spans="1:23" ht="15.75" thickBot="1" x14ac:dyDescent="0.3">
      <c r="A13" s="9" t="s">
        <v>5</v>
      </c>
      <c r="B13" s="8">
        <f>B18+Purchase!O2</f>
        <v>9887</v>
      </c>
      <c r="E13" s="36">
        <v>1</v>
      </c>
      <c r="F13" s="206"/>
      <c r="G13" s="295">
        <v>25</v>
      </c>
      <c r="H13" s="9" t="s">
        <v>189</v>
      </c>
      <c r="I13" s="107" t="s">
        <v>17</v>
      </c>
      <c r="J13" s="228" t="s">
        <v>186</v>
      </c>
      <c r="K13" s="194" t="s">
        <v>208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0.88611111111111107</v>
      </c>
      <c r="R13"/>
      <c r="S13" s="154">
        <v>0.88611111111111107</v>
      </c>
      <c r="T13" s="243">
        <v>1</v>
      </c>
      <c r="U13" s="245">
        <v>45292</v>
      </c>
    </row>
    <row r="14" spans="1:23" ht="15.75" thickBot="1" x14ac:dyDescent="0.3">
      <c r="C14" s="25"/>
      <c r="D14" s="25"/>
      <c r="E14" s="165">
        <v>10</v>
      </c>
      <c r="F14" s="205"/>
      <c r="G14" s="184"/>
      <c r="H14" s="9" t="s">
        <v>9</v>
      </c>
      <c r="I14" s="107" t="s">
        <v>17</v>
      </c>
      <c r="J14" s="213"/>
      <c r="K14" s="169" t="s">
        <v>227</v>
      </c>
      <c r="L14" s="83" t="s">
        <v>124</v>
      </c>
      <c r="M14" s="224"/>
      <c r="N14" s="143" t="s">
        <v>200</v>
      </c>
      <c r="O14" s="169"/>
      <c r="P14" s="37" t="s">
        <v>29</v>
      </c>
      <c r="Q14" s="154">
        <v>0.57638888888888895</v>
      </c>
      <c r="R14"/>
      <c r="S14" s="154">
        <v>0.91666666666666663</v>
      </c>
      <c r="U14" s="245">
        <v>45292</v>
      </c>
    </row>
    <row r="15" spans="1:23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0.91666666666666663</v>
      </c>
      <c r="R15"/>
      <c r="S15" s="154">
        <v>0.91666666666666663</v>
      </c>
      <c r="T15" s="24"/>
      <c r="U15" s="245">
        <v>45292</v>
      </c>
    </row>
    <row r="16" spans="1:23" ht="15.75" thickBot="1" x14ac:dyDescent="0.3">
      <c r="C16" s="25"/>
      <c r="D16" s="25"/>
      <c r="I16" s="234"/>
      <c r="J16" s="119"/>
      <c r="K16" s="216"/>
      <c r="L16" s="119"/>
    </row>
    <row r="17" spans="1:18" ht="15.75" thickBot="1" x14ac:dyDescent="0.3">
      <c r="C17" s="25"/>
      <c r="D17" s="25"/>
      <c r="E17" s="253" t="s">
        <v>4</v>
      </c>
      <c r="F17" s="254"/>
      <c r="G17" s="189"/>
      <c r="H17" s="9">
        <f>SUM(E4:G15)</f>
        <v>562</v>
      </c>
      <c r="I17" s="26"/>
      <c r="J17" s="119"/>
      <c r="K17" s="216"/>
      <c r="L17" s="119"/>
      <c r="Q17" s="247"/>
      <c r="R17" s="248"/>
    </row>
    <row r="18" spans="1:18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119"/>
      <c r="L18" s="119"/>
      <c r="M18" s="246"/>
      <c r="Q18" s="247"/>
      <c r="R18" s="248"/>
    </row>
    <row r="19" spans="1:18" x14ac:dyDescent="0.25">
      <c r="I19" s="226"/>
      <c r="L19" s="119"/>
      <c r="M19" s="246"/>
    </row>
    <row r="20" spans="1:18" ht="15.75" thickBot="1" x14ac:dyDescent="0.3">
      <c r="I20" s="227"/>
      <c r="L20" s="119"/>
    </row>
  </sheetData>
  <mergeCells count="7">
    <mergeCell ref="M18:M19"/>
    <mergeCell ref="Q17:Q18"/>
    <mergeCell ref="R17:R18"/>
    <mergeCell ref="A3:A4"/>
    <mergeCell ref="C2:C3"/>
    <mergeCell ref="E17:F17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56"/>
  <sheetViews>
    <sheetView topLeftCell="A37" workbookViewId="0">
      <selection activeCell="S39" sqref="S3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59" t="s">
        <v>11</v>
      </c>
      <c r="F1" s="261"/>
      <c r="G1" s="41" t="s">
        <v>10</v>
      </c>
      <c r="H1" s="259" t="s">
        <v>9</v>
      </c>
      <c r="I1" s="260"/>
      <c r="J1" s="26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6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65">
        <f>SUM(F2:J4)</f>
        <v>312</v>
      </c>
      <c r="L2" s="279">
        <f>SUM(E2:J4)</f>
        <v>1152</v>
      </c>
      <c r="M2" s="269">
        <f>SUM(D2:D4)-L2</f>
        <v>348</v>
      </c>
      <c r="O2">
        <f>SUM(E2:J56)</f>
        <v>9847</v>
      </c>
    </row>
    <row r="3" spans="1:15" x14ac:dyDescent="0.25">
      <c r="A3" s="20"/>
      <c r="B3" s="26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66"/>
      <c r="L3" s="280"/>
      <c r="M3" s="270"/>
    </row>
    <row r="4" spans="1:15" ht="15.75" thickBot="1" x14ac:dyDescent="0.3">
      <c r="A4" s="20"/>
      <c r="B4" s="26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66"/>
      <c r="L4" s="280"/>
      <c r="M4" s="270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71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73">
        <f>SUM(F7:J8)</f>
        <v>270</v>
      </c>
      <c r="L7" s="275">
        <f>SUM(E7:J8)</f>
        <v>340</v>
      </c>
      <c r="M7" s="277">
        <f>D8-L7</f>
        <v>160</v>
      </c>
    </row>
    <row r="8" spans="1:15" ht="15.75" thickBot="1" x14ac:dyDescent="0.3">
      <c r="A8" s="2"/>
      <c r="B8" s="27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74"/>
      <c r="L8" s="276"/>
      <c r="M8" s="278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71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7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71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7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6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6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6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6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6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6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5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5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5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5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5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5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5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5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5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5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5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5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5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5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5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5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5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5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5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5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5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5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5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5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5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5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5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5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5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P53" s="294"/>
      <c r="Q53" s="294"/>
      <c r="R53" s="294"/>
      <c r="S53" s="294"/>
      <c r="T53" s="49"/>
    </row>
    <row r="54" spans="1:20" ht="15.75" thickBot="1" x14ac:dyDescent="0.3">
      <c r="B54" s="25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5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52"/>
      <c r="C56" s="142"/>
      <c r="D56" s="18"/>
      <c r="E56" s="18">
        <v>200</v>
      </c>
      <c r="F56" s="18">
        <v>40</v>
      </c>
      <c r="G56" s="293">
        <v>25</v>
      </c>
      <c r="H56" s="293">
        <v>20</v>
      </c>
      <c r="I56" s="293">
        <v>17</v>
      </c>
      <c r="J56" s="293">
        <v>30</v>
      </c>
      <c r="K56" s="18"/>
      <c r="L56" s="18"/>
      <c r="M56" s="18"/>
    </row>
  </sheetData>
  <mergeCells count="30"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L71"/>
  <sheetViews>
    <sheetView topLeftCell="AM52" workbookViewId="0">
      <selection activeCell="BA68" sqref="BA68:BA69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45291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45291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45291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45291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53" t="s">
        <v>4</v>
      </c>
      <c r="AH24" s="25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53" t="s">
        <v>4</v>
      </c>
      <c r="BA24" s="25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53" t="s">
        <v>4</v>
      </c>
      <c r="BS24" s="25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55" t="s">
        <v>145</v>
      </c>
      <c r="C26" s="25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55" t="s">
        <v>145</v>
      </c>
      <c r="S26" s="25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55" t="s">
        <v>145</v>
      </c>
      <c r="AH26" s="25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55" t="s">
        <v>145</v>
      </c>
      <c r="AX26" s="25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55" t="s">
        <v>145</v>
      </c>
      <c r="BN26" s="25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90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90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91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91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92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92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53" t="s">
        <v>4</v>
      </c>
      <c r="C36" s="25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53" t="s">
        <v>4</v>
      </c>
      <c r="S36" s="25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53" t="s">
        <v>4</v>
      </c>
      <c r="AH36" s="25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53" t="s">
        <v>4</v>
      </c>
      <c r="AX36" s="25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53" t="s">
        <v>4</v>
      </c>
      <c r="BN36" s="25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55" t="s">
        <v>145</v>
      </c>
      <c r="C38" s="25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55" t="s">
        <v>145</v>
      </c>
      <c r="T38" s="25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55" t="s">
        <v>145</v>
      </c>
      <c r="AK38" s="256"/>
      <c r="AL38" s="25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45291</v>
      </c>
      <c r="BD38" s="255" t="s">
        <v>145</v>
      </c>
      <c r="BE38" s="256"/>
      <c r="BF38" s="25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55" t="s">
        <v>145</v>
      </c>
      <c r="BX38" s="256"/>
      <c r="BY38" s="25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290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83">
        <v>25</v>
      </c>
      <c r="T44" s="290">
        <v>55</v>
      </c>
      <c r="U44" s="9" t="s">
        <v>72</v>
      </c>
      <c r="V44" s="107" t="s">
        <v>17</v>
      </c>
      <c r="W44" s="285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283">
        <v>50</v>
      </c>
      <c r="AK44" s="290">
        <v>10</v>
      </c>
      <c r="AL44" s="190"/>
      <c r="AM44" s="9" t="s">
        <v>72</v>
      </c>
      <c r="AN44" s="107" t="s">
        <v>17</v>
      </c>
      <c r="AO44" s="285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283">
        <v>50</v>
      </c>
      <c r="BE44" s="208"/>
      <c r="BF44" s="190"/>
      <c r="BG44" s="9" t="s">
        <v>72</v>
      </c>
      <c r="BH44" s="107" t="s">
        <v>17</v>
      </c>
      <c r="BI44" s="285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283">
        <v>25</v>
      </c>
      <c r="BX44" s="208"/>
      <c r="BY44" s="190"/>
      <c r="BZ44" s="9" t="s">
        <v>72</v>
      </c>
      <c r="CA44" s="107" t="s">
        <v>17</v>
      </c>
      <c r="CB44" s="285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291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84"/>
      <c r="T45" s="292"/>
      <c r="U45" s="9" t="s">
        <v>71</v>
      </c>
      <c r="V45" s="155" t="s">
        <v>17</v>
      </c>
      <c r="W45" s="286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284"/>
      <c r="AK45" s="292"/>
      <c r="AL45" s="191"/>
      <c r="AM45" s="9" t="s">
        <v>71</v>
      </c>
      <c r="AN45" s="107" t="s">
        <v>17</v>
      </c>
      <c r="AO45" s="286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284"/>
      <c r="BE45" s="165">
        <v>20</v>
      </c>
      <c r="BF45" s="191"/>
      <c r="BG45" s="9" t="s">
        <v>71</v>
      </c>
      <c r="BH45" s="107" t="s">
        <v>17</v>
      </c>
      <c r="BI45" s="286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284"/>
      <c r="BX45" s="165"/>
      <c r="BY45" s="191"/>
      <c r="BZ45" s="9" t="s">
        <v>71</v>
      </c>
      <c r="CA45" s="107" t="s">
        <v>17</v>
      </c>
      <c r="CB45" s="286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292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53" t="s">
        <v>4</v>
      </c>
      <c r="C48" s="25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53" t="s">
        <v>4</v>
      </c>
      <c r="T48" s="25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0" ht="15.75" thickBot="1" x14ac:dyDescent="0.3">
      <c r="AJ49" s="136"/>
      <c r="AK49" s="2"/>
      <c r="AL49" s="2"/>
      <c r="AM49" s="28"/>
      <c r="AN49" s="25"/>
      <c r="AO49" s="119"/>
      <c r="AP49" s="119"/>
      <c r="AQ49" s="287"/>
      <c r="AS49" s="192"/>
      <c r="AT49" s="2"/>
      <c r="AU49" s="247"/>
      <c r="AV49" s="24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287"/>
      <c r="BM49" s="192"/>
      <c r="BN49" s="2"/>
      <c r="BO49" s="247"/>
      <c r="BP49" s="24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287"/>
      <c r="CF49" s="192"/>
      <c r="CG49" s="2"/>
      <c r="CH49" s="247"/>
      <c r="CI49" s="248"/>
      <c r="CJ49" s="1"/>
      <c r="CK49" s="1"/>
      <c r="CL49" s="46"/>
    </row>
    <row r="50" spans="2:90" ht="15.75" thickBot="1" x14ac:dyDescent="0.3">
      <c r="AJ50" s="253" t="s">
        <v>4</v>
      </c>
      <c r="AK50" s="254"/>
      <c r="AL50" s="189" t="s">
        <v>179</v>
      </c>
      <c r="AM50" s="9">
        <f>SUM(AJ40:AL48)</f>
        <v>395</v>
      </c>
      <c r="AN50" s="25"/>
      <c r="AO50" s="119"/>
      <c r="AP50" s="119"/>
      <c r="AQ50" s="287"/>
      <c r="AS50" s="192"/>
      <c r="AT50" s="2"/>
      <c r="AU50" s="247"/>
      <c r="AV50" s="248"/>
      <c r="AW50" s="1"/>
      <c r="AX50" s="1"/>
      <c r="AY50" s="24"/>
      <c r="AZ50" s="49"/>
      <c r="BD50" s="253" t="s">
        <v>4</v>
      </c>
      <c r="BE50" s="254"/>
      <c r="BF50" s="189"/>
      <c r="BG50" s="9">
        <f>SUM(BD40:BF48)</f>
        <v>310</v>
      </c>
      <c r="BH50" s="25"/>
      <c r="BI50" s="119"/>
      <c r="BJ50" s="119"/>
      <c r="BK50" s="287"/>
      <c r="BM50" s="192"/>
      <c r="BN50" s="2"/>
      <c r="BO50" s="247"/>
      <c r="BP50" s="248"/>
      <c r="BQ50" s="1"/>
      <c r="BR50" s="1"/>
      <c r="BS50" s="46"/>
      <c r="BW50" s="253" t="s">
        <v>4</v>
      </c>
      <c r="BX50" s="254"/>
      <c r="BY50" s="189"/>
      <c r="BZ50" s="9">
        <f>SUM(BW40:BY48)</f>
        <v>180</v>
      </c>
      <c r="CA50" s="25"/>
      <c r="CB50" s="119"/>
      <c r="CC50" s="119"/>
      <c r="CD50" s="287"/>
      <c r="CF50" s="192"/>
      <c r="CG50" s="2"/>
      <c r="CH50" s="247"/>
      <c r="CI50" s="248"/>
      <c r="CJ50" s="1"/>
      <c r="CK50" s="1"/>
      <c r="CL50" s="46"/>
    </row>
    <row r="51" spans="2:90" ht="15.75" thickBot="1" x14ac:dyDescent="0.3">
      <c r="B51" s="255" t="s">
        <v>145</v>
      </c>
      <c r="C51" s="256"/>
      <c r="D51" s="25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288"/>
      <c r="AR51" s="201"/>
      <c r="AS51" s="203"/>
      <c r="AT51" s="116" t="s">
        <v>160</v>
      </c>
      <c r="AU51" s="289"/>
      <c r="AV51" s="282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288"/>
      <c r="BL51" s="201"/>
      <c r="BM51" s="203"/>
      <c r="BN51" s="79" t="s">
        <v>168</v>
      </c>
      <c r="BO51" s="289"/>
      <c r="BP51" s="282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288"/>
      <c r="CE51" s="201"/>
      <c r="CF51" s="203" t="s">
        <v>180</v>
      </c>
      <c r="CG51" s="79"/>
      <c r="CH51" s="289"/>
      <c r="CI51" s="282"/>
      <c r="CJ51" s="65"/>
      <c r="CK51" s="65"/>
      <c r="CL51" s="168"/>
    </row>
    <row r="52" spans="2:90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55" t="s">
        <v>145</v>
      </c>
      <c r="W52" s="256"/>
      <c r="X52" s="25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0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55" t="s">
        <v>145</v>
      </c>
      <c r="AP53" s="256"/>
      <c r="AQ53" s="25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45291</v>
      </c>
    </row>
    <row r="54" spans="2:90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</row>
    <row r="55" spans="2:90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</row>
    <row r="56" spans="2:90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</row>
    <row r="57" spans="2:90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</row>
    <row r="58" spans="2:90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</row>
    <row r="59" spans="2:90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</row>
    <row r="60" spans="2:90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</row>
    <row r="61" spans="2:90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</row>
    <row r="62" spans="2:90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</row>
    <row r="63" spans="2:90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</row>
    <row r="64" spans="2:90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</row>
    <row r="65" spans="2:5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</row>
    <row r="66" spans="2:57" ht="15.75" thickBot="1" x14ac:dyDescent="0.3">
      <c r="B66" s="253" t="s">
        <v>4</v>
      </c>
      <c r="C66" s="25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247"/>
      <c r="O66" s="248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</row>
    <row r="67" spans="2:57" ht="15.75" thickBot="1" x14ac:dyDescent="0.3">
      <c r="B67" s="235"/>
      <c r="C67" s="24"/>
      <c r="D67" s="20"/>
      <c r="F67" s="226"/>
      <c r="G67" s="119"/>
      <c r="H67" s="216"/>
      <c r="I67" s="119"/>
      <c r="J67" s="246"/>
      <c r="L67" s="2"/>
      <c r="M67" s="2"/>
      <c r="N67" s="247"/>
      <c r="O67" s="248"/>
      <c r="P67" s="1"/>
      <c r="Q67" s="1"/>
      <c r="R67" s="46"/>
      <c r="V67" s="253" t="s">
        <v>4</v>
      </c>
      <c r="W67" s="25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247"/>
      <c r="AI67" s="248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</row>
    <row r="68" spans="2:5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281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46"/>
      <c r="AG68" s="2"/>
      <c r="AH68" s="247"/>
      <c r="AI68" s="248"/>
      <c r="AJ68" s="1"/>
      <c r="AK68" s="1"/>
      <c r="AL68" s="46"/>
      <c r="AO68" s="253" t="s">
        <v>4</v>
      </c>
      <c r="AP68" s="25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247"/>
      <c r="BB68" s="248"/>
      <c r="BC68" s="1"/>
      <c r="BD68" s="1"/>
      <c r="BE68" s="46"/>
    </row>
    <row r="69" spans="2:5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281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46"/>
      <c r="AZ69" s="2"/>
      <c r="BA69" s="247"/>
      <c r="BB69" s="248"/>
      <c r="BC69" s="1"/>
      <c r="BD69" s="1"/>
      <c r="BE69" s="46"/>
    </row>
    <row r="70" spans="2:57" x14ac:dyDescent="0.25">
      <c r="AO70" s="136"/>
      <c r="AP70" s="1"/>
      <c r="AQ70" s="2"/>
      <c r="AS70" s="226"/>
      <c r="AT70" s="117"/>
      <c r="AU70" s="192"/>
      <c r="AV70" s="119"/>
      <c r="AW70" s="246"/>
      <c r="AZ70" s="2"/>
      <c r="BA70" s="152"/>
      <c r="BB70" s="1"/>
      <c r="BC70" s="1"/>
      <c r="BD70" s="1"/>
      <c r="BE70" s="46"/>
    </row>
    <row r="71" spans="2:5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</row>
  </sheetData>
  <mergeCells count="60">
    <mergeCell ref="B38:C38"/>
    <mergeCell ref="C44:C46"/>
    <mergeCell ref="B48:C48"/>
    <mergeCell ref="S48:T48"/>
    <mergeCell ref="AO44:AO45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BP49:BP51"/>
    <mergeCell ref="BD50:BE50"/>
    <mergeCell ref="BD38:BF38"/>
    <mergeCell ref="BD44:BD45"/>
    <mergeCell ref="BI44:BI45"/>
    <mergeCell ref="BK49:BK51"/>
    <mergeCell ref="BO49:BO51"/>
    <mergeCell ref="CI49:CI51"/>
    <mergeCell ref="BW50:BX50"/>
    <mergeCell ref="BW38:BY38"/>
    <mergeCell ref="BW44:BW45"/>
    <mergeCell ref="CB44:CB45"/>
    <mergeCell ref="CD49:CD51"/>
    <mergeCell ref="CH49:CH51"/>
    <mergeCell ref="B51:D51"/>
    <mergeCell ref="B66:C66"/>
    <mergeCell ref="N66:N67"/>
    <mergeCell ref="O66:O67"/>
    <mergeCell ref="J67:J68"/>
    <mergeCell ref="V52:X52"/>
    <mergeCell ref="V67:W67"/>
    <mergeCell ref="AH67:AH68"/>
    <mergeCell ref="AI67:AI68"/>
    <mergeCell ref="AD68:AD69"/>
    <mergeCell ref="AO53:AQ53"/>
    <mergeCell ref="AO68:AP68"/>
    <mergeCell ref="BA68:BA69"/>
    <mergeCell ref="BB68:BB69"/>
    <mergeCell ref="AW69:AW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2023-12-31T15:55:49Z</dcterms:modified>
</cp:coreProperties>
</file>