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9DCD44A-1AD0-4ADA-9F7C-4812ADD164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O2" i="3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<sst xmlns="http://schemas.openxmlformats.org/spreadsheetml/2006/main" count="1719" uniqueCount="197">
  <si>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</si>
  <si>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</si>
  <si>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</si>
  <si>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</si>
  <si>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</si>
  <si>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</si>
  <si>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</si>
  <si>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</si>
  <si>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</si>
  <si>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</si>
  <si>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</si>
  <si>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</si>
  <si>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</si>
  <si>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</si>
  <si>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</si>
  <si>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</si>
  <si>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</si>
  <si>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</si>
  <si>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</si>
  <si>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</si>
  <si>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</si>
  <si>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</si>
  <si>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</si>
  <si>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</si>
  <si>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</si>
  <si>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</si>
  <si>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</si>
  <si>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</si>
  <si>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</si>
  <si>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</si>
  <si>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</si>
  <si>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</si>
  <si>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</si>
  <si>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</si>
  <si>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</si>
  <si>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</si>
  <si>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</si>
  <si>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</si>
  <si>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</si>
  <si>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</si>
  <si>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</si>
  <si>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</si>
  <si>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</si>
  <si>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</si>
  <si>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</si>
  <si>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</si>
  <si>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</si>
  <si>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</si>
  <si>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</si>
  <si>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</si>
  <si>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</si>
  <si>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</si>
  <si>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</si>
  <si>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</si>
  <si>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</si>
  <si>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</si>
  <si>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</si>
  <si>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</si>
  <si>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</si>
  <si>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</si>
  <si>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</si>
  <si>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</si>
  <si>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</si>
  <si>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</si>
  <si>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</si>
  <si>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</si>
  <si>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</si>
  <si>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</si>
  <si>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</si>
  <si>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</si>
  <si>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</si>
  <si>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</si>
  <si>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</si>
  <si>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</si>
  <si>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</si>
  <si>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</si>
  <si>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</si>
  <si>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</si>
  <si>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</si>
  <si>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</si>
  <si>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</si>
  <si>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</si>
  <si>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</si>
  <si>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</si>
  <si>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</si>
  <si>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</si>
  <si>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</si>
  <si>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</si>
  <si>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</si>
  <si>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</si>
  <si>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</si>
  <si>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</si>
  <si>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</si>
  <si>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</si>
  <si>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</si>
  <si>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</si>
  <si>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</si>
  <si>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</si>
  <si>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</si>
  <si>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</si>
  <si>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</si>
  <si>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</si>
  <si>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</si>
  <si>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</si>
  <si>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</si>
  <si>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</si>
  <si>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</si>
  <si>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</si>
  <si>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</si>
  <si>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</si>
  <si>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</si>
  <si>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</si>
  <si>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</si>
  <si>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</si>
  <si>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</si>
  <si>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</si>
  <si>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</si>
  <si>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</si>
  <si>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</si>
  <si>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</si>
  <si>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</si>
  <si>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</si>
  <si>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</si>
  <si>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</si>
  <si>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</si>
  <si>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</si>
  <si>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</si>
  <si>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</si>
  <si>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</si>
  <si>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</si>
  <si>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</si>
  <si>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</si>
  <si>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</si>
  <si>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</si>
  <si>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</si>
  <si>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</si>
  <si>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</si>
  <si>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</si>
  <si>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</si>
  <si>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</si>
  <si>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</si>
  <si>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</si>
  <si>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</si>
  <si>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</si>
  <si>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</si>
  <si>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</si>
  <si>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</si>
  <si>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</si>
  <si>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</si>
  <si>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</si>
  <si>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</si>
  <si>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</si>
  <si>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</si>
  <si>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</si>
  <si>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</si>
  <si>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</si>
  <si>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</si>
  <si>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</si>
  <si>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</si>
  <si>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</si>
  <si>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</si>
  <si>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</si>
  <si>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</si>
  <si>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</si>
  <si>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</si>
  <si>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</si>
  <si>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</si>
  <si>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</si>
  <si>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</si>
  <si>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</si>
  <si>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</si>
  <si>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</si>
  <si>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</si>
  <si>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</si>
  <si>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</si>
  <si>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</si>
  <si>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</si>
  <si>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</si>
  <si>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</si>
  <si>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</si>
  <si>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</si>
  <si>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</si>
  <si>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</si>
  <si>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</si>
  <si>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</si>
  <si>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Rw - Ganjam</t>
  </si>
  <si>
    <t>ABP Bangla</t>
  </si>
  <si>
    <t>X-Professional - (2) -X</t>
  </si>
  <si>
    <t>Spouse WL F IT</t>
  </si>
  <si>
    <t>WL F PA</t>
  </si>
  <si>
    <t xml:space="preserve">Umbrella </t>
  </si>
  <si>
    <t>SS MgX</t>
  </si>
  <si>
    <t>X-WL F IS-(2) - X</t>
  </si>
  <si>
    <t>ErrorFix</t>
  </si>
  <si>
    <t>Rw - Jatani</t>
  </si>
  <si>
    <t>Bucket</t>
  </si>
  <si>
    <t>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</si>
</sst>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3" fillId="0" borderId="2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/>
    </xf>
    <xf numFmtId="0" fontId="17" fillId="0" borderId="10" xfId="0" applyFont="1" applyBorder="1" applyAlignment="1">
      <alignment horizontal="left"/>
    </xf>
    <xf numFmtId="0" fontId="3" fillId="0" borderId="10" xfId="0" applyFont="1" applyFill="1" applyBorder="1"/>
    <xf numFmtId="0" fontId="0" fillId="0" borderId="0" xfId="0" applyAlignment="1"/>
    <xf numFmtId="0" fontId="17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workbookViewId="0">
      <selection activeCell="N15" sqref="N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2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15.7109375" style="2" customWidth="1"/>
    <col min="12" max="12" width="9.140625" style="117" bestFit="1" customWidth="1"/>
    <col min="13" max="13" width="9" style="1" bestFit="1" customWidth="1"/>
    <col min="14" max="14" width="10.85546875" bestFit="1" customWidth="1"/>
    <col min="15" max="15" width="8.5703125" style="2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22">
        <f>B3+B4</f>
        <v>0</v>
      </c>
      <c r="E2" s="226" t="s">
        <v>145</v>
      </c>
      <c r="F2" s="227"/>
      <c r="G2" s="228"/>
      <c r="H2" s="26" t="s">
        <v>43</v>
      </c>
      <c r="I2" s="33" t="s">
        <v>42</v>
      </c>
      <c r="J2" s="83" t="s">
        <v>41</v>
      </c>
      <c r="K2" s="37" t="s">
        <v>190</v>
      </c>
      <c r="L2" s="83" t="s">
        <v>153</v>
      </c>
      <c r="M2" s="33" t="s">
        <v>40</v>
      </c>
      <c r="N2" s="9" t="s">
        <v>39</v>
      </c>
      <c r="O2" s="171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100" t="s">
        <v>36</v>
      </c>
      <c r="U2" s="36" t="s">
        <v>108</v>
      </c>
      <c r="W2" s="98">
        <f ca="1">TODAY()</f>
        <v>45288</v>
      </c>
    </row>
    <row r="3" spans="1:23" ht="15.75" thickBot="1" x14ac:dyDescent="0.3">
      <c r="A3" s="220" t="s">
        <v>37</v>
      </c>
      <c r="B3" s="34">
        <v>0</v>
      </c>
      <c r="C3" s="223"/>
      <c r="D3" s="162" t="s">
        <v>36</v>
      </c>
    </row>
    <row r="4" spans="1:23" ht="15.75" thickBot="1" x14ac:dyDescent="0.3">
      <c r="A4" s="221"/>
      <c r="B4" s="34">
        <v>0</v>
      </c>
      <c r="C4" s="33" t="s">
        <v>35</v>
      </c>
      <c r="E4" s="214">
        <v>10</v>
      </c>
      <c r="F4" s="206"/>
      <c r="G4" s="164"/>
      <c r="H4" s="9" t="s">
        <v>1</v>
      </c>
      <c r="I4" s="107" t="s">
        <v>17</v>
      </c>
      <c r="J4" s="264" t="s">
        <v>189</v>
      </c>
      <c r="K4" s="37" t="s">
        <v>187</v>
      </c>
      <c r="L4" s="83" t="s">
        <v>139</v>
      </c>
      <c r="M4" s="170" t="s">
        <v>156</v>
      </c>
      <c r="N4" s="143" t="s">
        <v>118</v>
      </c>
      <c r="O4" s="176" t="s">
        <v>156</v>
      </c>
      <c r="P4" s="37" t="s">
        <v>30</v>
      </c>
      <c r="Q4" s="154">
        <v>0.4375</v>
      </c>
      <c r="S4" s="154">
        <v>0.4375</v>
      </c>
      <c r="U4" s="24" t="s">
        <v>184</v>
      </c>
    </row>
    <row r="5" spans="1:23" ht="15.75" thickBot="1" x14ac:dyDescent="0.3">
      <c r="D5" s="156">
        <v>-2</v>
      </c>
      <c r="E5" s="205">
        <v>20</v>
      </c>
      <c r="F5" s="207"/>
      <c r="G5" s="126"/>
      <c r="H5" s="9" t="s">
        <v>1</v>
      </c>
      <c r="I5" s="107" t="s">
        <v>17</v>
      </c>
      <c r="J5" s="264" t="s">
        <v>165</v>
      </c>
      <c r="K5" s="37" t="s">
        <v>187</v>
      </c>
      <c r="L5" s="167" t="s">
        <v>142</v>
      </c>
      <c r="M5" s="170" t="s">
        <v>85</v>
      </c>
      <c r="N5" s="143" t="s">
        <v>119</v>
      </c>
      <c r="O5" s="216" t="s">
        <v>137</v>
      </c>
      <c r="P5" s="198" t="s">
        <v>86</v>
      </c>
      <c r="Q5" s="154">
        <v>0.4375</v>
      </c>
      <c r="S5" s="154">
        <v>0.4375</v>
      </c>
      <c r="U5" s="24" t="s">
        <v>184</v>
      </c>
    </row>
    <row r="6" spans="1:23" ht="15.75" thickBot="1" x14ac:dyDescent="0.3">
      <c r="B6" s="1">
        <v>1380</v>
      </c>
      <c r="C6">
        <v>600</v>
      </c>
      <c r="E6" s="166"/>
      <c r="F6" s="208"/>
      <c r="G6" s="127"/>
      <c r="H6" s="28" t="s">
        <v>102</v>
      </c>
      <c r="I6" s="107" t="s">
        <v>17</v>
      </c>
      <c r="J6" s="264" t="s">
        <v>165</v>
      </c>
      <c r="K6" s="170"/>
      <c r="L6" s="83" t="s">
        <v>155</v>
      </c>
      <c r="M6" s="170" t="s">
        <v>96</v>
      </c>
      <c r="N6" s="143" t="s">
        <v>120</v>
      </c>
      <c r="O6" s="37" t="s">
        <v>146</v>
      </c>
      <c r="P6" s="176" t="s">
        <v>69</v>
      </c>
      <c r="Q6" s="154">
        <v>0.54999999999999993</v>
      </c>
      <c r="S6" s="154">
        <v>0.85555555555555562</v>
      </c>
      <c r="U6" s="24" t="s">
        <v>183</v>
      </c>
    </row>
    <row r="7" spans="1:23" ht="15.75" thickBot="1" x14ac:dyDescent="0.3">
      <c r="A7" s="9" t="s">
        <v>25</v>
      </c>
      <c r="B7" s="29">
        <v>0</v>
      </c>
      <c r="E7" s="177"/>
      <c r="F7" s="208"/>
      <c r="G7" s="127"/>
      <c r="H7" s="9" t="s">
        <v>191</v>
      </c>
      <c r="I7" s="104" t="s">
        <v>17</v>
      </c>
      <c r="J7" s="83" t="s">
        <v>105</v>
      </c>
      <c r="K7" s="37"/>
      <c r="L7" s="179"/>
      <c r="M7" s="216" t="s">
        <v>177</v>
      </c>
      <c r="N7" s="143" t="s">
        <v>171</v>
      </c>
      <c r="O7" s="37" t="s">
        <v>186</v>
      </c>
      <c r="P7" s="37" t="s">
        <v>64</v>
      </c>
      <c r="Q7" s="154">
        <v>0.8125</v>
      </c>
      <c r="R7" s="1" t="s">
        <v>130</v>
      </c>
      <c r="S7" s="154">
        <v>0.85555555555555562</v>
      </c>
      <c r="U7" s="24" t="s">
        <v>183</v>
      </c>
    </row>
    <row r="8" spans="1:23" ht="15.75" thickBot="1" x14ac:dyDescent="0.3">
      <c r="E8" s="213"/>
      <c r="F8" s="209"/>
      <c r="G8" s="190"/>
      <c r="H8" s="9" t="s">
        <v>72</v>
      </c>
      <c r="I8" s="107" t="s">
        <v>17</v>
      </c>
      <c r="J8" s="83"/>
      <c r="K8" s="37"/>
      <c r="L8" s="83" t="s">
        <v>70</v>
      </c>
      <c r="M8" s="33" t="s">
        <v>47</v>
      </c>
      <c r="N8" s="143" t="s">
        <v>185</v>
      </c>
      <c r="O8" s="37" t="s">
        <v>94</v>
      </c>
      <c r="P8" s="37" t="s">
        <v>90</v>
      </c>
      <c r="Q8" s="154">
        <v>0.54999999999999993</v>
      </c>
      <c r="S8" s="154">
        <v>0.85555555555555562</v>
      </c>
      <c r="U8" s="24" t="s">
        <v>183</v>
      </c>
    </row>
    <row r="9" spans="1:23" ht="15.75" thickBot="1" x14ac:dyDescent="0.3">
      <c r="A9" s="9" t="s">
        <v>19</v>
      </c>
      <c r="B9" s="8">
        <f>7000+B6-C2</f>
        <v>8380</v>
      </c>
      <c r="E9" s="215">
        <v>14</v>
      </c>
      <c r="F9" s="165"/>
      <c r="G9" s="177"/>
      <c r="H9" s="9" t="s">
        <v>71</v>
      </c>
      <c r="I9" s="104" t="s">
        <v>17</v>
      </c>
      <c r="J9" s="264" t="s">
        <v>165</v>
      </c>
      <c r="K9" s="37" t="s">
        <v>187</v>
      </c>
      <c r="L9" s="182" t="s">
        <v>163</v>
      </c>
      <c r="M9" s="176" t="s">
        <v>170</v>
      </c>
      <c r="N9" s="143" t="s">
        <v>129</v>
      </c>
      <c r="O9" s="37" t="s">
        <v>22</v>
      </c>
      <c r="P9" s="37" t="s">
        <v>66</v>
      </c>
      <c r="Q9" s="154">
        <v>0.63541666666666663</v>
      </c>
      <c r="S9" s="154">
        <v>0.63541666666666663</v>
      </c>
      <c r="U9" s="24" t="s">
        <v>184</v>
      </c>
    </row>
    <row r="10" spans="1:23" ht="15.75" thickBot="1" x14ac:dyDescent="0.3">
      <c r="E10" s="211"/>
      <c r="F10" s="165"/>
      <c r="G10" s="177"/>
      <c r="H10" s="9" t="s">
        <v>81</v>
      </c>
      <c r="I10" s="107" t="s">
        <v>17</v>
      </c>
      <c r="J10" s="264"/>
      <c r="K10" s="37"/>
      <c r="L10" s="83" t="s">
        <v>124</v>
      </c>
      <c r="M10" s="33"/>
      <c r="N10" s="144" t="s">
        <v>122</v>
      </c>
      <c r="O10" s="37" t="s">
        <v>123</v>
      </c>
      <c r="P10" s="37" t="s">
        <v>66</v>
      </c>
      <c r="Q10" s="154">
        <v>0.6875</v>
      </c>
      <c r="S10" s="154">
        <v>0.84375</v>
      </c>
      <c r="U10" s="24" t="s">
        <v>183</v>
      </c>
    </row>
    <row r="11" spans="1:23" ht="15.75" thickBot="1" x14ac:dyDescent="0.3">
      <c r="A11" s="9" t="s">
        <v>12</v>
      </c>
      <c r="B11" s="8">
        <f>B9-B13</f>
        <v>-20</v>
      </c>
      <c r="E11" s="211">
        <v>5</v>
      </c>
      <c r="F11" s="210"/>
      <c r="G11" s="184"/>
      <c r="H11" s="41" t="s">
        <v>128</v>
      </c>
      <c r="I11" s="107" t="s">
        <v>17</v>
      </c>
      <c r="J11" s="264" t="s">
        <v>116</v>
      </c>
      <c r="K11" s="263" t="s">
        <v>192</v>
      </c>
      <c r="L11" s="185" t="s">
        <v>176</v>
      </c>
      <c r="M11" s="176" t="s">
        <v>62</v>
      </c>
      <c r="N11" s="186" t="s">
        <v>110</v>
      </c>
      <c r="O11" s="160" t="s">
        <v>78</v>
      </c>
      <c r="P11" s="199" t="s">
        <v>161</v>
      </c>
      <c r="Q11" s="154">
        <v>0.63541666666666663</v>
      </c>
      <c r="R11" s="1" t="s">
        <v>126</v>
      </c>
      <c r="S11" s="154">
        <v>0.84375</v>
      </c>
      <c r="U11" s="24" t="s">
        <v>183</v>
      </c>
    </row>
    <row r="12" spans="1:23" ht="15.75" thickBot="1" x14ac:dyDescent="0.3">
      <c r="E12" s="177"/>
      <c r="F12" s="206"/>
      <c r="G12" s="164"/>
      <c r="H12" s="9" t="s">
        <v>193</v>
      </c>
      <c r="I12" s="107" t="s">
        <v>17</v>
      </c>
      <c r="J12" s="264" t="s">
        <v>172</v>
      </c>
      <c r="K12" s="37"/>
      <c r="L12" s="268" t="s">
        <v>137</v>
      </c>
      <c r="M12" s="217" t="s">
        <v>152</v>
      </c>
      <c r="N12" s="187" t="s">
        <v>182</v>
      </c>
      <c r="O12" s="37" t="s">
        <v>123</v>
      </c>
      <c r="P12" s="188" t="s">
        <v>196</v>
      </c>
      <c r="Q12" s="154">
        <v>0.6875</v>
      </c>
      <c r="R12" s="24"/>
      <c r="S12" s="154">
        <v>0.84375</v>
      </c>
      <c r="U12" s="24" t="s">
        <v>183</v>
      </c>
    </row>
    <row r="13" spans="1:23" ht="15.75" thickBot="1" x14ac:dyDescent="0.3">
      <c r="A13" s="9" t="s">
        <v>5</v>
      </c>
      <c r="B13" s="8">
        <f>B18+Purchase!O2</f>
        <v>8400</v>
      </c>
      <c r="E13" s="15">
        <v>1</v>
      </c>
      <c r="F13" s="34"/>
      <c r="G13" s="74"/>
      <c r="H13" s="9" t="s">
        <v>195</v>
      </c>
      <c r="I13" s="107" t="s">
        <v>17</v>
      </c>
      <c r="J13" s="264" t="s">
        <v>188</v>
      </c>
      <c r="K13" s="37"/>
      <c r="L13" s="267"/>
      <c r="M13" s="176" t="s">
        <v>123</v>
      </c>
      <c r="N13" s="265" t="s">
        <v>194</v>
      </c>
      <c r="O13" s="37" t="s">
        <v>85</v>
      </c>
      <c r="P13" s="188" t="s">
        <v>20</v>
      </c>
      <c r="Q13" s="154">
        <v>0.6875</v>
      </c>
      <c r="R13" s="218"/>
      <c r="S13" s="154">
        <v>0.84375</v>
      </c>
      <c r="U13" s="24" t="s">
        <v>183</v>
      </c>
    </row>
    <row r="14" spans="1:23" ht="15.75" thickBot="1" x14ac:dyDescent="0.3">
      <c r="C14" s="25"/>
      <c r="D14" s="25"/>
      <c r="E14" s="224" t="s">
        <v>4</v>
      </c>
      <c r="F14" s="225"/>
      <c r="G14" s="189"/>
      <c r="H14" s="9">
        <f>SUM(E4:G13)</f>
        <v>50</v>
      </c>
      <c r="J14" s="119"/>
      <c r="K14" s="20"/>
      <c r="L14" s="119"/>
      <c r="M14" s="266"/>
      <c r="Q14" s="266"/>
      <c r="R14" s="218"/>
    </row>
    <row r="15" spans="1:23" ht="15.75" thickBot="1" x14ac:dyDescent="0.3">
      <c r="A15" s="9" t="s">
        <v>2</v>
      </c>
      <c r="B15" s="9">
        <v>902</v>
      </c>
      <c r="C15" s="25"/>
      <c r="D15" s="25"/>
      <c r="E15" s="20"/>
      <c r="F15" s="24"/>
      <c r="G15" s="20"/>
      <c r="J15" s="119"/>
      <c r="K15" s="20"/>
      <c r="L15" s="197"/>
      <c r="M15" s="266"/>
      <c r="N15" s="119"/>
      <c r="Q15" s="266"/>
      <c r="R15" s="218"/>
    </row>
    <row r="16" spans="1:23" x14ac:dyDescent="0.25">
      <c r="C16" s="25"/>
      <c r="D16" s="25"/>
      <c r="E16" s="20"/>
      <c r="F16" s="24"/>
      <c r="G16" s="20"/>
      <c r="J16" s="119"/>
      <c r="K16" s="20"/>
      <c r="L16" s="119"/>
    </row>
    <row r="17" spans="1:18" ht="15.75" thickBot="1" x14ac:dyDescent="0.3">
      <c r="C17" s="25"/>
      <c r="D17" s="25"/>
      <c r="E17" s="20"/>
      <c r="F17" s="24"/>
      <c r="G17" s="20"/>
      <c r="J17" s="119"/>
      <c r="K17" s="20"/>
      <c r="L17" s="119"/>
      <c r="Q17" s="219"/>
      <c r="R17" s="218"/>
    </row>
    <row r="18" spans="1:18" ht="15.75" thickBot="1" x14ac:dyDescent="0.3">
      <c r="A18" s="9" t="s">
        <v>0</v>
      </c>
      <c r="B18" s="26">
        <v>40</v>
      </c>
      <c r="C18" s="25"/>
      <c r="D18" s="25"/>
      <c r="E18" s="20"/>
      <c r="F18" s="24"/>
      <c r="G18" s="20"/>
      <c r="J18" s="119"/>
      <c r="K18" s="20"/>
      <c r="L18" s="119"/>
      <c r="M18" s="218"/>
      <c r="Q18" s="219"/>
      <c r="R18" s="218"/>
    </row>
    <row r="19" spans="1:18" x14ac:dyDescent="0.25">
      <c r="M19" s="218"/>
    </row>
  </sheetData>
  <mergeCells count="9">
    <mergeCell ref="M18:M19"/>
    <mergeCell ref="Q17:Q18"/>
    <mergeCell ref="R17:R18"/>
    <mergeCell ref="A3:A4"/>
    <mergeCell ref="C2:C3"/>
    <mergeCell ref="R13:R15"/>
    <mergeCell ref="E14:F14"/>
    <mergeCell ref="E2:G2"/>
    <mergeCell ref="L12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8"/>
  <sheetViews>
    <sheetView topLeftCell="A30" workbookViewId="0">
      <selection activeCell="Q37" sqref="Q37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45" t="s">
        <v>11</v>
      </c>
      <c r="F1" s="246"/>
      <c r="G1" s="41" t="s">
        <v>10</v>
      </c>
      <c r="H1" s="245" t="s">
        <v>9</v>
      </c>
      <c r="I1" s="247"/>
      <c r="J1" s="24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3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48">
        <f>SUM(F2:J4)</f>
        <v>312</v>
      </c>
      <c r="L2" s="250">
        <f>SUM(E2:J4)</f>
        <v>1152</v>
      </c>
      <c r="M2" s="235">
        <f>SUM(D2:D4)-L2</f>
        <v>348</v>
      </c>
      <c r="O2">
        <f>SUM(E2:J48)</f>
        <v>8360</v>
      </c>
    </row>
    <row r="3" spans="1:15" x14ac:dyDescent="0.25">
      <c r="A3" s="20"/>
      <c r="B3" s="23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49"/>
      <c r="L3" s="251"/>
      <c r="M3" s="236"/>
    </row>
    <row r="4" spans="1:15" ht="15.75" thickBot="1" x14ac:dyDescent="0.3">
      <c r="A4" s="20"/>
      <c r="B4" s="233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49"/>
      <c r="L4" s="251"/>
      <c r="M4" s="236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37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39">
        <f>SUM(F7:J8)</f>
        <v>270</v>
      </c>
      <c r="L7" s="241">
        <f>SUM(E7:J8)</f>
        <v>340</v>
      </c>
      <c r="M7" s="243">
        <f>D8-L7</f>
        <v>160</v>
      </c>
    </row>
    <row r="8" spans="1:15" ht="15.75" thickBot="1" x14ac:dyDescent="0.3">
      <c r="A8" s="2"/>
      <c r="B8" s="238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40"/>
      <c r="L8" s="242"/>
      <c r="M8" s="244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37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38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37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38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3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3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3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33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30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31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22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23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22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2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22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23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22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23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22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23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22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23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22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23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22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2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22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2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23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22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23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22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29"/>
      <c r="C47" s="212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34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</sheetData>
  <mergeCells count="26">
    <mergeCell ref="E1:F1"/>
    <mergeCell ref="H1:J1"/>
    <mergeCell ref="B2:B4"/>
    <mergeCell ref="K2:K4"/>
    <mergeCell ref="L2:L4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2:B33"/>
    <mergeCell ref="B41:B43"/>
    <mergeCell ref="B30:B31"/>
    <mergeCell ref="B28:B29"/>
    <mergeCell ref="B26:B27"/>
    <mergeCell ref="B46:B47"/>
    <mergeCell ref="B44:B45"/>
    <mergeCell ref="B39:B40"/>
    <mergeCell ref="B35:B36"/>
    <mergeCell ref="B37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51"/>
  <sheetViews>
    <sheetView topLeftCell="BT34" workbookViewId="0">
      <selection activeCell="CH53" sqref="CH53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45288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45288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45288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45288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24" t="s">
        <v>4</v>
      </c>
      <c r="AH24" s="225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24" t="s">
        <v>4</v>
      </c>
      <c r="BA24" s="225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24" t="s">
        <v>4</v>
      </c>
      <c r="BS24" s="225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26" t="s">
        <v>145</v>
      </c>
      <c r="C26" s="22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26" t="s">
        <v>145</v>
      </c>
      <c r="S26" s="22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26" t="s">
        <v>145</v>
      </c>
      <c r="AH26" s="22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26" t="s">
        <v>145</v>
      </c>
      <c r="AX26" s="22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26" t="s">
        <v>145</v>
      </c>
      <c r="BN26" s="228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52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52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53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53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54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54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24" t="s">
        <v>4</v>
      </c>
      <c r="C36" s="225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24" t="s">
        <v>4</v>
      </c>
      <c r="S36" s="225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24" t="s">
        <v>4</v>
      </c>
      <c r="AH36" s="225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24" t="s">
        <v>4</v>
      </c>
      <c r="AX36" s="225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24" t="s">
        <v>4</v>
      </c>
      <c r="BN36" s="225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26" t="s">
        <v>145</v>
      </c>
      <c r="C38" s="228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26" t="s">
        <v>145</v>
      </c>
      <c r="T38" s="228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26" t="s">
        <v>145</v>
      </c>
      <c r="AK38" s="227"/>
      <c r="AL38" s="228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200">
        <f ca="1">TODAY()</f>
        <v>45288</v>
      </c>
      <c r="BD38" s="226" t="s">
        <v>145</v>
      </c>
      <c r="BE38" s="227"/>
      <c r="BF38" s="228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26" t="s">
        <v>145</v>
      </c>
      <c r="BX38" s="227"/>
      <c r="BY38" s="228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6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6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8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5">
        <v>10</v>
      </c>
      <c r="BE41" s="207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8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5">
        <v>10</v>
      </c>
      <c r="BX41" s="207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8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8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8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8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8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52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61">
        <v>25</v>
      </c>
      <c r="T44" s="252">
        <v>55</v>
      </c>
      <c r="U44" s="9" t="s">
        <v>72</v>
      </c>
      <c r="V44" s="107" t="s">
        <v>17</v>
      </c>
      <c r="W44" s="255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61">
        <v>50</v>
      </c>
      <c r="AK44" s="252">
        <v>10</v>
      </c>
      <c r="AL44" s="190"/>
      <c r="AM44" s="9" t="s">
        <v>72</v>
      </c>
      <c r="AN44" s="107" t="s">
        <v>17</v>
      </c>
      <c r="AO44" s="255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61">
        <v>50</v>
      </c>
      <c r="BE44" s="209"/>
      <c r="BF44" s="190"/>
      <c r="BG44" s="9" t="s">
        <v>72</v>
      </c>
      <c r="BH44" s="107" t="s">
        <v>17</v>
      </c>
      <c r="BI44" s="255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61">
        <v>25</v>
      </c>
      <c r="BX44" s="209"/>
      <c r="BY44" s="190"/>
      <c r="BZ44" s="9" t="s">
        <v>72</v>
      </c>
      <c r="CA44" s="107" t="s">
        <v>17</v>
      </c>
      <c r="CB44" s="255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53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62"/>
      <c r="T45" s="254"/>
      <c r="U45" s="9" t="s">
        <v>71</v>
      </c>
      <c r="V45" s="155" t="s">
        <v>17</v>
      </c>
      <c r="W45" s="256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62"/>
      <c r="AK45" s="254"/>
      <c r="AL45" s="191"/>
      <c r="AM45" s="9" t="s">
        <v>71</v>
      </c>
      <c r="AN45" s="107" t="s">
        <v>17</v>
      </c>
      <c r="AO45" s="256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62"/>
      <c r="BE45" s="165">
        <v>20</v>
      </c>
      <c r="BF45" s="191"/>
      <c r="BG45" s="9" t="s">
        <v>71</v>
      </c>
      <c r="BH45" s="107" t="s">
        <v>17</v>
      </c>
      <c r="BI45" s="256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62"/>
      <c r="BX45" s="165"/>
      <c r="BY45" s="191"/>
      <c r="BZ45" s="9" t="s">
        <v>71</v>
      </c>
      <c r="CA45" s="107" t="s">
        <v>17</v>
      </c>
      <c r="CB45" s="256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54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5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1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9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5">
        <v>10</v>
      </c>
      <c r="BE47" s="210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9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1">
        <v>10</v>
      </c>
      <c r="BX47" s="210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9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24" t="s">
        <v>4</v>
      </c>
      <c r="C48" s="225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24" t="s">
        <v>4</v>
      </c>
      <c r="T48" s="225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6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6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36:90" ht="15.75" thickBot="1" x14ac:dyDescent="0.3">
      <c r="AJ49" s="136"/>
      <c r="AK49" s="2"/>
      <c r="AL49" s="2"/>
      <c r="AM49" s="28"/>
      <c r="AN49" s="25"/>
      <c r="AO49" s="119"/>
      <c r="AP49" s="119"/>
      <c r="AQ49" s="257"/>
      <c r="AS49" s="192"/>
      <c r="AT49" s="2"/>
      <c r="AU49" s="219"/>
      <c r="AV49" s="218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57"/>
      <c r="BM49" s="192"/>
      <c r="BN49" s="2"/>
      <c r="BO49" s="219"/>
      <c r="BP49" s="218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57"/>
      <c r="CF49" s="192"/>
      <c r="CG49" s="2"/>
      <c r="CH49" s="219"/>
      <c r="CI49" s="218"/>
      <c r="CJ49" s="1"/>
      <c r="CK49" s="1"/>
      <c r="CL49" s="46"/>
    </row>
    <row r="50" spans="36:90" ht="15.75" thickBot="1" x14ac:dyDescent="0.3">
      <c r="AJ50" s="224" t="s">
        <v>4</v>
      </c>
      <c r="AK50" s="225"/>
      <c r="AL50" s="189" t="s">
        <v>179</v>
      </c>
      <c r="AM50" s="9">
        <f>SUM(AJ40:AL48)</f>
        <v>395</v>
      </c>
      <c r="AN50" s="25"/>
      <c r="AO50" s="119"/>
      <c r="AP50" s="119"/>
      <c r="AQ50" s="257"/>
      <c r="AS50" s="192"/>
      <c r="AT50" s="2"/>
      <c r="AU50" s="219"/>
      <c r="AV50" s="218"/>
      <c r="AW50" s="1"/>
      <c r="AX50" s="1"/>
      <c r="AY50" s="24"/>
      <c r="AZ50" s="49"/>
      <c r="BD50" s="224" t="s">
        <v>4</v>
      </c>
      <c r="BE50" s="225"/>
      <c r="BF50" s="189"/>
      <c r="BG50" s="9">
        <f>SUM(BD40:BF48)</f>
        <v>310</v>
      </c>
      <c r="BH50" s="25"/>
      <c r="BI50" s="119"/>
      <c r="BJ50" s="119"/>
      <c r="BK50" s="257"/>
      <c r="BM50" s="192"/>
      <c r="BN50" s="2"/>
      <c r="BO50" s="219"/>
      <c r="BP50" s="218"/>
      <c r="BQ50" s="1"/>
      <c r="BR50" s="1"/>
      <c r="BS50" s="46"/>
      <c r="BW50" s="224" t="s">
        <v>4</v>
      </c>
      <c r="BX50" s="225"/>
      <c r="BY50" s="189"/>
      <c r="BZ50" s="9">
        <f>SUM(BW40:BY48)</f>
        <v>180</v>
      </c>
      <c r="CA50" s="25"/>
      <c r="CB50" s="119"/>
      <c r="CC50" s="119"/>
      <c r="CD50" s="257"/>
      <c r="CF50" s="192"/>
      <c r="CG50" s="2"/>
      <c r="CH50" s="219"/>
      <c r="CI50" s="218"/>
      <c r="CJ50" s="1"/>
      <c r="CK50" s="1"/>
      <c r="CL50" s="46"/>
    </row>
    <row r="51" spans="36:90" ht="15.75" thickBot="1" x14ac:dyDescent="0.3">
      <c r="AJ51" s="201"/>
      <c r="AK51" s="116"/>
      <c r="AL51" s="116"/>
      <c r="AM51" s="50"/>
      <c r="AN51" s="114"/>
      <c r="AO51" s="202"/>
      <c r="AP51" s="203"/>
      <c r="AQ51" s="258"/>
      <c r="AR51" s="202"/>
      <c r="AS51" s="204"/>
      <c r="AT51" s="116" t="s">
        <v>160</v>
      </c>
      <c r="AU51" s="259"/>
      <c r="AV51" s="260"/>
      <c r="AW51" s="65"/>
      <c r="AX51" s="65"/>
      <c r="AY51" s="115"/>
      <c r="AZ51" s="51"/>
      <c r="BD51" s="201"/>
      <c r="BE51" s="115"/>
      <c r="BF51" s="116"/>
      <c r="BG51" s="50"/>
      <c r="BH51" s="114"/>
      <c r="BI51" s="202"/>
      <c r="BJ51" s="203"/>
      <c r="BK51" s="258"/>
      <c r="BL51" s="202"/>
      <c r="BM51" s="204"/>
      <c r="BN51" s="79" t="s">
        <v>168</v>
      </c>
      <c r="BO51" s="259"/>
      <c r="BP51" s="260"/>
      <c r="BQ51" s="65"/>
      <c r="BR51" s="65"/>
      <c r="BS51" s="168"/>
      <c r="BW51" s="201"/>
      <c r="BX51" s="115"/>
      <c r="BY51" s="116"/>
      <c r="BZ51" s="50"/>
      <c r="CA51" s="114"/>
      <c r="CB51" s="202"/>
      <c r="CC51" s="203"/>
      <c r="CD51" s="258"/>
      <c r="CE51" s="202"/>
      <c r="CF51" s="204" t="s">
        <v>180</v>
      </c>
      <c r="CG51" s="79"/>
      <c r="CH51" s="259"/>
      <c r="CI51" s="260"/>
      <c r="CJ51" s="65"/>
      <c r="CK51" s="65"/>
      <c r="CL51" s="168"/>
    </row>
  </sheetData>
  <mergeCells count="45"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2023-12-28T11:20:26Z</dcterms:modified>
</cp:coreProperties>
</file>