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B7BF9833-A847-459F-8204-2BC205690E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H15" i="1"/>
  <c r="BZ50" i="2"/>
  <c r="BG50" i="2"/>
  <c r="AM50" i="2"/>
  <c r="BA38" i="2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W2" i="1"/>
  <c r="B11" i="1" l="1"/>
</calcChain>
</file>

<file path=xl/sharedStrings.xml><?xml version="1.0" encoding="utf-8"?>
<sst xmlns="http://schemas.openxmlformats.org/spreadsheetml/2006/main" count="1726" uniqueCount="201">
  <si>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</si>
  <si>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</si>
  <si>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</si>
  <si>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</si>
  <si>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</si>
  <si>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</si>
  <si>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</si>
  <si>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</si>
  <si>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</si>
  <si>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</si>
  <si>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</si>
  <si>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</si>
  <si>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</si>
  <si>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</si>
  <si>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</si>
  <si>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</si>
  <si>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</si>
  <si>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</si>
  <si>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</si>
  <si>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</si>
  <si>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</si>
  <si>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</si>
  <si>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</si>
  <si>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</si>
  <si>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</si>
  <si>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</si>
  <si>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</si>
  <si>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</si>
  <si>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</si>
  <si>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</si>
  <si>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</si>
  <si>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</si>
  <si>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</si>
  <si>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</si>
  <si>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</si>
  <si>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</si>
  <si>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</si>
  <si>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</si>
  <si>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</si>
  <si>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</si>
  <si>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</si>
  <si>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</si>
  <si>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</si>
  <si>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</si>
  <si>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</si>
  <si>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</si>
  <si>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</si>
  <si>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</si>
  <si>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</si>
  <si>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</si>
  <si>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</si>
  <si>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</si>
  <si>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</si>
  <si>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</si>
  <si>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</si>
  <si>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</si>
  <si>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</si>
  <si>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</si>
  <si>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</si>
  <si>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</si>
  <si>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</si>
  <si>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</si>
  <si>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</si>
  <si>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</si>
  <si>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</si>
  <si>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</si>
  <si>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</si>
  <si>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</si>
  <si>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</si>
  <si>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</si>
  <si>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</si>
  <si>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</si>
  <si>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</si>
  <si>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</si>
  <si>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</si>
  <si>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</si>
  <si>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</si>
  <si>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</si>
  <si>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</si>
  <si>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</si>
  <si>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</si>
  <si>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</si>
  <si>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</si>
  <si>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</si>
  <si>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</si>
  <si>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</si>
  <si>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</si>
  <si>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</si>
  <si>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</si>
  <si>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</si>
  <si>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</si>
  <si>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</si>
  <si>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</si>
  <si>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</si>
  <si>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</si>
  <si>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</si>
  <si>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</si>
  <si>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</si>
  <si>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</si>
  <si>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</si>
  <si>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</si>
  <si>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</si>
  <si>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</si>
  <si>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</si>
  <si>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</si>
  <si>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</si>
  <si>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</si>
  <si>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</si>
  <si>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</si>
  <si>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</si>
  <si>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</si>
  <si>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</si>
  <si>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</si>
  <si>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</si>
  <si>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</si>
  <si>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</si>
  <si>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</si>
  <si>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</si>
  <si>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</si>
  <si>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</si>
  <si>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</si>
  <si>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</si>
  <si>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</si>
  <si>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</si>
  <si>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</si>
  <si>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</si>
  <si>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</si>
  <si>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</si>
  <si>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</si>
  <si>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</si>
  <si>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</si>
  <si>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</si>
  <si>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</si>
  <si>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</si>
  <si>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</si>
  <si>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</si>
  <si>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</si>
  <si>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</si>
  <si>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</si>
  <si>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</si>
  <si>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</si>
  <si>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</si>
  <si>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</si>
  <si>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</si>
  <si>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</si>
  <si>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</si>
  <si>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</si>
  <si>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</si>
  <si>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</si>
  <si>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</si>
  <si>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</si>
  <si>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</si>
  <si>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</si>
  <si>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</si>
  <si>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</si>
  <si>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</si>
  <si>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</si>
  <si>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</si>
  <si>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</si>
  <si>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</si>
  <si>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</si>
  <si>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</si>
  <si>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</si>
  <si>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</si>
  <si>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</si>
  <si>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</si>
  <si>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</si>
  <si>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</si>
  <si>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</si>
  <si>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</si>
  <si>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</si>
  <si>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</si>
  <si>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</si>
  <si>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</si>
  <si>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</si>
  <si>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</si>
  <si>
    <t>France 24</t>
  </si>
  <si>
    <t>Rbangla</t>
  </si>
  <si>
    <t>NE Live</t>
  </si>
  <si>
    <t>22 Error Fix</t>
  </si>
  <si>
    <t>27/12/2023</t>
  </si>
  <si>
    <t>SP</t>
  </si>
  <si>
    <t>Rw - Lucknow</t>
  </si>
  <si>
    <t>28/12/2023</t>
  </si>
  <si>
    <t>29/12/2023</t>
  </si>
  <si>
    <t>X-Professional - (2) -X</t>
  </si>
  <si>
    <t>Spouse WL F IT</t>
  </si>
  <si>
    <t>WL F PA</t>
  </si>
  <si>
    <t>SS MgX</t>
  </si>
  <si>
    <t>Bucket</t>
  </si>
  <si>
    <t>X-Professional - (1) -X</t>
  </si>
  <si>
    <t>Rw- Ujjain</t>
  </si>
  <si>
    <t>Rw - NewDelhi</t>
  </si>
  <si>
    <t>Rw - Katra</t>
  </si>
  <si>
    <t>Rw - Railway</t>
  </si>
  <si>
    <t>UmbrellaW</t>
  </si>
  <si>
    <t>Rw - Ganjam</t>
  </si>
  <si>
    <t>Rw - Jatani</t>
  </si>
  <si>
    <t>X-WL F IS  - X</t>
  </si>
  <si>
    <t>Tea</t>
  </si>
  <si>
    <t>Rw -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</si>
</sst>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  <font>
      <b/>
      <sz val="8"/>
      <color rgb="FF00206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47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4" fillId="0" borderId="42" xfId="0" applyFont="1" applyBorder="1"/>
    <xf numFmtId="0" fontId="17" fillId="0" borderId="4" xfId="0" applyFont="1" applyBorder="1" applyAlignment="1">
      <alignment horizontal="center" vertical="center"/>
    </xf>
    <xf numFmtId="0" fontId="17" fillId="0" borderId="10" xfId="0" applyFont="1" applyBorder="1" applyAlignment="1">
      <alignment horizontal="left"/>
    </xf>
    <xf numFmtId="0" fontId="3" fillId="4" borderId="10" xfId="0" applyFont="1" applyFill="1" applyBorder="1" applyAlignment="1">
      <alignment vertical="center"/>
    </xf>
    <xf numFmtId="0" fontId="17" fillId="0" borderId="44" xfId="0" applyFont="1" applyBorder="1"/>
    <xf numFmtId="0" fontId="4" fillId="0" borderId="0" xfId="0" applyFont="1" applyAlignment="1">
      <alignment vertical="center"/>
    </xf>
    <xf numFmtId="0" fontId="18" fillId="0" borderId="2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4" fillId="0" borderId="23" xfId="0" applyFont="1" applyBorder="1"/>
    <xf numFmtId="0" fontId="4" fillId="0" borderId="44" xfId="0" applyFont="1" applyBorder="1"/>
    <xf numFmtId="0" fontId="4" fillId="0" borderId="4" xfId="0" applyFont="1" applyBorder="1"/>
    <xf numFmtId="0" fontId="3" fillId="0" borderId="44" xfId="0" applyFont="1" applyBorder="1"/>
    <xf numFmtId="0" fontId="17" fillId="0" borderId="23" xfId="0" applyFont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N18" sqref="N18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1" customWidth="1"/>
    <col min="7" max="7" width="10.140625" style="2" bestFit="1" customWidth="1"/>
    <col min="8" max="8" width="11.140625" bestFit="1" customWidth="1"/>
    <col min="9" max="9" width="3.5703125" style="25" bestFit="1" customWidth="1"/>
    <col min="10" max="10" width="15.7109375" style="117" bestFit="1" customWidth="1"/>
    <col min="11" max="11" width="15.7109375" style="192" customWidth="1"/>
    <col min="12" max="12" width="9.140625" style="117" bestFit="1" customWidth="1"/>
    <col min="13" max="13" width="9" style="117" bestFit="1" customWidth="1"/>
    <col min="14" max="14" width="10.85546875" bestFit="1" customWidth="1"/>
    <col min="15" max="15" width="8.5703125" style="2" bestFit="1" customWidth="1"/>
    <col min="16" max="16" width="9.42578125" style="2" bestFit="1" customWidth="1"/>
    <col min="17" max="17" width="10.7109375" style="152" customWidth="1"/>
    <col min="18" max="18" width="4.85546875" style="1" customWidth="1"/>
    <col min="19" max="19" width="9" style="1" customWidth="1"/>
    <col min="20" max="20" width="2.85546875" style="1" customWidth="1"/>
    <col min="21" max="21" width="11.140625" style="24" customWidth="1"/>
    <col min="22" max="22" width="5.140625" customWidth="1"/>
    <col min="23" max="23" width="10.7109375" bestFit="1" customWidth="1"/>
  </cols>
  <sheetData>
    <row r="1" spans="1:23" ht="15.75" thickBot="1" x14ac:dyDescent="0.3"/>
    <row r="2" spans="1:23" ht="15.75" thickBot="1" x14ac:dyDescent="0.3">
      <c r="A2" s="33" t="s">
        <v>45</v>
      </c>
      <c r="B2" s="34">
        <v>40.380000000000003</v>
      </c>
      <c r="C2" s="237">
        <f>B3+B4</f>
        <v>0</v>
      </c>
      <c r="E2" s="241" t="s">
        <v>145</v>
      </c>
      <c r="F2" s="242"/>
      <c r="G2" s="243"/>
      <c r="H2" s="26" t="s">
        <v>43</v>
      </c>
      <c r="I2" s="33" t="s">
        <v>42</v>
      </c>
      <c r="J2" s="83" t="s">
        <v>41</v>
      </c>
      <c r="K2" s="214" t="s">
        <v>195</v>
      </c>
      <c r="L2" s="83" t="s">
        <v>153</v>
      </c>
      <c r="M2" s="83" t="s">
        <v>40</v>
      </c>
      <c r="N2" s="9" t="s">
        <v>39</v>
      </c>
      <c r="O2" s="171" t="s">
        <v>38</v>
      </c>
      <c r="P2" s="171" t="s">
        <v>92</v>
      </c>
      <c r="Q2" s="153" t="s">
        <v>68</v>
      </c>
      <c r="R2" s="36" t="s">
        <v>131</v>
      </c>
      <c r="S2" s="156" t="s">
        <v>83</v>
      </c>
      <c r="T2" s="100" t="s">
        <v>36</v>
      </c>
      <c r="U2" s="36" t="s">
        <v>108</v>
      </c>
      <c r="W2" s="98">
        <f ca="1">TODAY()</f>
        <v>45288</v>
      </c>
    </row>
    <row r="3" spans="1:23" ht="15.75" thickBot="1" x14ac:dyDescent="0.3">
      <c r="A3" s="235" t="s">
        <v>37</v>
      </c>
      <c r="B3" s="34">
        <v>0</v>
      </c>
      <c r="C3" s="238"/>
      <c r="D3" s="162" t="s">
        <v>36</v>
      </c>
    </row>
    <row r="4" spans="1:23" ht="15.75" thickBot="1" x14ac:dyDescent="0.3">
      <c r="A4" s="236"/>
      <c r="B4" s="34">
        <v>0</v>
      </c>
      <c r="C4" s="33" t="s">
        <v>35</v>
      </c>
      <c r="E4" s="140">
        <v>10</v>
      </c>
      <c r="F4" s="205">
        <v>10</v>
      </c>
      <c r="G4" s="164"/>
      <c r="H4" s="9" t="s">
        <v>199</v>
      </c>
      <c r="I4" s="107" t="s">
        <v>17</v>
      </c>
      <c r="J4" s="213" t="s">
        <v>187</v>
      </c>
      <c r="K4" s="194" t="s">
        <v>185</v>
      </c>
      <c r="L4" s="83"/>
      <c r="M4" s="224" t="s">
        <v>156</v>
      </c>
      <c r="N4" s="143" t="s">
        <v>193</v>
      </c>
      <c r="O4" s="176" t="s">
        <v>156</v>
      </c>
      <c r="P4" s="37" t="s">
        <v>30</v>
      </c>
      <c r="Q4" s="154">
        <v>0.4375</v>
      </c>
      <c r="S4" s="154">
        <v>0.4375</v>
      </c>
      <c r="U4" s="24" t="s">
        <v>184</v>
      </c>
    </row>
    <row r="5" spans="1:23" ht="15.75" thickBot="1" x14ac:dyDescent="0.3">
      <c r="B5" s="279"/>
      <c r="D5" s="156">
        <v>-2</v>
      </c>
      <c r="E5" s="217">
        <v>20</v>
      </c>
      <c r="F5" s="206"/>
      <c r="G5" s="126"/>
      <c r="H5" s="9" t="s">
        <v>1</v>
      </c>
      <c r="I5" s="107" t="s">
        <v>17</v>
      </c>
      <c r="J5" s="213" t="s">
        <v>165</v>
      </c>
      <c r="K5" s="194" t="s">
        <v>185</v>
      </c>
      <c r="L5" s="167" t="s">
        <v>142</v>
      </c>
      <c r="M5" s="224" t="s">
        <v>85</v>
      </c>
      <c r="N5" s="143" t="s">
        <v>119</v>
      </c>
      <c r="O5" s="212" t="s">
        <v>137</v>
      </c>
      <c r="P5" s="197" t="s">
        <v>86</v>
      </c>
      <c r="Q5" s="154">
        <v>0.4375</v>
      </c>
      <c r="S5" s="154">
        <v>0.4375</v>
      </c>
      <c r="U5" s="24" t="s">
        <v>184</v>
      </c>
    </row>
    <row r="6" spans="1:23" ht="15.75" thickBot="1" x14ac:dyDescent="0.3">
      <c r="B6" s="1">
        <v>1575</v>
      </c>
      <c r="C6">
        <v>425</v>
      </c>
      <c r="E6" s="218"/>
      <c r="F6" s="207">
        <v>30</v>
      </c>
      <c r="G6" s="127"/>
      <c r="H6" s="9" t="s">
        <v>1</v>
      </c>
      <c r="I6" s="107" t="s">
        <v>17</v>
      </c>
      <c r="J6" s="213" t="s">
        <v>165</v>
      </c>
      <c r="K6" s="194"/>
      <c r="L6" s="83" t="s">
        <v>123</v>
      </c>
      <c r="M6" s="83" t="s">
        <v>22</v>
      </c>
      <c r="N6" s="143" t="s">
        <v>120</v>
      </c>
      <c r="O6" s="37" t="s">
        <v>146</v>
      </c>
      <c r="P6" s="176" t="s">
        <v>69</v>
      </c>
      <c r="Q6" s="154">
        <v>0.54999999999999993</v>
      </c>
      <c r="S6" s="154">
        <v>0.85555555555555562</v>
      </c>
      <c r="U6" s="24" t="s">
        <v>183</v>
      </c>
    </row>
    <row r="7" spans="1:23" ht="15.75" thickBot="1" x14ac:dyDescent="0.3">
      <c r="A7" s="9" t="s">
        <v>25</v>
      </c>
      <c r="B7" s="29">
        <v>0</v>
      </c>
      <c r="E7" s="165"/>
      <c r="F7" s="207">
        <v>20</v>
      </c>
      <c r="G7" s="127"/>
      <c r="H7" s="9" t="s">
        <v>188</v>
      </c>
      <c r="I7" s="104" t="s">
        <v>17</v>
      </c>
      <c r="J7" s="83" t="s">
        <v>105</v>
      </c>
      <c r="K7" s="194" t="s">
        <v>185</v>
      </c>
      <c r="L7" s="83" t="s">
        <v>139</v>
      </c>
      <c r="M7" s="83" t="s">
        <v>94</v>
      </c>
      <c r="N7" s="143" t="s">
        <v>192</v>
      </c>
      <c r="O7" s="37" t="s">
        <v>21</v>
      </c>
      <c r="P7" s="37" t="s">
        <v>95</v>
      </c>
      <c r="Q7" s="154">
        <v>0.8125</v>
      </c>
      <c r="R7" s="1" t="s">
        <v>130</v>
      </c>
      <c r="S7" s="154">
        <v>0.85555555555555562</v>
      </c>
      <c r="U7" s="24" t="s">
        <v>183</v>
      </c>
    </row>
    <row r="8" spans="1:23" ht="15.75" thickBot="1" x14ac:dyDescent="0.3">
      <c r="E8" s="219"/>
      <c r="F8" s="208">
        <v>50</v>
      </c>
      <c r="G8" s="190"/>
      <c r="H8" s="9" t="s">
        <v>72</v>
      </c>
      <c r="I8" s="107" t="s">
        <v>17</v>
      </c>
      <c r="J8" s="213"/>
      <c r="K8" s="194"/>
      <c r="L8" s="83" t="s">
        <v>155</v>
      </c>
      <c r="M8" s="83" t="s">
        <v>70</v>
      </c>
      <c r="N8" s="187" t="s">
        <v>196</v>
      </c>
      <c r="O8" s="37" t="s">
        <v>96</v>
      </c>
      <c r="P8" s="188" t="s">
        <v>65</v>
      </c>
      <c r="Q8" s="154">
        <v>0.54999999999999993</v>
      </c>
      <c r="S8" s="154">
        <v>0.85555555555555562</v>
      </c>
      <c r="U8" s="24" t="s">
        <v>183</v>
      </c>
    </row>
    <row r="9" spans="1:23" ht="15.75" thickBot="1" x14ac:dyDescent="0.3">
      <c r="A9" s="9" t="s">
        <v>19</v>
      </c>
      <c r="B9" s="8">
        <f>7000+B6-C2</f>
        <v>8575</v>
      </c>
      <c r="E9" s="163">
        <v>14</v>
      </c>
      <c r="F9" s="165"/>
      <c r="G9" s="177"/>
      <c r="H9" s="9" t="s">
        <v>71</v>
      </c>
      <c r="I9" s="104" t="s">
        <v>17</v>
      </c>
      <c r="J9" s="213" t="s">
        <v>165</v>
      </c>
      <c r="K9" s="194" t="s">
        <v>185</v>
      </c>
      <c r="L9" s="223" t="s">
        <v>163</v>
      </c>
      <c r="M9" s="224" t="s">
        <v>170</v>
      </c>
      <c r="N9" s="143" t="s">
        <v>191</v>
      </c>
      <c r="O9" s="37" t="s">
        <v>62</v>
      </c>
      <c r="P9" s="37" t="s">
        <v>30</v>
      </c>
      <c r="Q9" s="154">
        <v>0.63541666666666663</v>
      </c>
      <c r="S9" s="154">
        <v>0.63541666666666663</v>
      </c>
      <c r="U9" s="24" t="s">
        <v>184</v>
      </c>
    </row>
    <row r="10" spans="1:23" ht="15.75" thickBot="1" x14ac:dyDescent="0.3">
      <c r="E10" s="220"/>
      <c r="F10" s="165"/>
      <c r="G10" s="177"/>
      <c r="H10" s="9" t="s">
        <v>81</v>
      </c>
      <c r="I10" s="104" t="s">
        <v>36</v>
      </c>
      <c r="J10" s="213"/>
      <c r="K10" s="169"/>
      <c r="L10" s="83"/>
      <c r="M10" s="83" t="s">
        <v>94</v>
      </c>
      <c r="N10" s="144" t="s">
        <v>122</v>
      </c>
      <c r="O10" s="222"/>
      <c r="P10" s="37" t="s">
        <v>66</v>
      </c>
      <c r="Q10" s="154">
        <v>0.6875</v>
      </c>
      <c r="S10" s="154">
        <v>0.84375</v>
      </c>
      <c r="U10" s="24" t="s">
        <v>184</v>
      </c>
    </row>
    <row r="11" spans="1:23" ht="15.75" thickBot="1" x14ac:dyDescent="0.3">
      <c r="A11" s="9" t="s">
        <v>12</v>
      </c>
      <c r="B11" s="8">
        <f>B9-B13</f>
        <v>0</v>
      </c>
      <c r="E11" s="221">
        <v>5</v>
      </c>
      <c r="F11" s="209"/>
      <c r="G11" s="184"/>
      <c r="H11" s="9" t="s">
        <v>102</v>
      </c>
      <c r="I11" s="107" t="s">
        <v>17</v>
      </c>
      <c r="J11" s="213" t="s">
        <v>116</v>
      </c>
      <c r="K11" s="215" t="s">
        <v>198</v>
      </c>
      <c r="L11" s="83" t="s">
        <v>124</v>
      </c>
      <c r="M11" s="83" t="s">
        <v>152</v>
      </c>
      <c r="N11" s="186" t="s">
        <v>110</v>
      </c>
      <c r="O11" s="160" t="s">
        <v>78</v>
      </c>
      <c r="P11" s="198" t="s">
        <v>161</v>
      </c>
      <c r="Q11" s="154">
        <v>0.63541666666666663</v>
      </c>
      <c r="R11" s="1" t="s">
        <v>126</v>
      </c>
      <c r="S11" s="154">
        <v>0.84375</v>
      </c>
      <c r="U11" s="24" t="s">
        <v>183</v>
      </c>
    </row>
    <row r="12" spans="1:23" ht="15.75" thickBot="1" x14ac:dyDescent="0.3">
      <c r="E12" s="165"/>
      <c r="F12" s="205">
        <v>55</v>
      </c>
      <c r="G12" s="164"/>
      <c r="H12" s="28" t="s">
        <v>128</v>
      </c>
      <c r="I12" s="107" t="s">
        <v>17</v>
      </c>
      <c r="J12" s="213"/>
      <c r="K12" s="194" t="s">
        <v>190</v>
      </c>
      <c r="L12" s="224" t="s">
        <v>123</v>
      </c>
      <c r="M12" s="225" t="s">
        <v>62</v>
      </c>
      <c r="N12" s="143" t="s">
        <v>197</v>
      </c>
      <c r="O12" s="37" t="s">
        <v>22</v>
      </c>
      <c r="P12" s="188" t="s">
        <v>181</v>
      </c>
      <c r="Q12" s="154">
        <v>0.6875</v>
      </c>
      <c r="R12" s="24"/>
      <c r="S12" s="154">
        <v>0.84375</v>
      </c>
      <c r="U12" s="24" t="s">
        <v>183</v>
      </c>
    </row>
    <row r="13" spans="1:23" ht="15.75" thickBot="1" x14ac:dyDescent="0.3">
      <c r="A13" s="9" t="s">
        <v>5</v>
      </c>
      <c r="B13" s="8">
        <f>B18+Purchase!O2</f>
        <v>8575</v>
      </c>
      <c r="E13" s="36">
        <v>1</v>
      </c>
      <c r="F13" s="205"/>
      <c r="G13" s="74"/>
      <c r="H13" s="9" t="s">
        <v>189</v>
      </c>
      <c r="I13" s="107" t="s">
        <v>17</v>
      </c>
      <c r="J13" s="230" t="s">
        <v>186</v>
      </c>
      <c r="K13" s="195" t="s">
        <v>190</v>
      </c>
      <c r="L13" s="183" t="s">
        <v>155</v>
      </c>
      <c r="M13" s="183" t="s">
        <v>85</v>
      </c>
      <c r="N13" s="41" t="s">
        <v>194</v>
      </c>
      <c r="O13" s="160" t="s">
        <v>62</v>
      </c>
      <c r="P13" s="231" t="s">
        <v>90</v>
      </c>
      <c r="Q13" s="154">
        <v>0.6875</v>
      </c>
      <c r="R13" s="234"/>
      <c r="S13" s="154">
        <v>0.84375</v>
      </c>
      <c r="U13" s="24" t="s">
        <v>183</v>
      </c>
    </row>
    <row r="14" spans="1:23" ht="15.75" thickBot="1" x14ac:dyDescent="0.3">
      <c r="C14" s="25"/>
      <c r="D14" s="25"/>
      <c r="E14" s="205"/>
      <c r="F14" s="205">
        <v>10</v>
      </c>
      <c r="G14" s="74"/>
      <c r="H14" s="229" t="s">
        <v>9</v>
      </c>
      <c r="I14" s="107" t="s">
        <v>17</v>
      </c>
      <c r="J14" s="213"/>
      <c r="K14" s="194"/>
      <c r="L14" s="83" t="s">
        <v>124</v>
      </c>
      <c r="M14" s="224"/>
      <c r="N14" s="143" t="s">
        <v>200</v>
      </c>
      <c r="O14" s="176"/>
      <c r="P14" s="37" t="s">
        <v>29</v>
      </c>
      <c r="Q14"/>
      <c r="R14" s="234"/>
    </row>
    <row r="15" spans="1:23" ht="15.75" thickBot="1" x14ac:dyDescent="0.3">
      <c r="A15" s="9" t="s">
        <v>2</v>
      </c>
      <c r="B15" s="9">
        <v>902</v>
      </c>
      <c r="C15" s="25"/>
      <c r="D15" s="25"/>
      <c r="E15" s="239" t="s">
        <v>4</v>
      </c>
      <c r="F15" s="240"/>
      <c r="G15" s="189"/>
      <c r="H15" s="9">
        <f>SUM(E4:G13)</f>
        <v>215</v>
      </c>
      <c r="J15" s="119"/>
      <c r="K15" s="216"/>
      <c r="L15" s="119"/>
      <c r="Q15"/>
      <c r="R15" s="234"/>
    </row>
    <row r="16" spans="1:23" x14ac:dyDescent="0.25">
      <c r="C16" s="25"/>
      <c r="D16" s="25"/>
      <c r="E16" s="24"/>
      <c r="F16" s="24"/>
      <c r="G16" s="20"/>
      <c r="I16" s="226"/>
      <c r="J16" s="119"/>
      <c r="K16" s="216"/>
      <c r="L16" s="119"/>
    </row>
    <row r="17" spans="1:18" ht="15.75" thickBot="1" x14ac:dyDescent="0.3">
      <c r="C17" s="25"/>
      <c r="D17" s="25"/>
      <c r="E17" s="24"/>
      <c r="F17" s="24"/>
      <c r="G17" s="20"/>
      <c r="I17" s="227"/>
      <c r="J17" s="119"/>
      <c r="K17" s="216"/>
      <c r="L17" s="119"/>
      <c r="Q17" s="233"/>
      <c r="R17" s="234"/>
    </row>
    <row r="18" spans="1:18" ht="15.75" thickBot="1" x14ac:dyDescent="0.3">
      <c r="A18" s="9" t="s">
        <v>0</v>
      </c>
      <c r="B18" s="26">
        <v>40</v>
      </c>
      <c r="C18" s="25"/>
      <c r="D18" s="25"/>
      <c r="E18" s="24"/>
      <c r="F18" s="24"/>
      <c r="G18" s="20"/>
      <c r="I18" s="227"/>
      <c r="J18" s="119"/>
      <c r="K18" s="216"/>
      <c r="L18" s="119"/>
      <c r="M18" s="232"/>
      <c r="Q18" s="233"/>
      <c r="R18" s="234"/>
    </row>
    <row r="19" spans="1:18" x14ac:dyDescent="0.25">
      <c r="I19" s="227"/>
      <c r="M19" s="232"/>
    </row>
    <row r="20" spans="1:18" ht="15.75" thickBot="1" x14ac:dyDescent="0.3">
      <c r="I20" s="228"/>
    </row>
  </sheetData>
  <mergeCells count="8">
    <mergeCell ref="M18:M19"/>
    <mergeCell ref="Q17:Q18"/>
    <mergeCell ref="R17:R18"/>
    <mergeCell ref="A3:A4"/>
    <mergeCell ref="C2:C3"/>
    <mergeCell ref="R13:R15"/>
    <mergeCell ref="E15:F15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49"/>
  <sheetViews>
    <sheetView topLeftCell="A30" workbookViewId="0">
      <selection activeCell="M46" sqref="M46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60" t="s">
        <v>11</v>
      </c>
      <c r="F1" s="261"/>
      <c r="G1" s="41" t="s">
        <v>10</v>
      </c>
      <c r="H1" s="260" t="s">
        <v>9</v>
      </c>
      <c r="I1" s="262"/>
      <c r="J1" s="261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47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63">
        <f>SUM(F2:J4)</f>
        <v>312</v>
      </c>
      <c r="L2" s="265">
        <f>SUM(E2:J4)</f>
        <v>1152</v>
      </c>
      <c r="M2" s="250">
        <f>SUM(D2:D4)-L2</f>
        <v>348</v>
      </c>
      <c r="O2">
        <f>SUM(E2:J49)</f>
        <v>8535</v>
      </c>
    </row>
    <row r="3" spans="1:15" x14ac:dyDescent="0.25">
      <c r="A3" s="20"/>
      <c r="B3" s="249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64"/>
      <c r="L3" s="266"/>
      <c r="M3" s="251"/>
    </row>
    <row r="4" spans="1:15" ht="15.75" thickBot="1" x14ac:dyDescent="0.3">
      <c r="A4" s="20"/>
      <c r="B4" s="248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64"/>
      <c r="L4" s="266"/>
      <c r="M4" s="251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52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54">
        <f>SUM(F7:J8)</f>
        <v>270</v>
      </c>
      <c r="L7" s="256">
        <f>SUM(E7:J8)</f>
        <v>340</v>
      </c>
      <c r="M7" s="258">
        <f>D8-L7</f>
        <v>160</v>
      </c>
    </row>
    <row r="8" spans="1:15" ht="15.75" thickBot="1" x14ac:dyDescent="0.3">
      <c r="A8" s="2"/>
      <c r="B8" s="253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55"/>
      <c r="L8" s="257"/>
      <c r="M8" s="259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52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53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52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53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47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49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47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48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45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46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237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238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237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44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237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238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237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238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237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238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237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238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237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238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237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44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237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244"/>
      <c r="C42" s="142"/>
      <c r="D42" s="18"/>
      <c r="E42" s="18"/>
      <c r="F42" s="18"/>
      <c r="G42" s="18">
        <v>70</v>
      </c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38"/>
      <c r="C43" s="142"/>
      <c r="D43" s="18">
        <v>190</v>
      </c>
      <c r="E43" s="18"/>
      <c r="F43" s="18">
        <v>60</v>
      </c>
      <c r="G43" s="18">
        <v>70</v>
      </c>
      <c r="H43" s="18">
        <v>20</v>
      </c>
      <c r="I43" s="18">
        <v>20</v>
      </c>
      <c r="J43" s="18">
        <v>20</v>
      </c>
      <c r="K43" s="18"/>
      <c r="L43" s="18"/>
      <c r="M43" s="18"/>
    </row>
    <row r="44" spans="1:13" ht="15.75" thickBot="1" x14ac:dyDescent="0.3">
      <c r="A44" s="84" t="s">
        <v>1</v>
      </c>
      <c r="B44" s="237">
        <v>26</v>
      </c>
      <c r="C44" s="142"/>
      <c r="D44" s="18">
        <v>150</v>
      </c>
      <c r="E44" s="18"/>
      <c r="F44" s="18">
        <v>50</v>
      </c>
      <c r="G44" s="18"/>
      <c r="H44" s="18">
        <v>50</v>
      </c>
      <c r="I44" s="18">
        <v>30</v>
      </c>
      <c r="J44" s="18">
        <v>20</v>
      </c>
      <c r="K44" s="18"/>
      <c r="L44" s="18"/>
      <c r="M44" s="18"/>
    </row>
    <row r="45" spans="1:13" ht="15.75" thickBot="1" x14ac:dyDescent="0.3">
      <c r="B45" s="238"/>
      <c r="C45" s="142"/>
      <c r="D45" s="18"/>
      <c r="E45" s="18"/>
      <c r="F45" s="18"/>
      <c r="G45" s="18">
        <v>100</v>
      </c>
      <c r="H45" s="18">
        <v>20</v>
      </c>
      <c r="I45" s="18">
        <v>20</v>
      </c>
      <c r="J45" s="18">
        <v>20</v>
      </c>
      <c r="K45" s="18"/>
      <c r="L45" s="18"/>
      <c r="M45" s="18"/>
    </row>
    <row r="46" spans="1:13" ht="15.75" thickBot="1" x14ac:dyDescent="0.3">
      <c r="A46" s="84" t="s">
        <v>1</v>
      </c>
      <c r="B46" s="237">
        <v>27</v>
      </c>
      <c r="C46" s="142"/>
      <c r="D46" s="18"/>
      <c r="E46" s="18"/>
      <c r="F46" s="18">
        <v>50</v>
      </c>
      <c r="G46" s="18"/>
      <c r="H46" s="18"/>
      <c r="I46" s="18">
        <v>20</v>
      </c>
      <c r="J46" s="18">
        <v>20</v>
      </c>
      <c r="K46" s="18"/>
      <c r="L46" s="18"/>
      <c r="M46" s="18"/>
    </row>
    <row r="47" spans="1:13" ht="15.75" thickBot="1" x14ac:dyDescent="0.3">
      <c r="B47" s="244"/>
      <c r="C47" s="211"/>
      <c r="D47" s="132"/>
      <c r="E47" s="132"/>
      <c r="F47" s="132"/>
      <c r="G47" s="132">
        <v>70</v>
      </c>
      <c r="H47" s="132"/>
      <c r="I47" s="132">
        <v>20</v>
      </c>
      <c r="J47" s="132"/>
      <c r="K47" s="132"/>
      <c r="L47" s="132"/>
      <c r="M47" s="132"/>
    </row>
    <row r="48" spans="1:13" ht="15.75" thickBot="1" x14ac:dyDescent="0.3">
      <c r="A48" s="84" t="s">
        <v>1</v>
      </c>
      <c r="B48" s="237">
        <v>28</v>
      </c>
      <c r="C48" s="142"/>
      <c r="D48" s="18"/>
      <c r="E48" s="18"/>
      <c r="F48" s="18"/>
      <c r="G48" s="18"/>
      <c r="H48" s="18"/>
      <c r="I48" s="18">
        <v>20</v>
      </c>
      <c r="J48" s="18">
        <v>30</v>
      </c>
      <c r="K48" s="18"/>
      <c r="L48" s="18"/>
      <c r="M48" s="18"/>
    </row>
    <row r="49" spans="2:13" ht="15.75" thickBot="1" x14ac:dyDescent="0.3">
      <c r="B49" s="238"/>
      <c r="C49" s="142"/>
      <c r="D49" s="18">
        <v>175</v>
      </c>
      <c r="E49" s="18"/>
      <c r="F49" s="18">
        <v>50</v>
      </c>
      <c r="G49" s="18">
        <v>55</v>
      </c>
      <c r="H49" s="18">
        <v>30</v>
      </c>
      <c r="I49" s="278">
        <v>20</v>
      </c>
      <c r="J49" s="278">
        <v>20</v>
      </c>
      <c r="K49" s="18"/>
      <c r="L49" s="18"/>
      <c r="M49" s="18"/>
    </row>
  </sheetData>
  <mergeCells count="27">
    <mergeCell ref="B48:B49"/>
    <mergeCell ref="E1:F1"/>
    <mergeCell ref="H1:J1"/>
    <mergeCell ref="B2:B4"/>
    <mergeCell ref="K2:K4"/>
    <mergeCell ref="L2:L4"/>
    <mergeCell ref="B24:B25"/>
    <mergeCell ref="B21:B22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B32:B33"/>
    <mergeCell ref="B41:B43"/>
    <mergeCell ref="B30:B31"/>
    <mergeCell ref="B28:B29"/>
    <mergeCell ref="B26:B27"/>
    <mergeCell ref="B46:B47"/>
    <mergeCell ref="B44:B45"/>
    <mergeCell ref="B39:B40"/>
    <mergeCell ref="B35:B36"/>
    <mergeCell ref="B37:B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L51"/>
  <sheetViews>
    <sheetView topLeftCell="BT34" workbookViewId="0">
      <selection activeCell="CH53" sqref="CH53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45288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45288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45288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45288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239" t="s">
        <v>4</v>
      </c>
      <c r="AH24" s="240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239" t="s">
        <v>4</v>
      </c>
      <c r="BA24" s="240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239" t="s">
        <v>4</v>
      </c>
      <c r="BS24" s="240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41" t="s">
        <v>145</v>
      </c>
      <c r="C26" s="243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41" t="s">
        <v>145</v>
      </c>
      <c r="S26" s="243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41" t="s">
        <v>145</v>
      </c>
      <c r="AH26" s="243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41" t="s">
        <v>145</v>
      </c>
      <c r="AX26" s="243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41" t="s">
        <v>145</v>
      </c>
      <c r="BN26" s="243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267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267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90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268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268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90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269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269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90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90" ht="15.75" thickBot="1" x14ac:dyDescent="0.3">
      <c r="B36" s="239" t="s">
        <v>4</v>
      </c>
      <c r="C36" s="240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239" t="s">
        <v>4</v>
      </c>
      <c r="S36" s="240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239" t="s">
        <v>4</v>
      </c>
      <c r="AH36" s="240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239" t="s">
        <v>4</v>
      </c>
      <c r="AX36" s="240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239" t="s">
        <v>4</v>
      </c>
      <c r="BN36" s="240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90" ht="15.75" thickBot="1" x14ac:dyDescent="0.3"/>
    <row r="38" spans="2:90" ht="15.75" thickBot="1" x14ac:dyDescent="0.3">
      <c r="B38" s="241" t="s">
        <v>145</v>
      </c>
      <c r="C38" s="243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41" t="s">
        <v>145</v>
      </c>
      <c r="T38" s="243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  <c r="AJ38" s="241" t="s">
        <v>145</v>
      </c>
      <c r="AK38" s="242"/>
      <c r="AL38" s="243"/>
      <c r="AM38" s="26" t="s">
        <v>43</v>
      </c>
      <c r="AN38" s="33" t="s">
        <v>42</v>
      </c>
      <c r="AO38" s="83" t="s">
        <v>41</v>
      </c>
      <c r="AP38" s="83" t="s">
        <v>153</v>
      </c>
      <c r="AQ38" s="9" t="s">
        <v>40</v>
      </c>
      <c r="AR38" s="9" t="s">
        <v>39</v>
      </c>
      <c r="AS38" s="193" t="s">
        <v>38</v>
      </c>
      <c r="AT38" s="171" t="s">
        <v>92</v>
      </c>
      <c r="AU38" s="153" t="s">
        <v>68</v>
      </c>
      <c r="AV38" s="36" t="s">
        <v>131</v>
      </c>
      <c r="AW38" s="156" t="s">
        <v>83</v>
      </c>
      <c r="AX38" s="100" t="s">
        <v>36</v>
      </c>
      <c r="AY38" s="36" t="s">
        <v>108</v>
      </c>
      <c r="AZ38" s="44"/>
      <c r="BA38" s="199">
        <f ca="1">TODAY()</f>
        <v>45288</v>
      </c>
      <c r="BD38" s="241" t="s">
        <v>145</v>
      </c>
      <c r="BE38" s="242"/>
      <c r="BF38" s="243"/>
      <c r="BG38" s="26" t="s">
        <v>43</v>
      </c>
      <c r="BH38" s="33" t="s">
        <v>42</v>
      </c>
      <c r="BI38" s="83" t="s">
        <v>41</v>
      </c>
      <c r="BJ38" s="83" t="s">
        <v>153</v>
      </c>
      <c r="BK38" s="9" t="s">
        <v>40</v>
      </c>
      <c r="BL38" s="9" t="s">
        <v>39</v>
      </c>
      <c r="BM38" s="193" t="s">
        <v>38</v>
      </c>
      <c r="BN38" s="171" t="s">
        <v>92</v>
      </c>
      <c r="BO38" s="153" t="s">
        <v>68</v>
      </c>
      <c r="BP38" s="36" t="s">
        <v>131</v>
      </c>
      <c r="BQ38" s="156" t="s">
        <v>83</v>
      </c>
      <c r="BR38" s="100" t="s">
        <v>36</v>
      </c>
      <c r="BS38" s="36" t="s">
        <v>108</v>
      </c>
      <c r="BW38" s="241" t="s">
        <v>145</v>
      </c>
      <c r="BX38" s="242"/>
      <c r="BY38" s="243"/>
      <c r="BZ38" s="26" t="s">
        <v>43</v>
      </c>
      <c r="CA38" s="33" t="s">
        <v>42</v>
      </c>
      <c r="CB38" s="83" t="s">
        <v>41</v>
      </c>
      <c r="CC38" s="83" t="s">
        <v>153</v>
      </c>
      <c r="CD38" s="9" t="s">
        <v>40</v>
      </c>
      <c r="CE38" s="9" t="s">
        <v>39</v>
      </c>
      <c r="CF38" s="193" t="s">
        <v>38</v>
      </c>
      <c r="CG38" s="171" t="s">
        <v>92</v>
      </c>
      <c r="CH38" s="153" t="s">
        <v>68</v>
      </c>
      <c r="CI38" s="36" t="s">
        <v>131</v>
      </c>
      <c r="CJ38" s="156" t="s">
        <v>83</v>
      </c>
      <c r="CK38" s="100" t="s">
        <v>36</v>
      </c>
      <c r="CL38" s="36" t="s">
        <v>108</v>
      </c>
    </row>
    <row r="39" spans="2:90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  <c r="AJ39" s="136"/>
      <c r="AK39" s="2"/>
      <c r="AL39" s="2"/>
      <c r="AN39" s="25"/>
      <c r="AO39" s="117"/>
      <c r="AP39" s="117"/>
      <c r="AS39" s="192"/>
      <c r="AT39" s="2"/>
      <c r="AU39" s="152"/>
      <c r="AV39" s="1"/>
      <c r="AW39" s="1"/>
      <c r="AX39" s="1"/>
      <c r="AY39" s="24"/>
      <c r="AZ39" s="49"/>
      <c r="BD39" s="136"/>
      <c r="BE39" s="1"/>
      <c r="BF39" s="2"/>
      <c r="BH39" s="25"/>
      <c r="BI39" s="117"/>
      <c r="BJ39" s="117"/>
      <c r="BM39" s="192"/>
      <c r="BN39" s="2"/>
      <c r="BO39" s="152"/>
      <c r="BP39" s="1"/>
      <c r="BQ39" s="1"/>
      <c r="BR39" s="1"/>
      <c r="BS39" s="46"/>
      <c r="BW39" s="136"/>
      <c r="BX39" s="1"/>
      <c r="BY39" s="2"/>
      <c r="CA39" s="25"/>
      <c r="CB39" s="117"/>
      <c r="CC39" s="117"/>
      <c r="CF39" s="192"/>
      <c r="CG39" s="2"/>
      <c r="CH39" s="152"/>
      <c r="CI39" s="1"/>
      <c r="CJ39" s="1"/>
      <c r="CK39" s="1"/>
      <c r="CL39" s="46"/>
    </row>
    <row r="40" spans="2:90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  <c r="AJ40" s="140">
        <v>10</v>
      </c>
      <c r="AK40" s="164">
        <v>20</v>
      </c>
      <c r="AL40" s="164">
        <v>2</v>
      </c>
      <c r="AM40" s="9" t="s">
        <v>1</v>
      </c>
      <c r="AN40" s="107" t="s">
        <v>17</v>
      </c>
      <c r="AO40" s="169" t="s">
        <v>169</v>
      </c>
      <c r="AP40" s="83" t="s">
        <v>139</v>
      </c>
      <c r="AQ40" s="169" t="s">
        <v>156</v>
      </c>
      <c r="AR40" s="143" t="s">
        <v>118</v>
      </c>
      <c r="AS40" s="180" t="s">
        <v>156</v>
      </c>
      <c r="AT40" s="37" t="s">
        <v>30</v>
      </c>
      <c r="AU40" s="154">
        <v>0.84375</v>
      </c>
      <c r="AV40" s="1"/>
      <c r="AW40" s="154">
        <v>0.84375</v>
      </c>
      <c r="AX40" s="1"/>
      <c r="AY40" s="24" t="s">
        <v>168</v>
      </c>
      <c r="AZ40" s="49"/>
      <c r="BD40" s="140">
        <v>20</v>
      </c>
      <c r="BE40" s="205">
        <v>20</v>
      </c>
      <c r="BF40" s="164"/>
      <c r="BG40" s="9" t="s">
        <v>1</v>
      </c>
      <c r="BH40" s="107" t="s">
        <v>17</v>
      </c>
      <c r="BI40" s="169" t="s">
        <v>169</v>
      </c>
      <c r="BJ40" s="83" t="s">
        <v>139</v>
      </c>
      <c r="BK40" s="169" t="s">
        <v>156</v>
      </c>
      <c r="BL40" s="143" t="s">
        <v>118</v>
      </c>
      <c r="BM40" s="180" t="s">
        <v>156</v>
      </c>
      <c r="BN40" s="37" t="s">
        <v>30</v>
      </c>
      <c r="BO40" s="154">
        <v>0.78819444444444453</v>
      </c>
      <c r="BP40" s="1"/>
      <c r="BQ40" s="154">
        <v>0.84375</v>
      </c>
      <c r="BR40" s="1"/>
      <c r="BS40" s="46" t="s">
        <v>180</v>
      </c>
      <c r="BW40" s="140">
        <v>25</v>
      </c>
      <c r="BX40" s="205"/>
      <c r="BY40" s="164"/>
      <c r="BZ40" s="9" t="s">
        <v>1</v>
      </c>
      <c r="CA40" s="107" t="s">
        <v>17</v>
      </c>
      <c r="CB40" s="169" t="s">
        <v>169</v>
      </c>
      <c r="CC40" s="83" t="s">
        <v>139</v>
      </c>
      <c r="CD40" s="169" t="s">
        <v>156</v>
      </c>
      <c r="CE40" s="143" t="s">
        <v>118</v>
      </c>
      <c r="CF40" s="180" t="s">
        <v>156</v>
      </c>
      <c r="CG40" s="37" t="s">
        <v>30</v>
      </c>
      <c r="CH40" s="154">
        <v>0.54999999999999993</v>
      </c>
      <c r="CI40" s="1"/>
      <c r="CJ40" s="154">
        <v>0.84375</v>
      </c>
      <c r="CK40" s="1"/>
      <c r="CL40" s="46" t="s">
        <v>183</v>
      </c>
    </row>
    <row r="41" spans="2:90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  <c r="AJ41" s="166">
        <v>20</v>
      </c>
      <c r="AK41" s="126">
        <v>70</v>
      </c>
      <c r="AL41" s="126">
        <v>3</v>
      </c>
      <c r="AM41" s="9" t="s">
        <v>136</v>
      </c>
      <c r="AN41" s="107" t="s">
        <v>17</v>
      </c>
      <c r="AO41" s="169" t="s">
        <v>165</v>
      </c>
      <c r="AP41" s="167" t="s">
        <v>142</v>
      </c>
      <c r="AQ41" s="169" t="s">
        <v>85</v>
      </c>
      <c r="AR41" s="143" t="s">
        <v>119</v>
      </c>
      <c r="AS41" s="179" t="s">
        <v>137</v>
      </c>
      <c r="AT41" s="197" t="s">
        <v>86</v>
      </c>
      <c r="AU41" s="154">
        <v>0.84375</v>
      </c>
      <c r="AV41" s="1"/>
      <c r="AW41" s="154">
        <v>0.84375</v>
      </c>
      <c r="AX41" s="1"/>
      <c r="AY41" s="24" t="s">
        <v>168</v>
      </c>
      <c r="AZ41" s="49"/>
      <c r="BD41" s="204">
        <v>10</v>
      </c>
      <c r="BE41" s="206"/>
      <c r="BF41" s="126"/>
      <c r="BG41" s="9" t="s">
        <v>136</v>
      </c>
      <c r="BH41" s="107" t="s">
        <v>17</v>
      </c>
      <c r="BI41" s="169" t="s">
        <v>165</v>
      </c>
      <c r="BJ41" s="167" t="s">
        <v>142</v>
      </c>
      <c r="BK41" s="169" t="s">
        <v>85</v>
      </c>
      <c r="BL41" s="143" t="s">
        <v>119</v>
      </c>
      <c r="BM41" s="179" t="s">
        <v>137</v>
      </c>
      <c r="BN41" s="197" t="s">
        <v>86</v>
      </c>
      <c r="BO41" s="154">
        <v>0.4375</v>
      </c>
      <c r="BP41" s="1"/>
      <c r="BQ41" s="154">
        <v>0.84375</v>
      </c>
      <c r="BR41" s="1"/>
      <c r="BS41" s="46" t="s">
        <v>168</v>
      </c>
      <c r="BW41" s="204">
        <v>10</v>
      </c>
      <c r="BX41" s="206"/>
      <c r="BY41" s="126"/>
      <c r="BZ41" s="9" t="s">
        <v>136</v>
      </c>
      <c r="CA41" s="107" t="s">
        <v>17</v>
      </c>
      <c r="CB41" s="169" t="s">
        <v>165</v>
      </c>
      <c r="CC41" s="167" t="s">
        <v>142</v>
      </c>
      <c r="CD41" s="169" t="s">
        <v>85</v>
      </c>
      <c r="CE41" s="143" t="s">
        <v>119</v>
      </c>
      <c r="CF41" s="179" t="s">
        <v>137</v>
      </c>
      <c r="CG41" s="197" t="s">
        <v>86</v>
      </c>
      <c r="CH41" s="154">
        <v>0.54999999999999993</v>
      </c>
      <c r="CI41" s="1"/>
      <c r="CJ41" s="154">
        <v>0.84375</v>
      </c>
      <c r="CK41" s="1"/>
      <c r="CL41" s="46" t="s">
        <v>183</v>
      </c>
    </row>
    <row r="42" spans="2:90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  <c r="AJ42" s="166">
        <v>10</v>
      </c>
      <c r="AK42" s="127">
        <v>20</v>
      </c>
      <c r="AL42" s="127"/>
      <c r="AM42" s="28" t="s">
        <v>147</v>
      </c>
      <c r="AN42" s="120" t="s">
        <v>17</v>
      </c>
      <c r="AO42" s="169" t="s">
        <v>166</v>
      </c>
      <c r="AP42" s="83" t="s">
        <v>155</v>
      </c>
      <c r="AQ42" s="169" t="s">
        <v>96</v>
      </c>
      <c r="AR42" s="143" t="s">
        <v>120</v>
      </c>
      <c r="AS42" s="194" t="s">
        <v>170</v>
      </c>
      <c r="AT42" s="176" t="s">
        <v>69</v>
      </c>
      <c r="AU42" s="154">
        <v>0.79166666666666663</v>
      </c>
      <c r="AV42" s="1"/>
      <c r="AW42" s="154">
        <v>0.85555555555555562</v>
      </c>
      <c r="AX42" s="1"/>
      <c r="AY42" s="24" t="s">
        <v>168</v>
      </c>
      <c r="AZ42" s="49"/>
      <c r="BD42" s="166">
        <v>30</v>
      </c>
      <c r="BE42" s="207"/>
      <c r="BF42" s="127"/>
      <c r="BG42" s="28" t="s">
        <v>147</v>
      </c>
      <c r="BH42" s="120" t="s">
        <v>17</v>
      </c>
      <c r="BI42" s="169" t="s">
        <v>166</v>
      </c>
      <c r="BJ42" s="83" t="s">
        <v>155</v>
      </c>
      <c r="BK42" s="169" t="s">
        <v>96</v>
      </c>
      <c r="BL42" s="143" t="s">
        <v>120</v>
      </c>
      <c r="BM42" s="194" t="s">
        <v>170</v>
      </c>
      <c r="BN42" s="176" t="s">
        <v>69</v>
      </c>
      <c r="BO42" s="154">
        <v>0.4375</v>
      </c>
      <c r="BP42" s="1"/>
      <c r="BQ42" s="154">
        <v>0.85555555555555562</v>
      </c>
      <c r="BR42" s="1"/>
      <c r="BS42" s="46" t="s">
        <v>168</v>
      </c>
      <c r="BW42" s="166">
        <v>10</v>
      </c>
      <c r="BX42" s="207"/>
      <c r="BY42" s="127"/>
      <c r="BZ42" s="28" t="s">
        <v>147</v>
      </c>
      <c r="CA42" s="120" t="s">
        <v>17</v>
      </c>
      <c r="CB42" s="169" t="s">
        <v>166</v>
      </c>
      <c r="CC42" s="83" t="s">
        <v>155</v>
      </c>
      <c r="CD42" s="169" t="s">
        <v>96</v>
      </c>
      <c r="CE42" s="143" t="s">
        <v>120</v>
      </c>
      <c r="CF42" s="194" t="s">
        <v>170</v>
      </c>
      <c r="CG42" s="176" t="s">
        <v>69</v>
      </c>
      <c r="CH42" s="154">
        <v>0.54999999999999993</v>
      </c>
      <c r="CI42" s="1"/>
      <c r="CJ42" s="154">
        <v>0.85555555555555562</v>
      </c>
      <c r="CK42" s="1"/>
      <c r="CL42" s="46" t="s">
        <v>183</v>
      </c>
    </row>
    <row r="43" spans="2:90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  <c r="AJ43" s="140">
        <v>2</v>
      </c>
      <c r="AK43" s="127">
        <v>10</v>
      </c>
      <c r="AL43" s="127"/>
      <c r="AM43" s="9" t="s">
        <v>9</v>
      </c>
      <c r="AN43" s="107" t="s">
        <v>17</v>
      </c>
      <c r="AO43" s="169" t="s">
        <v>172</v>
      </c>
      <c r="AP43" s="179" t="s">
        <v>137</v>
      </c>
      <c r="AQ43" s="179" t="s">
        <v>177</v>
      </c>
      <c r="AR43" s="143" t="s">
        <v>171</v>
      </c>
      <c r="AS43" s="194" t="s">
        <v>85</v>
      </c>
      <c r="AT43" s="37" t="s">
        <v>90</v>
      </c>
      <c r="AU43" s="154">
        <v>0.79166666666666663</v>
      </c>
      <c r="AV43" s="1" t="s">
        <v>130</v>
      </c>
      <c r="AW43" s="154">
        <v>0.85555555555555562</v>
      </c>
      <c r="AX43" s="1"/>
      <c r="AY43" s="24" t="s">
        <v>168</v>
      </c>
      <c r="AZ43" s="49"/>
      <c r="BD43" s="165">
        <v>10</v>
      </c>
      <c r="BE43" s="207"/>
      <c r="BF43" s="127"/>
      <c r="BG43" s="9" t="s">
        <v>9</v>
      </c>
      <c r="BH43" s="107" t="s">
        <v>17</v>
      </c>
      <c r="BI43" s="169" t="s">
        <v>172</v>
      </c>
      <c r="BJ43" s="179" t="s">
        <v>137</v>
      </c>
      <c r="BK43" s="179" t="s">
        <v>177</v>
      </c>
      <c r="BL43" s="143" t="s">
        <v>171</v>
      </c>
      <c r="BM43" s="194" t="s">
        <v>85</v>
      </c>
      <c r="BN43" s="37" t="s">
        <v>90</v>
      </c>
      <c r="BO43" s="154">
        <v>0.79166666666666663</v>
      </c>
      <c r="BP43" s="1" t="s">
        <v>130</v>
      </c>
      <c r="BQ43" s="154">
        <v>0.85555555555555562</v>
      </c>
      <c r="BR43" s="1"/>
      <c r="BS43" s="46" t="s">
        <v>168</v>
      </c>
      <c r="BW43" s="165"/>
      <c r="BX43" s="207">
        <v>10</v>
      </c>
      <c r="BY43" s="127"/>
      <c r="BZ43" s="9" t="s">
        <v>9</v>
      </c>
      <c r="CA43" s="107" t="s">
        <v>17</v>
      </c>
      <c r="CB43" s="169" t="s">
        <v>172</v>
      </c>
      <c r="CC43" s="179" t="s">
        <v>137</v>
      </c>
      <c r="CD43" s="179" t="s">
        <v>177</v>
      </c>
      <c r="CE43" s="143" t="s">
        <v>171</v>
      </c>
      <c r="CF43" s="194" t="s">
        <v>85</v>
      </c>
      <c r="CG43" s="37" t="s">
        <v>90</v>
      </c>
      <c r="CH43" s="154">
        <v>0.8125</v>
      </c>
      <c r="CI43" s="1" t="s">
        <v>130</v>
      </c>
      <c r="CJ43" s="154">
        <v>0.85555555555555562</v>
      </c>
      <c r="CK43" s="1"/>
      <c r="CL43" s="46" t="s">
        <v>183</v>
      </c>
    </row>
    <row r="44" spans="2:90" ht="15.75" thickBot="1" x14ac:dyDescent="0.3">
      <c r="B44" s="163"/>
      <c r="C44" s="267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276">
        <v>25</v>
      </c>
      <c r="T44" s="267">
        <v>55</v>
      </c>
      <c r="U44" s="9" t="s">
        <v>72</v>
      </c>
      <c r="V44" s="107" t="s">
        <v>17</v>
      </c>
      <c r="W44" s="270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  <c r="AJ44" s="276">
        <v>50</v>
      </c>
      <c r="AK44" s="267">
        <v>10</v>
      </c>
      <c r="AL44" s="190"/>
      <c r="AM44" s="9" t="s">
        <v>72</v>
      </c>
      <c r="AN44" s="107" t="s">
        <v>17</v>
      </c>
      <c r="AO44" s="270" t="s">
        <v>105</v>
      </c>
      <c r="AP44" s="83" t="s">
        <v>70</v>
      </c>
      <c r="AQ44" s="9" t="s">
        <v>47</v>
      </c>
      <c r="AR44" s="143" t="s">
        <v>164</v>
      </c>
      <c r="AS44" s="194" t="s">
        <v>94</v>
      </c>
      <c r="AT44" s="37" t="s">
        <v>30</v>
      </c>
      <c r="AU44" s="154">
        <v>0.79166666666666663</v>
      </c>
      <c r="AV44" s="1"/>
      <c r="AW44" s="154">
        <v>0.85555555555555562</v>
      </c>
      <c r="AX44" s="1"/>
      <c r="AY44" s="24" t="s">
        <v>168</v>
      </c>
      <c r="AZ44" s="49"/>
      <c r="BD44" s="276">
        <v>50</v>
      </c>
      <c r="BE44" s="208"/>
      <c r="BF44" s="190"/>
      <c r="BG44" s="9" t="s">
        <v>72</v>
      </c>
      <c r="BH44" s="107" t="s">
        <v>17</v>
      </c>
      <c r="BI44" s="270" t="s">
        <v>105</v>
      </c>
      <c r="BJ44" s="83" t="s">
        <v>70</v>
      </c>
      <c r="BK44" s="9" t="s">
        <v>47</v>
      </c>
      <c r="BL44" s="143" t="s">
        <v>164</v>
      </c>
      <c r="BM44" s="194" t="s">
        <v>94</v>
      </c>
      <c r="BN44" s="37" t="s">
        <v>30</v>
      </c>
      <c r="BO44" s="154">
        <v>0.4375</v>
      </c>
      <c r="BP44" s="1"/>
      <c r="BQ44" s="154">
        <v>0.85555555555555562</v>
      </c>
      <c r="BR44" s="1"/>
      <c r="BS44" s="46" t="s">
        <v>180</v>
      </c>
      <c r="BW44" s="276">
        <v>25</v>
      </c>
      <c r="BX44" s="208"/>
      <c r="BY44" s="190"/>
      <c r="BZ44" s="9" t="s">
        <v>72</v>
      </c>
      <c r="CA44" s="107" t="s">
        <v>17</v>
      </c>
      <c r="CB44" s="270" t="s">
        <v>105</v>
      </c>
      <c r="CC44" s="83" t="s">
        <v>70</v>
      </c>
      <c r="CD44" s="9" t="s">
        <v>47</v>
      </c>
      <c r="CE44" s="143" t="s">
        <v>164</v>
      </c>
      <c r="CF44" s="194" t="s">
        <v>94</v>
      </c>
      <c r="CG44" s="37" t="s">
        <v>30</v>
      </c>
      <c r="CH44" s="154">
        <v>0.54999999999999993</v>
      </c>
      <c r="CI44" s="1"/>
      <c r="CJ44" s="154">
        <v>0.85555555555555562</v>
      </c>
      <c r="CK44" s="1"/>
      <c r="CL44" s="46" t="s">
        <v>183</v>
      </c>
    </row>
    <row r="45" spans="2:90" ht="15.75" thickBot="1" x14ac:dyDescent="0.3">
      <c r="B45" s="140"/>
      <c r="C45" s="268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277"/>
      <c r="T45" s="269"/>
      <c r="U45" s="9" t="s">
        <v>71</v>
      </c>
      <c r="V45" s="155" t="s">
        <v>17</v>
      </c>
      <c r="W45" s="271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  <c r="AJ45" s="277"/>
      <c r="AK45" s="269"/>
      <c r="AL45" s="191"/>
      <c r="AM45" s="9" t="s">
        <v>71</v>
      </c>
      <c r="AN45" s="107" t="s">
        <v>17</v>
      </c>
      <c r="AO45" s="271"/>
      <c r="AP45" s="182" t="s">
        <v>163</v>
      </c>
      <c r="AQ45" s="180" t="s">
        <v>62</v>
      </c>
      <c r="AR45" s="143" t="s">
        <v>129</v>
      </c>
      <c r="AS45" s="194" t="s">
        <v>22</v>
      </c>
      <c r="AT45" s="37" t="s">
        <v>64</v>
      </c>
      <c r="AU45" s="154">
        <v>0.79166666666666663</v>
      </c>
      <c r="AV45" s="1"/>
      <c r="AW45" s="154">
        <v>0.79861111111111116</v>
      </c>
      <c r="AX45" s="1"/>
      <c r="AY45" s="24" t="s">
        <v>168</v>
      </c>
      <c r="AZ45" s="49"/>
      <c r="BD45" s="277"/>
      <c r="BE45" s="165">
        <v>20</v>
      </c>
      <c r="BF45" s="191"/>
      <c r="BG45" s="9" t="s">
        <v>71</v>
      </c>
      <c r="BH45" s="107" t="s">
        <v>17</v>
      </c>
      <c r="BI45" s="271"/>
      <c r="BJ45" s="182" t="s">
        <v>163</v>
      </c>
      <c r="BK45" s="180" t="s">
        <v>62</v>
      </c>
      <c r="BL45" s="143" t="s">
        <v>129</v>
      </c>
      <c r="BM45" s="194" t="s">
        <v>22</v>
      </c>
      <c r="BN45" s="37" t="s">
        <v>64</v>
      </c>
      <c r="BO45" s="154">
        <v>0.78819444444444453</v>
      </c>
      <c r="BP45" s="1"/>
      <c r="BQ45" s="154">
        <v>0.79861111111111116</v>
      </c>
      <c r="BR45" s="1"/>
      <c r="BS45" s="46" t="s">
        <v>180</v>
      </c>
      <c r="BW45" s="277"/>
      <c r="BX45" s="165"/>
      <c r="BY45" s="191"/>
      <c r="BZ45" s="9" t="s">
        <v>71</v>
      </c>
      <c r="CA45" s="107" t="s">
        <v>17</v>
      </c>
      <c r="CB45" s="271"/>
      <c r="CC45" s="182" t="s">
        <v>163</v>
      </c>
      <c r="CD45" s="180" t="s">
        <v>62</v>
      </c>
      <c r="CE45" s="143" t="s">
        <v>129</v>
      </c>
      <c r="CF45" s="194" t="s">
        <v>22</v>
      </c>
      <c r="CG45" s="37" t="s">
        <v>64</v>
      </c>
      <c r="CH45" s="154">
        <v>0.54999999999999993</v>
      </c>
      <c r="CI45" s="1"/>
      <c r="CJ45" s="154">
        <v>0.79861111111111116</v>
      </c>
      <c r="CK45" s="1"/>
      <c r="CL45" s="46" t="s">
        <v>183</v>
      </c>
    </row>
    <row r="46" spans="2:90" ht="15.75" thickBot="1" x14ac:dyDescent="0.3">
      <c r="B46" s="165"/>
      <c r="C46" s="269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  <c r="AJ46" s="165">
        <v>10</v>
      </c>
      <c r="AK46" s="177">
        <v>70</v>
      </c>
      <c r="AL46" s="177">
        <v>7</v>
      </c>
      <c r="AM46" s="9" t="s">
        <v>81</v>
      </c>
      <c r="AN46" s="122" t="s">
        <v>17</v>
      </c>
      <c r="AO46" s="169" t="s">
        <v>165</v>
      </c>
      <c r="AP46" s="83" t="s">
        <v>124</v>
      </c>
      <c r="AQ46" s="9" t="s">
        <v>178</v>
      </c>
      <c r="AR46" s="144" t="s">
        <v>122</v>
      </c>
      <c r="AS46" s="194" t="s">
        <v>123</v>
      </c>
      <c r="AT46" s="37" t="s">
        <v>66</v>
      </c>
      <c r="AU46" s="154">
        <v>0.84375</v>
      </c>
      <c r="AV46" s="1" t="s">
        <v>126</v>
      </c>
      <c r="AW46" s="154">
        <v>0.84375</v>
      </c>
      <c r="AX46" s="1"/>
      <c r="AY46" s="24" t="s">
        <v>168</v>
      </c>
      <c r="AZ46" s="49"/>
      <c r="BD46" s="204">
        <v>10</v>
      </c>
      <c r="BE46" s="165">
        <v>10</v>
      </c>
      <c r="BF46" s="177"/>
      <c r="BG46" s="9" t="s">
        <v>81</v>
      </c>
      <c r="BH46" s="122" t="s">
        <v>17</v>
      </c>
      <c r="BI46" s="169" t="s">
        <v>165</v>
      </c>
      <c r="BJ46" s="83" t="s">
        <v>124</v>
      </c>
      <c r="BK46" s="9" t="s">
        <v>178</v>
      </c>
      <c r="BL46" s="144" t="s">
        <v>122</v>
      </c>
      <c r="BM46" s="194" t="s">
        <v>123</v>
      </c>
      <c r="BN46" s="37" t="s">
        <v>66</v>
      </c>
      <c r="BO46" s="154">
        <v>0.78819444444444453</v>
      </c>
      <c r="BP46" s="1" t="s">
        <v>126</v>
      </c>
      <c r="BQ46" s="154">
        <v>0.84375</v>
      </c>
      <c r="BR46" s="1"/>
      <c r="BS46" s="46" t="s">
        <v>168</v>
      </c>
      <c r="BW46" s="210">
        <v>10</v>
      </c>
      <c r="BX46" s="165">
        <v>70</v>
      </c>
      <c r="BY46" s="177"/>
      <c r="BZ46" s="9" t="s">
        <v>81</v>
      </c>
      <c r="CA46" s="122" t="s">
        <v>17</v>
      </c>
      <c r="CB46" s="169" t="s">
        <v>165</v>
      </c>
      <c r="CC46" s="83" t="s">
        <v>124</v>
      </c>
      <c r="CD46" s="9" t="s">
        <v>178</v>
      </c>
      <c r="CE46" s="144" t="s">
        <v>122</v>
      </c>
      <c r="CF46" s="194" t="s">
        <v>123</v>
      </c>
      <c r="CG46" s="37" t="s">
        <v>66</v>
      </c>
      <c r="CH46" s="154">
        <v>0.8125</v>
      </c>
      <c r="CI46" s="1" t="s">
        <v>126</v>
      </c>
      <c r="CJ46" s="154">
        <v>0.84375</v>
      </c>
      <c r="CK46" s="1"/>
      <c r="CL46" s="46" t="s">
        <v>183</v>
      </c>
    </row>
    <row r="47" spans="2:90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  <c r="AJ47" s="140">
        <v>10</v>
      </c>
      <c r="AK47" s="184">
        <v>60</v>
      </c>
      <c r="AL47" s="184">
        <v>5</v>
      </c>
      <c r="AM47" s="41" t="s">
        <v>128</v>
      </c>
      <c r="AN47" s="107" t="s">
        <v>17</v>
      </c>
      <c r="AO47" s="183" t="s">
        <v>167</v>
      </c>
      <c r="AP47" s="185" t="s">
        <v>176</v>
      </c>
      <c r="AQ47" s="180" t="s">
        <v>170</v>
      </c>
      <c r="AR47" s="186" t="s">
        <v>110</v>
      </c>
      <c r="AS47" s="195" t="s">
        <v>78</v>
      </c>
      <c r="AT47" s="198" t="s">
        <v>161</v>
      </c>
      <c r="AU47" s="154">
        <v>0.84375</v>
      </c>
      <c r="AV47" s="1"/>
      <c r="AW47" s="154">
        <v>0.84375</v>
      </c>
      <c r="AX47" s="1"/>
      <c r="AY47" s="24" t="s">
        <v>168</v>
      </c>
      <c r="AZ47" s="49"/>
      <c r="BD47" s="204">
        <v>10</v>
      </c>
      <c r="BE47" s="209">
        <v>100</v>
      </c>
      <c r="BF47" s="184"/>
      <c r="BG47" s="41" t="s">
        <v>128</v>
      </c>
      <c r="BH47" s="107" t="s">
        <v>17</v>
      </c>
      <c r="BI47" s="183" t="s">
        <v>167</v>
      </c>
      <c r="BJ47" s="185" t="s">
        <v>176</v>
      </c>
      <c r="BK47" s="180" t="s">
        <v>170</v>
      </c>
      <c r="BL47" s="186" t="s">
        <v>110</v>
      </c>
      <c r="BM47" s="195" t="s">
        <v>78</v>
      </c>
      <c r="BN47" s="198" t="s">
        <v>161</v>
      </c>
      <c r="BO47" s="154">
        <v>0.78819444444444453</v>
      </c>
      <c r="BP47" s="1"/>
      <c r="BQ47" s="154">
        <v>0.84375</v>
      </c>
      <c r="BR47" s="1"/>
      <c r="BS47" s="46" t="s">
        <v>168</v>
      </c>
      <c r="BW47" s="210">
        <v>10</v>
      </c>
      <c r="BX47" s="209"/>
      <c r="BY47" s="184"/>
      <c r="BZ47" s="41" t="s">
        <v>128</v>
      </c>
      <c r="CA47" s="107" t="s">
        <v>17</v>
      </c>
      <c r="CB47" s="183" t="s">
        <v>167</v>
      </c>
      <c r="CC47" s="185" t="s">
        <v>176</v>
      </c>
      <c r="CD47" s="180" t="s">
        <v>170</v>
      </c>
      <c r="CE47" s="186" t="s">
        <v>110</v>
      </c>
      <c r="CF47" s="195" t="s">
        <v>78</v>
      </c>
      <c r="CG47" s="198" t="s">
        <v>161</v>
      </c>
      <c r="CH47" s="154">
        <v>0.54999999999999993</v>
      </c>
      <c r="CI47" s="1"/>
      <c r="CJ47" s="154">
        <v>0.84375</v>
      </c>
      <c r="CK47" s="1"/>
      <c r="CL47" s="46" t="s">
        <v>183</v>
      </c>
    </row>
    <row r="48" spans="2:90" ht="15.75" thickBot="1" x14ac:dyDescent="0.3">
      <c r="B48" s="239" t="s">
        <v>4</v>
      </c>
      <c r="C48" s="240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 t="s">
        <v>159</v>
      </c>
      <c r="N48" s="65"/>
      <c r="O48" s="65"/>
      <c r="P48" s="168"/>
      <c r="S48" s="239" t="s">
        <v>4</v>
      </c>
      <c r="T48" s="240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 t="s">
        <v>160</v>
      </c>
      <c r="AE48" s="65"/>
      <c r="AF48" s="65"/>
      <c r="AG48" s="168"/>
      <c r="AJ48" s="77">
        <v>3</v>
      </c>
      <c r="AK48" s="164"/>
      <c r="AL48" s="164">
        <v>3</v>
      </c>
      <c r="AM48" s="9" t="s">
        <v>175</v>
      </c>
      <c r="AN48" s="107" t="s">
        <v>17</v>
      </c>
      <c r="AO48" s="169" t="s">
        <v>165</v>
      </c>
      <c r="AP48" s="180" t="s">
        <v>143</v>
      </c>
      <c r="AQ48" s="196" t="s">
        <v>152</v>
      </c>
      <c r="AR48" s="187" t="s">
        <v>174</v>
      </c>
      <c r="AS48" s="194" t="s">
        <v>123</v>
      </c>
      <c r="AT48" s="188" t="s">
        <v>65</v>
      </c>
      <c r="AU48" s="154">
        <v>0.84375</v>
      </c>
      <c r="AV48" s="24"/>
      <c r="AW48" s="154">
        <v>0.84375</v>
      </c>
      <c r="AX48" s="1"/>
      <c r="AY48" s="24" t="s">
        <v>168</v>
      </c>
      <c r="AZ48" s="49"/>
      <c r="BD48" s="165">
        <v>10</v>
      </c>
      <c r="BE48" s="205">
        <v>10</v>
      </c>
      <c r="BF48" s="164"/>
      <c r="BG48" s="9" t="s">
        <v>175</v>
      </c>
      <c r="BH48" s="107" t="s">
        <v>17</v>
      </c>
      <c r="BI48" s="169" t="s">
        <v>165</v>
      </c>
      <c r="BJ48" s="180" t="s">
        <v>143</v>
      </c>
      <c r="BK48" s="196" t="s">
        <v>152</v>
      </c>
      <c r="BL48" s="187" t="s">
        <v>182</v>
      </c>
      <c r="BM48" s="194" t="s">
        <v>123</v>
      </c>
      <c r="BN48" s="188" t="s">
        <v>181</v>
      </c>
      <c r="BO48" s="154">
        <v>0.78819444444444453</v>
      </c>
      <c r="BP48" s="24"/>
      <c r="BQ48" s="154">
        <v>0.84375</v>
      </c>
      <c r="BR48" s="1"/>
      <c r="BS48" s="46" t="s">
        <v>168</v>
      </c>
      <c r="BW48" s="165"/>
      <c r="BX48" s="205">
        <v>10</v>
      </c>
      <c r="BY48" s="164"/>
      <c r="BZ48" s="9" t="s">
        <v>175</v>
      </c>
      <c r="CA48" s="107" t="s">
        <v>17</v>
      </c>
      <c r="CB48" s="169" t="s">
        <v>165</v>
      </c>
      <c r="CC48" s="180" t="s">
        <v>143</v>
      </c>
      <c r="CD48" s="196" t="s">
        <v>152</v>
      </c>
      <c r="CE48" s="187" t="s">
        <v>182</v>
      </c>
      <c r="CF48" s="194" t="s">
        <v>123</v>
      </c>
      <c r="CG48" s="188" t="s">
        <v>181</v>
      </c>
      <c r="CH48" s="154">
        <v>0.8125</v>
      </c>
      <c r="CI48" s="24"/>
      <c r="CJ48" s="154">
        <v>0.84375</v>
      </c>
      <c r="CK48" s="1"/>
      <c r="CL48" s="46" t="s">
        <v>183</v>
      </c>
    </row>
    <row r="49" spans="36:90" ht="15.75" thickBot="1" x14ac:dyDescent="0.3">
      <c r="AJ49" s="136"/>
      <c r="AK49" s="2"/>
      <c r="AL49" s="2"/>
      <c r="AM49" s="28"/>
      <c r="AN49" s="25"/>
      <c r="AO49" s="119"/>
      <c r="AP49" s="119"/>
      <c r="AQ49" s="272"/>
      <c r="AS49" s="192"/>
      <c r="AT49" s="2"/>
      <c r="AU49" s="233"/>
      <c r="AV49" s="234"/>
      <c r="AW49" s="1"/>
      <c r="AX49" s="1"/>
      <c r="AY49" s="24"/>
      <c r="AZ49" s="49"/>
      <c r="BD49" s="136"/>
      <c r="BE49" s="1"/>
      <c r="BF49" s="2"/>
      <c r="BG49" s="28"/>
      <c r="BH49" s="25"/>
      <c r="BI49" s="119"/>
      <c r="BJ49" s="119"/>
      <c r="BK49" s="272"/>
      <c r="BM49" s="192"/>
      <c r="BN49" s="2"/>
      <c r="BO49" s="233"/>
      <c r="BP49" s="234"/>
      <c r="BQ49" s="1"/>
      <c r="BR49" s="1"/>
      <c r="BS49" s="46"/>
      <c r="BW49" s="136"/>
      <c r="BX49" s="1"/>
      <c r="BY49" s="2"/>
      <c r="BZ49" s="28"/>
      <c r="CA49" s="25"/>
      <c r="CB49" s="119"/>
      <c r="CC49" s="119"/>
      <c r="CD49" s="272"/>
      <c r="CF49" s="192"/>
      <c r="CG49" s="2"/>
      <c r="CH49" s="233"/>
      <c r="CI49" s="234"/>
      <c r="CJ49" s="1"/>
      <c r="CK49" s="1"/>
      <c r="CL49" s="46"/>
    </row>
    <row r="50" spans="36:90" ht="15.75" thickBot="1" x14ac:dyDescent="0.3">
      <c r="AJ50" s="239" t="s">
        <v>4</v>
      </c>
      <c r="AK50" s="240"/>
      <c r="AL50" s="189" t="s">
        <v>179</v>
      </c>
      <c r="AM50" s="9">
        <f>SUM(AJ40:AL48)</f>
        <v>395</v>
      </c>
      <c r="AN50" s="25"/>
      <c r="AO50" s="119"/>
      <c r="AP50" s="119"/>
      <c r="AQ50" s="272"/>
      <c r="AS50" s="192"/>
      <c r="AT50" s="2"/>
      <c r="AU50" s="233"/>
      <c r="AV50" s="234"/>
      <c r="AW50" s="1"/>
      <c r="AX50" s="1"/>
      <c r="AY50" s="24"/>
      <c r="AZ50" s="49"/>
      <c r="BD50" s="239" t="s">
        <v>4</v>
      </c>
      <c r="BE50" s="240"/>
      <c r="BF50" s="189"/>
      <c r="BG50" s="9">
        <f>SUM(BD40:BF48)</f>
        <v>310</v>
      </c>
      <c r="BH50" s="25"/>
      <c r="BI50" s="119"/>
      <c r="BJ50" s="119"/>
      <c r="BK50" s="272"/>
      <c r="BM50" s="192"/>
      <c r="BN50" s="2"/>
      <c r="BO50" s="233"/>
      <c r="BP50" s="234"/>
      <c r="BQ50" s="1"/>
      <c r="BR50" s="1"/>
      <c r="BS50" s="46"/>
      <c r="BW50" s="239" t="s">
        <v>4</v>
      </c>
      <c r="BX50" s="240"/>
      <c r="BY50" s="189"/>
      <c r="BZ50" s="9">
        <f>SUM(BW40:BY48)</f>
        <v>180</v>
      </c>
      <c r="CA50" s="25"/>
      <c r="CB50" s="119"/>
      <c r="CC50" s="119"/>
      <c r="CD50" s="272"/>
      <c r="CF50" s="192"/>
      <c r="CG50" s="2"/>
      <c r="CH50" s="233"/>
      <c r="CI50" s="234"/>
      <c r="CJ50" s="1"/>
      <c r="CK50" s="1"/>
      <c r="CL50" s="46"/>
    </row>
    <row r="51" spans="36:90" ht="15.75" thickBot="1" x14ac:dyDescent="0.3">
      <c r="AJ51" s="200"/>
      <c r="AK51" s="116"/>
      <c r="AL51" s="116"/>
      <c r="AM51" s="50"/>
      <c r="AN51" s="114"/>
      <c r="AO51" s="201"/>
      <c r="AP51" s="202"/>
      <c r="AQ51" s="273"/>
      <c r="AR51" s="201"/>
      <c r="AS51" s="203"/>
      <c r="AT51" s="116" t="s">
        <v>160</v>
      </c>
      <c r="AU51" s="274"/>
      <c r="AV51" s="275"/>
      <c r="AW51" s="65"/>
      <c r="AX51" s="65"/>
      <c r="AY51" s="115"/>
      <c r="AZ51" s="51"/>
      <c r="BD51" s="200"/>
      <c r="BE51" s="115"/>
      <c r="BF51" s="116"/>
      <c r="BG51" s="50"/>
      <c r="BH51" s="114"/>
      <c r="BI51" s="201"/>
      <c r="BJ51" s="202"/>
      <c r="BK51" s="273"/>
      <c r="BL51" s="201"/>
      <c r="BM51" s="203"/>
      <c r="BN51" s="79" t="s">
        <v>168</v>
      </c>
      <c r="BO51" s="274"/>
      <c r="BP51" s="275"/>
      <c r="BQ51" s="65"/>
      <c r="BR51" s="65"/>
      <c r="BS51" s="168"/>
      <c r="BW51" s="200"/>
      <c r="BX51" s="115"/>
      <c r="BY51" s="116"/>
      <c r="BZ51" s="50"/>
      <c r="CA51" s="114"/>
      <c r="CB51" s="201"/>
      <c r="CC51" s="202"/>
      <c r="CD51" s="273"/>
      <c r="CE51" s="201"/>
      <c r="CF51" s="203" t="s">
        <v>180</v>
      </c>
      <c r="CG51" s="79"/>
      <c r="CH51" s="274"/>
      <c r="CI51" s="275"/>
      <c r="CJ51" s="65"/>
      <c r="CK51" s="65"/>
      <c r="CL51" s="168"/>
    </row>
  </sheetData>
  <mergeCells count="45">
    <mergeCell ref="CI49:CI51"/>
    <mergeCell ref="BW50:BX50"/>
    <mergeCell ref="BW38:BY38"/>
    <mergeCell ref="BW44:BW45"/>
    <mergeCell ref="CB44:CB45"/>
    <mergeCell ref="CD49:CD51"/>
    <mergeCell ref="CH49:CH51"/>
    <mergeCell ref="BP49:BP51"/>
    <mergeCell ref="BD50:BE50"/>
    <mergeCell ref="BD38:BF38"/>
    <mergeCell ref="BD44:BD45"/>
    <mergeCell ref="BI44:BI45"/>
    <mergeCell ref="BK49:BK51"/>
    <mergeCell ref="BO49:BO51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AG24:AH24"/>
    <mergeCell ref="AZ24:BA24"/>
    <mergeCell ref="AQ49:AQ51"/>
    <mergeCell ref="AU49:AU51"/>
    <mergeCell ref="AV49:AV51"/>
    <mergeCell ref="AJ50:AK50"/>
    <mergeCell ref="S38:T38"/>
    <mergeCell ref="S44:S45"/>
    <mergeCell ref="T44:T45"/>
    <mergeCell ref="W44:W45"/>
    <mergeCell ref="AJ38:AL38"/>
    <mergeCell ref="AJ44:AJ45"/>
    <mergeCell ref="AK44:AK45"/>
    <mergeCell ref="B38:C38"/>
    <mergeCell ref="C44:C46"/>
    <mergeCell ref="B48:C48"/>
    <mergeCell ref="S48:T48"/>
    <mergeCell ref="AO44:AO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2023-12-28T15:44:56Z</dcterms:modified>
</cp:coreProperties>
</file>