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8290A64-5E2B-42D4-98A9-4D25A8A101B0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<sst xmlns="http://schemas.openxmlformats.org/spreadsheetml/2006/main" count="1112" uniqueCount="625">
  <si>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</si>
  <si>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</si>
  <si>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</si>
  <si>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</si>
  <si>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</si>
  <si>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</si>
  <si>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</si>
  <si>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</si>
  <si>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</si>
  <si>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</si>
  <si>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</si>
  <si>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</si>
  <si>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</si>
  <si>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</si>
  <si>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</si>
  <si>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</si>
  <si>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</si>
  <si>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</si>
  <si>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</si>
  <si>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</si>
  <si>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</si>
  <si>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</si>
  <si>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</si>
  <si>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</si>
  <si>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</si>
  <si>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</si>
  <si>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</si>
  <si>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</si>
  <si>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</si>
  <si>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</si>
  <si>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</si>
  <si>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</si>
  <si>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</si>
  <si>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</si>
  <si>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</si>
  <si>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</si>
  <si>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</si>
  <si>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</si>
  <si>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</si>
  <si>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</si>
  <si>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</si>
  <si>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</si>
  <si>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</si>
  <si>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</si>
  <si>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</si>
  <si>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</si>
  <si>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</si>
  <si>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</si>
  <si>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</si>
  <si>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</si>
  <si>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</si>
  <si>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</si>
  <si>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</si>
  <si>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</si>
  <si>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</si>
  <si>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</si>
  <si>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</si>
  <si>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</si>
  <si>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</si>
  <si>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</si>
  <si>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</si>
  <si>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</si>
  <si>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</si>
  <si>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</si>
  <si>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</si>
  <si>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</si>
  <si>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</si>
  <si>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</si>
  <si>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</si>
  <si>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</si>
  <si>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</si>
  <si>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</si>
  <si>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</si>
  <si>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</si>
  <si>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</si>
  <si>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</si>
  <si>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</si>
  <si>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</si>
  <si>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</si>
  <si>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</si>
  <si>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</si>
  <si>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</si>
  <si>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</si>
  <si>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</si>
  <si>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</si>
  <si>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</si>
  <si>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</si>
  <si>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</si>
  <si>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</si>
  <si>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</si>
  <si>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</si>
  <si>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</si>
  <si>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</si>
  <si>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</si>
  <si>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</si>
  <si>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</si>
  <si>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</si>
  <si>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</si>
  <si>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</si>
  <si>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</si>
  <si>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</si>
  <si>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</si>
  <si>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</si>
  <si>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</si>
  <si>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</si>
  <si>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</si>
  <si>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</si>
  <si>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</si>
  <si>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</si>
  <si>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</si>
  <si>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</si>
  <si>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</si>
  <si>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</si>
  <si>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</si>
  <si>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</si>
  <si>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</si>
  <si>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</si>
  <si>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</si>
  <si>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</si>
  <si>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</si>
  <si>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</si>
  <si>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</si>
  <si>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</si>
  <si>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</si>
  <si>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</si>
  <si>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</si>
  <si>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</si>
  <si>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</si>
  <si>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</si>
  <si>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</si>
  <si>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</si>
  <si>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</si>
  <si>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</si>
  <si>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</si>
  <si>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</si>
  <si>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</si>
  <si>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</si>
  <si>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</si>
  <si>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</si>
  <si>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</si>
  <si>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</si>
  <si>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</si>
  <si>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</si>
  <si>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</si>
  <si>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</si>
  <si>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</si>
  <si>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</si>
  <si>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</si>
  <si>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</si>
  <si>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</si>
  <si>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</si>
  <si>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</si>
  <si>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</si>
  <si>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</si>
  <si>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</si>
  <si>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</si>
  <si>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</si>
  <si>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</si>
  <si>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</si>
  <si>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</si>
  <si>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</si>
  <si>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</si>
  <si>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</si>
  <si>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</si>
  <si>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</si>
  <si>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</si>
  <si>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</si>
  <si>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</si>
  <si>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</si>
  <si>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</si>
  <si>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</si>
  <si>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</si>
  <si>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</si>
  <si>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</si>
  <si>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</si>
  <si>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</si>
  <si>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</si>
  <si>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</si>
  <si>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</si>
  <si>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</si>
  <si>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</si>
  <si>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</si>
  <si>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</si>
  <si>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</si>
  <si>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</si>
  <si>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</si>
  <si>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</si>
  <si>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</si>
  <si>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</si>
  <si>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</si>
  <si>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</si>
  <si>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</si>
  <si>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</si>
  <si>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</si>
  <si>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</si>
  <si>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</si>
  <si>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</si>
  <si>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</si>
  <si>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</si>
  <si>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</si>
  <si>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</si>
  <si>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</si>
  <si>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</si>
  <si>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</si>
  <si>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</si>
  <si>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</si>
  <si>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</si>
  <si>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</si>
  <si>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</si>
  <si>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</si>
  <si>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</si>
  <si>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</si>
  <si>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</si>
  <si>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</si>
  <si>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</si>
  <si>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</si>
  <si>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</si>
  <si>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</si>
  <si>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</si>
  <si>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</si>
  <si>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</si>
  <si>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</si>
  <si>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</si>
  <si>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</si>
  <si>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</si>
  <si>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</si>
  <si>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</si>
  <si>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</si>
  <si>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</si>
  <si>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</si>
  <si>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</si>
  <si>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</si>
  <si>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</si>
  <si>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</si>
  <si>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</si>
  <si>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</si>
  <si>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</si>
  <si>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</si>
  <si>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</si>
  <si>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</si>
  <si>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</si>
  <si>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</si>
  <si>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</si>
  <si>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</si>
  <si>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</si>
  <si>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</si>
  <si>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</si>
  <si>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</si>
  <si>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</si>
  <si>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</si>
  <si>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</si>
  <si>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</si>
  <si>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</si>
  <si>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</si>
  <si>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</si>
  <si>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</si>
  <si>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</si>
  <si>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</si>
  <si>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</si>
  <si>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</si>
  <si>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</si>
  <si>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</si>
  <si>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</si>
  <si>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</si>
  <si>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</si>
  <si>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</si>
  <si>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</si>
  <si>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</si>
  <si>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</si>
  <si>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</si>
  <si>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</si>
  <si>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</si>
  <si>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</si>
  <si>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</si>
  <si>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</si>
  <si>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</si>
  <si>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</si>
  <si>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</si>
  <si>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</si>
  <si>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</si>
  <si>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</si>
  <si>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</si>
  <si>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</si>
  <si>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</si>
  <si>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</si>
  <si>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</si>
  <si>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</si>
  <si>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</si>
  <si>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</si>
  <si>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</si>
  <si>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</si>
  <si>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</si>
  <si>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</si>
  <si>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</si>
  <si>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</si>
  <si>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</si>
  <si>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</si>
  <si>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</si>
  <si>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</si>
  <si>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</si>
  <si>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</si>
  <si>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</si>
  <si>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</si>
  <si>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</si>
  <si>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</si>
  <si>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</si>
  <si>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</si>
  <si>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</si>
  <si>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</si>
  <si>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</si>
  <si>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</si>
  <si>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</si>
  <si>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</si>
  <si>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</si>
  <si>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</si>
  <si>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</si>
  <si>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</si>
  <si>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</si>
  <si>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</si>
  <si>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</si>
  <si>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</si>
  <si>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</si>
  <si>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</si>
  <si>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</si>
  <si>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</si>
  <si>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</si>
  <si>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</si>
  <si>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</si>
  <si>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</si>
  <si>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</si>
  <si>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</si>
  <si>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</si>
  <si>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</si>
  <si>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</si>
  <si>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</si>
  <si>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</si>
  <si>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</si>
  <si>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</si>
  <si>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</si>
  <si>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</si>
  <si>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</si>
  <si>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</si>
  <si>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</si>
  <si>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</si>
  <si>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</si>
  <si>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</si>
  <si>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</si>
  <si>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</si>
  <si>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</si>
  <si>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</si>
  <si>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</si>
  <si>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</si>
  <si>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</si>
  <si>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</si>
  <si>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</si>
  <si>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</si>
  <si>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</si>
  <si>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</si>
  <si>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</si>
  <si>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</si>
  <si>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</si>
  <si>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</si>
  <si>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</si>
  <si>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</si>
  <si>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</si>
  <si>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</si>
  <si>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</si>
  <si>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</si>
  <si>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</si>
  <si>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</si>
  <si>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</si>
  <si>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</si>
  <si>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</si>
  <si>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</si>
  <si>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</si>
  <si>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</si>
  <si>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</si>
  <si>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</si>
  <si>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</si>
  <si>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</si>
  <si>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</si>
  <si>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</si>
  <si>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</si>
  <si>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</si>
  <si>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</si>
  <si>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</si>
  <si>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</si>
  <si>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</si>
  <si>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</si>
  <si>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</si>
  <si>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</si>
  <si>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</si>
  <si>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</si>
  <si>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</si>
  <si>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</si>
  <si>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</si>
  <si>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</si>
  <si>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</si>
  <si>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</si>
  <si>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</si>
  <si>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</si>
  <si>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</si>
  <si>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</si>
  <si>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</si>
  <si>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</si>
  <si>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</si>
  <si>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</si>
  <si>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</si>
  <si>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</si>
  <si>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</si>
  <si>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</si>
  <si>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</si>
  <si>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</si>
  <si>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</si>
  <si>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</si>
  <si>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</si>
  <si>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</si>
  <si>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</si>
  <si>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</si>
  <si>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</si>
  <si>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</si>
  <si>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</si>
  <si>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</si>
  <si>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</si>
  <si>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</si>
  <si>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</si>
  <si>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</si>
  <si>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</si>
  <si>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</si>
  <si>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</si>
  <si>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</si>
  <si>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</si>
  <si>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</si>
  <si>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</si>
  <si>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</si>
  <si>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</si>
  <si>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</si>
  <si>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</si>
  <si>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</si>
  <si>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</si>
  <si>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</si>
  <si>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</si>
  <si>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</si>
  <si>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</si>
  <si>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</si>
  <si>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</si>
  <si>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</si>
  <si>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</si>
  <si>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</si>
  <si>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</si>
  <si>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</si>
  <si>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</si>
  <si>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</si>
  <si>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</si>
  <si>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</si>
  <si>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</si>
  <si>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</si>
  <si>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</si>
  <si>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</si>
  <si>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</si>
  <si>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</si>
  <si>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</si>
  <si>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</si>
  <si>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</si>
  <si>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</si>
  <si>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</si>
  <si>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</si>
  <si>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</si>
  <si>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</si>
  <si>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</si>
  <si>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</si>
  <si>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</si>
  <si>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</si>
  <si>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</si>
  <si>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</si>
  <si>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</si>
  <si>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</si>
  <si>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</si>
  <si>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</si>
  <si>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</si>
  <si>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</si>
  <si>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</si>
  <si>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</si>
  <si>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</si>
  <si>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</si>
  <si>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</si>
  <si>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</si>
  <si>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</si>
  <si>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</si>
  <si>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</si>
  <si>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</si>
  <si>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</si>
  <si>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</si>
  <si>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</si>
  <si>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</si>
  <si>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</si>
  <si>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</si>
  <si>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</si>
  <si>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</si>
  <si>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</si>
  <si>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</si>
  <si>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</si>
  <si>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</si>
  <si>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</si>
  <si>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</si>
  <si>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</si>
  <si>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</si>
  <si>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</si>
  <si>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</si>
  <si>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</si>
  <si>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</si>
  <si>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</si>
  <si>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</si>
  <si>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</si>
  <si>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</si>
  <si>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</si>
  <si>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</si>
  <si>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</si>
  <si>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</si>
  <si>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</si>
  <si>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</si>
  <si>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</si>
  <si>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</si>
  <si>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</si>
  <si>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</si>
  <si>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</si>
  <si>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</si>
  <si>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</si>
  <si>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</si>
  <si>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</si>
  <si>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</si>
  <si>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</si>
  <si>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</si>
  <si>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</si>
  <si>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</si>
  <si>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</si>
  <si>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</si>
  <si>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</si>
  <si>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</si>
  <si>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</si>
  <si>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</si>
  <si>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</si>
  <si>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</si>
  <si>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</si>
  <si>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</si>
  <si>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</si>
  <si>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</si>
  <si>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</si>
  <si>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</si>
  <si>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</si>
  <si>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</si>
  <si>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</si>
  <si>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</si>
  <si>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</si>
  <si>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</si>
  <si>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</si>
  <si>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</si>
  <si>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</si>
  <si>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</si>
  <si>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</si>
  <si>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</si>
  <si>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</si>
  <si>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</si>
  <si>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</si>
  <si>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</si>
  <si>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</si>
  <si>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</si>
  <si>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</si>
  <si>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</si>
  <si>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</si>
  <si>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</si>
  <si>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</si>
  <si>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</si>
  <si>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</si>
  <si>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</si>
  <si>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</si>
  <si>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</si>
  <si>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</si>
  <si>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</si>
  <si>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</si>
  <si>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</si>
  <si>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</si>
  <si>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</si>
  <si>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</si>
  <si>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</si>
  <si>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</si>
  <si>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</si>
  <si>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</si>
  <si>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</si>
  <si>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</si>
  <si>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</si>
  <si>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</si>
  <si>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</si>
  <si>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</si>
  <si>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</si>
  <si>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</si>
  <si>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</si>
  <si>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</si>
  <si>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aajtak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</si>
  <si>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</si>
  <si>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</si>
  <si>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</si>
  <si>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</si>
  <si>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</si>
  <si>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</si>
  <si>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</si>
  <si>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</si>
  <si>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</si>
  <si>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</si>
  <si>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</si>
  <si>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</si>
  <si>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</si>
  <si>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</si>
  <si>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</si>
  <si>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</si>
  <si>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</si>
  <si>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</si>
  <si>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</si>
  <si>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</si>
  <si>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Court Gate 4</t>
  </si>
  <si>
    <t>CoHost ShieldW</t>
  </si>
  <si>
    <t>C0Host</t>
  </si>
  <si>
    <t>ndtv 24*7</t>
  </si>
  <si>
    <t>Wbt_X_8F</t>
  </si>
  <si>
    <t>France24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</si>
</sst>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/>
    </xf>
    <xf numFmtId="0" fontId="4" fillId="43" borderId="4" xfId="0" applyFont="1" applyFill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20" sqref="X20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3" t="s">
        <v>7</v>
      </c>
      <c r="K2" s="604"/>
      <c r="L2" s="1" t="s">
        <v>8</v>
      </c>
      <c r="M2" s="322" t="s">
        <v>9</v>
      </c>
      <c r="N2" s="349" t="s">
        <v>10</v>
      </c>
      <c r="O2" s="605" t="s">
        <v>376</v>
      </c>
      <c r="P2" s="606"/>
      <c r="Q2" s="607"/>
      <c r="R2" s="607"/>
      <c r="S2" s="607"/>
      <c r="T2" s="608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600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>
        <v>1</v>
      </c>
      <c r="R3" s="34" t="s">
        <v>44</v>
      </c>
      <c r="S3" s="24">
        <v>1</v>
      </c>
      <c r="T3" s="609"/>
      <c r="U3" s="19" t="s">
        <v>567</v>
      </c>
      <c r="V3" s="24">
        <f>SUM(P3:P28)</f>
        <v>8</v>
      </c>
    </row>
    <row r="4" spans="2:22" ht="15.75" thickBot="1" x14ac:dyDescent="0.3">
      <c r="B4" s="2" t="s">
        <v>432</v>
      </c>
      <c r="C4" s="165" t="s">
        <v>355</v>
      </c>
      <c r="D4" s="601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9"/>
    </row>
    <row r="5" spans="2:22" ht="15.75" thickBot="1" x14ac:dyDescent="0.3">
      <c r="B5" s="2" t="s">
        <v>404</v>
      </c>
      <c r="C5" s="165" t="s">
        <v>16</v>
      </c>
      <c r="D5" s="602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9"/>
      <c r="U5" s="204" t="s">
        <v>226</v>
      </c>
      <c r="V5" s="24">
        <v>7020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9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9"/>
    </row>
    <row r="8" spans="2:22" ht="15.75" thickBot="1" x14ac:dyDescent="0.3">
      <c r="B8" s="2" t="s">
        <v>433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9"/>
    </row>
    <row r="9" spans="2:22" ht="15.75" thickBot="1" x14ac:dyDescent="0.3">
      <c r="B9" s="3" t="s">
        <v>415</v>
      </c>
      <c r="C9" s="421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>
        <v>1</v>
      </c>
      <c r="Q9" s="2" t="s">
        <v>600</v>
      </c>
      <c r="R9" s="34" t="s">
        <v>44</v>
      </c>
      <c r="S9" s="24">
        <v>1</v>
      </c>
      <c r="T9" s="609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605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9"/>
    </row>
    <row r="11" spans="2:22" ht="15.75" thickBot="1" x14ac:dyDescent="0.3">
      <c r="B11" s="2" t="s">
        <v>364</v>
      </c>
      <c r="C11" s="421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9"/>
      <c r="U11" s="204" t="s">
        <v>225</v>
      </c>
      <c r="V11" s="64">
        <v>117</v>
      </c>
    </row>
    <row r="12" spans="2:22" ht="15.75" thickBot="1" x14ac:dyDescent="0.3">
      <c r="B12" s="256" t="s">
        <v>434</v>
      </c>
      <c r="C12" s="421" t="s">
        <v>355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9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9"/>
      <c r="U13" s="2" t="s">
        <v>588</v>
      </c>
      <c r="V13" s="24">
        <v>13</v>
      </c>
    </row>
    <row r="14" spans="2:22" ht="15.75" thickBot="1" x14ac:dyDescent="0.3">
      <c r="P14" s="313"/>
      <c r="T14" s="609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7"/>
      <c r="N15" s="600" t="s">
        <v>22</v>
      </c>
      <c r="O15" s="474" t="s">
        <v>44</v>
      </c>
      <c r="P15" s="313"/>
      <c r="R15" s="34" t="s">
        <v>44</v>
      </c>
      <c r="S15" s="24">
        <v>1</v>
      </c>
      <c r="T15" s="609"/>
    </row>
    <row r="16" spans="2:22" ht="15.75" thickBot="1" x14ac:dyDescent="0.3">
      <c r="B16" s="462" t="s">
        <v>369</v>
      </c>
      <c r="C16" s="478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8"/>
      <c r="N16" s="601"/>
      <c r="P16" s="313">
        <v>1</v>
      </c>
      <c r="Q16" s="19" t="s">
        <v>585</v>
      </c>
      <c r="R16" s="511" t="s">
        <v>42</v>
      </c>
      <c r="S16" s="112">
        <v>1</v>
      </c>
      <c r="T16" s="609"/>
    </row>
    <row r="17" spans="2:24" ht="15.75" thickBot="1" x14ac:dyDescent="0.3">
      <c r="B17" s="2"/>
      <c r="C17" s="477" t="s">
        <v>23</v>
      </c>
      <c r="D17" s="61"/>
      <c r="E17" s="464"/>
      <c r="F17" s="21" t="s">
        <v>223</v>
      </c>
      <c r="G17" s="203" t="s">
        <v>388</v>
      </c>
      <c r="H17" s="2" t="s">
        <v>363</v>
      </c>
      <c r="I17" s="61"/>
      <c r="J17" s="139"/>
      <c r="K17" s="140"/>
      <c r="L17" s="135" t="s">
        <v>15</v>
      </c>
      <c r="M17" s="599"/>
      <c r="N17" s="602"/>
      <c r="O17" s="474" t="s">
        <v>44</v>
      </c>
      <c r="P17" s="313">
        <v>1</v>
      </c>
      <c r="R17" s="34" t="s">
        <v>44</v>
      </c>
      <c r="S17" s="24">
        <v>1</v>
      </c>
      <c r="T17" s="609"/>
    </row>
    <row r="18" spans="2:24" ht="15.75" thickBot="1" x14ac:dyDescent="0.3">
      <c r="P18" s="313"/>
      <c r="T18" s="609"/>
    </row>
    <row r="19" spans="2:24" ht="15.75" thickBot="1" x14ac:dyDescent="0.3">
      <c r="B19" s="2" t="s">
        <v>395</v>
      </c>
      <c r="C19" s="165" t="s">
        <v>361</v>
      </c>
      <c r="D19" s="61"/>
      <c r="E19" s="463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7"/>
      <c r="N19" s="390" t="s">
        <v>504</v>
      </c>
      <c r="P19" s="313"/>
      <c r="T19" s="609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8"/>
      <c r="N20" s="383" t="s">
        <v>26</v>
      </c>
      <c r="P20" s="313"/>
      <c r="R20" s="34" t="s">
        <v>44</v>
      </c>
      <c r="S20" s="24">
        <v>1</v>
      </c>
      <c r="T20" s="609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8"/>
      <c r="N21" s="383" t="s">
        <v>18</v>
      </c>
      <c r="P21" s="313"/>
      <c r="R21" s="34" t="s">
        <v>44</v>
      </c>
      <c r="S21" s="24">
        <v>1</v>
      </c>
      <c r="T21" s="609"/>
      <c r="U21" s="595" t="s">
        <v>224</v>
      </c>
      <c r="V21" s="596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8"/>
      <c r="N22" s="372" t="s">
        <v>26</v>
      </c>
      <c r="P22" s="313"/>
      <c r="T22" s="609"/>
      <c r="X22" s="19"/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601</v>
      </c>
      <c r="H23" s="2" t="s">
        <v>411</v>
      </c>
      <c r="I23" s="61"/>
      <c r="J23" s="240"/>
      <c r="K23" s="141"/>
      <c r="L23" s="9" t="s">
        <v>32</v>
      </c>
      <c r="M23" s="598"/>
      <c r="N23" s="61" t="s">
        <v>505</v>
      </c>
      <c r="P23" s="313"/>
      <c r="T23" s="609"/>
      <c r="U23" s="2" t="s">
        <v>623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4"/>
      <c r="F24" s="386"/>
      <c r="G24" s="239" t="s">
        <v>602</v>
      </c>
      <c r="H24" s="210" t="s">
        <v>393</v>
      </c>
      <c r="I24" s="61"/>
      <c r="J24" s="139"/>
      <c r="K24" s="140"/>
      <c r="L24" s="135" t="s">
        <v>32</v>
      </c>
      <c r="M24" s="598"/>
      <c r="N24" s="61" t="s">
        <v>26</v>
      </c>
      <c r="O24" s="475" t="s">
        <v>44</v>
      </c>
      <c r="P24" s="513"/>
      <c r="S24" s="80"/>
      <c r="T24" s="609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8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9"/>
      <c r="V25" s="24"/>
    </row>
    <row r="26" spans="2:24" ht="15.75" thickBot="1" x14ac:dyDescent="0.3">
      <c r="B26" s="2" t="s">
        <v>416</v>
      </c>
      <c r="C26" s="165" t="s">
        <v>17</v>
      </c>
      <c r="D26" s="373"/>
      <c r="E26" s="392"/>
      <c r="F26" s="359"/>
      <c r="G26" s="2" t="s">
        <v>601</v>
      </c>
      <c r="H26" s="2" t="s">
        <v>599</v>
      </c>
      <c r="I26" s="61"/>
      <c r="J26" s="242"/>
      <c r="K26" s="154"/>
      <c r="L26" s="4" t="s">
        <v>36</v>
      </c>
      <c r="M26" s="598"/>
      <c r="N26" s="61" t="s">
        <v>506</v>
      </c>
      <c r="P26" s="313"/>
      <c r="T26" s="609"/>
      <c r="V26" s="24" t="s">
        <v>616</v>
      </c>
    </row>
    <row r="27" spans="2:24" ht="15.75" thickBot="1" x14ac:dyDescent="0.3">
      <c r="B27" s="256" t="s">
        <v>396</v>
      </c>
      <c r="C27" s="165" t="s">
        <v>14</v>
      </c>
      <c r="D27" s="61"/>
      <c r="E27" s="392"/>
      <c r="F27" s="382"/>
      <c r="G27" s="2" t="s">
        <v>603</v>
      </c>
      <c r="H27" s="210" t="s">
        <v>515</v>
      </c>
      <c r="I27" s="61"/>
      <c r="J27" s="387"/>
      <c r="K27" s="388"/>
      <c r="L27" s="389"/>
      <c r="M27" s="598"/>
      <c r="N27" s="61"/>
      <c r="P27" s="313"/>
      <c r="R27" s="34" t="s">
        <v>44</v>
      </c>
      <c r="S27" s="24">
        <v>1</v>
      </c>
      <c r="T27" s="609"/>
      <c r="W27" s="2" t="s">
        <v>581</v>
      </c>
    </row>
    <row r="28" spans="2:24" ht="15.75" thickBot="1" x14ac:dyDescent="0.3">
      <c r="B28" s="256" t="s">
        <v>396</v>
      </c>
      <c r="C28" s="473" t="s">
        <v>16</v>
      </c>
      <c r="D28" s="61" t="s">
        <v>571</v>
      </c>
      <c r="E28" s="392"/>
      <c r="F28" s="384"/>
      <c r="G28" s="2" t="s">
        <v>604</v>
      </c>
      <c r="H28" s="210" t="s">
        <v>579</v>
      </c>
      <c r="I28" s="61"/>
      <c r="J28" s="18"/>
      <c r="K28" s="18"/>
      <c r="L28" s="11" t="s">
        <v>37</v>
      </c>
      <c r="M28" s="599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10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5" t="s">
        <v>141</v>
      </c>
      <c r="G1" s="392" t="s">
        <v>136</v>
      </c>
      <c r="H1" s="97" t="s">
        <v>344</v>
      </c>
      <c r="I1" s="615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9" t="s">
        <v>530</v>
      </c>
      <c r="Z1" s="406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3" t="s">
        <v>453</v>
      </c>
      <c r="AL1" s="371" t="s">
        <v>499</v>
      </c>
      <c r="AM1" s="402"/>
      <c r="AN1" s="642"/>
      <c r="AO1" s="338" t="s">
        <v>470</v>
      </c>
      <c r="AQ1" s="68" t="s">
        <v>346</v>
      </c>
    </row>
    <row r="2" spans="1:43" ht="15.75" customHeight="1" thickBot="1" x14ac:dyDescent="0.3">
      <c r="A2" s="668">
        <f ca="1">TODAY()</f>
        <v>45285</v>
      </c>
      <c r="B2" s="670" t="s">
        <v>371</v>
      </c>
      <c r="C2" s="647" t="s">
        <v>358</v>
      </c>
      <c r="D2" s="672" t="s">
        <v>356</v>
      </c>
      <c r="E2" s="611" t="s">
        <v>64</v>
      </c>
      <c r="F2" s="621" t="s">
        <v>102</v>
      </c>
      <c r="G2" s="393" t="s">
        <v>179</v>
      </c>
      <c r="H2" s="80" t="s">
        <v>33</v>
      </c>
      <c r="I2" s="616"/>
      <c r="J2" s="81" t="s">
        <v>76</v>
      </c>
      <c r="K2" s="613" t="s">
        <v>343</v>
      </c>
      <c r="L2" s="614"/>
      <c r="M2" s="621" t="s">
        <v>102</v>
      </c>
      <c r="N2" s="69" t="s">
        <v>28</v>
      </c>
      <c r="O2" s="651" t="s">
        <v>102</v>
      </c>
      <c r="P2" s="85" t="s">
        <v>147</v>
      </c>
      <c r="Q2" s="647" t="s">
        <v>143</v>
      </c>
      <c r="R2" s="600"/>
      <c r="S2" s="636" t="s">
        <v>148</v>
      </c>
      <c r="T2" s="89"/>
      <c r="U2" s="124"/>
      <c r="V2" s="91"/>
      <c r="W2" s="146"/>
      <c r="X2" s="431" t="s">
        <v>156</v>
      </c>
      <c r="Y2" s="660"/>
      <c r="Z2" s="407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1" t="s">
        <v>465</v>
      </c>
      <c r="AL2" s="238" t="s">
        <v>464</v>
      </c>
      <c r="AM2" s="428"/>
      <c r="AN2" s="643"/>
    </row>
    <row r="3" spans="1:43" ht="15.75" thickBot="1" x14ac:dyDescent="0.3">
      <c r="A3" s="669"/>
      <c r="B3" s="671"/>
      <c r="C3" s="648"/>
      <c r="D3" s="673"/>
      <c r="E3" s="612"/>
      <c r="F3" s="622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2"/>
      <c r="N3" s="69" t="s">
        <v>146</v>
      </c>
      <c r="O3" s="652"/>
      <c r="P3" s="2" t="s">
        <v>154</v>
      </c>
      <c r="Q3" s="648"/>
      <c r="R3" s="602"/>
      <c r="S3" s="638"/>
      <c r="T3" s="89"/>
      <c r="U3" s="124"/>
      <c r="V3" s="120"/>
      <c r="W3" s="145"/>
      <c r="X3" s="431" t="s">
        <v>157</v>
      </c>
      <c r="Y3" s="660"/>
      <c r="Z3" s="408">
        <v>1</v>
      </c>
      <c r="AA3" s="307"/>
      <c r="AB3" s="209"/>
      <c r="AC3" s="100" t="s">
        <v>481</v>
      </c>
      <c r="AD3" s="633" t="s">
        <v>456</v>
      </c>
      <c r="AE3" s="257"/>
      <c r="AF3" s="257"/>
      <c r="AG3" s="16"/>
      <c r="AH3" s="16"/>
      <c r="AI3" s="16"/>
      <c r="AJ3" s="16"/>
      <c r="AK3" s="257"/>
      <c r="AL3" s="16"/>
      <c r="AM3" s="428"/>
      <c r="AN3" s="643"/>
    </row>
    <row r="4" spans="1:43" ht="15.75" thickBot="1" x14ac:dyDescent="0.3">
      <c r="A4" s="238" t="s">
        <v>183</v>
      </c>
      <c r="B4" s="684" t="s">
        <v>374</v>
      </c>
      <c r="C4" s="647" t="s">
        <v>154</v>
      </c>
      <c r="D4" s="347" t="s">
        <v>135</v>
      </c>
      <c r="E4" s="378">
        <v>2</v>
      </c>
      <c r="F4" s="622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22"/>
      <c r="N4" s="174" t="s">
        <v>69</v>
      </c>
      <c r="O4" s="652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60"/>
      <c r="Z4" s="409"/>
      <c r="AA4" s="307"/>
      <c r="AB4" s="209"/>
      <c r="AC4" s="16"/>
      <c r="AD4" s="633"/>
      <c r="AE4" s="257"/>
      <c r="AF4" s="257"/>
      <c r="AG4" s="16"/>
      <c r="AH4" s="16"/>
      <c r="AI4" s="16"/>
      <c r="AJ4" s="16"/>
      <c r="AK4" s="257"/>
      <c r="AL4" s="16"/>
      <c r="AM4" s="428"/>
      <c r="AN4" s="643"/>
      <c r="AO4" s="338" t="s">
        <v>90</v>
      </c>
    </row>
    <row r="5" spans="1:43" ht="15.75" thickBot="1" x14ac:dyDescent="0.3">
      <c r="A5" s="615" t="s">
        <v>419</v>
      </c>
      <c r="B5" s="685"/>
      <c r="C5" s="648"/>
      <c r="D5" s="61" t="s">
        <v>153</v>
      </c>
      <c r="E5" s="379">
        <v>1</v>
      </c>
      <c r="F5" s="622"/>
      <c r="G5" s="676" t="s">
        <v>192</v>
      </c>
      <c r="H5" s="676"/>
      <c r="I5" s="676"/>
      <c r="J5" s="676"/>
      <c r="K5" s="676"/>
      <c r="L5" s="677"/>
      <c r="M5" s="622"/>
      <c r="N5" s="21">
        <v>8</v>
      </c>
      <c r="O5" s="652"/>
      <c r="T5" s="89"/>
      <c r="U5" s="124"/>
      <c r="V5" s="120"/>
      <c r="W5" s="146"/>
      <c r="X5" s="431" t="s">
        <v>159</v>
      </c>
      <c r="Y5" s="660"/>
      <c r="Z5" s="409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8"/>
      <c r="AN5" s="643"/>
    </row>
    <row r="6" spans="1:43" ht="15.75" thickBot="1" x14ac:dyDescent="0.3">
      <c r="A6" s="616"/>
      <c r="B6" s="682" t="s">
        <v>177</v>
      </c>
      <c r="C6" s="630"/>
      <c r="D6" s="631"/>
      <c r="F6" s="622"/>
      <c r="G6" s="678"/>
      <c r="H6" s="678"/>
      <c r="I6" s="678"/>
      <c r="J6" s="678"/>
      <c r="K6" s="678"/>
      <c r="L6" s="679"/>
      <c r="M6" s="622"/>
      <c r="O6" s="652"/>
      <c r="T6" s="89"/>
      <c r="U6" s="124"/>
      <c r="V6" s="98" t="s">
        <v>175</v>
      </c>
      <c r="W6" s="146"/>
      <c r="X6" s="431" t="s">
        <v>160</v>
      </c>
      <c r="Y6" s="660"/>
      <c r="Z6" s="407">
        <v>1</v>
      </c>
      <c r="AA6" s="307"/>
      <c r="AB6" s="209"/>
      <c r="AC6" s="16"/>
      <c r="AD6" s="413" t="s">
        <v>241</v>
      </c>
      <c r="AE6" s="257"/>
      <c r="AF6" s="257"/>
      <c r="AG6" s="257"/>
      <c r="AH6" s="257"/>
      <c r="AI6" s="632"/>
      <c r="AJ6" s="441" t="s">
        <v>459</v>
      </c>
      <c r="AK6" s="632" t="s">
        <v>252</v>
      </c>
      <c r="AL6" s="257"/>
      <c r="AM6" s="428"/>
      <c r="AN6" s="643"/>
      <c r="AO6" s="338" t="s">
        <v>471</v>
      </c>
    </row>
    <row r="7" spans="1:43" ht="15.75" thickBot="1" x14ac:dyDescent="0.3">
      <c r="A7" s="232" t="s">
        <v>573</v>
      </c>
      <c r="B7" s="683"/>
      <c r="C7" s="202" t="s">
        <v>375</v>
      </c>
      <c r="D7" s="348" t="s">
        <v>386</v>
      </c>
      <c r="E7" s="265">
        <v>3</v>
      </c>
      <c r="F7" s="622"/>
      <c r="G7" s="395">
        <v>0</v>
      </c>
      <c r="H7" s="150">
        <v>0</v>
      </c>
      <c r="I7" s="205">
        <v>0</v>
      </c>
      <c r="J7" s="30">
        <v>0</v>
      </c>
      <c r="K7" s="600">
        <v>0</v>
      </c>
      <c r="L7" s="212">
        <v>0</v>
      </c>
      <c r="M7" s="622"/>
      <c r="O7" s="652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60"/>
      <c r="Z7" s="407">
        <v>1</v>
      </c>
      <c r="AA7" s="307"/>
      <c r="AB7" s="209"/>
      <c r="AC7" s="16"/>
      <c r="AD7" s="16"/>
      <c r="AE7" s="257"/>
      <c r="AF7" s="257"/>
      <c r="AG7" s="633" t="s">
        <v>455</v>
      </c>
      <c r="AH7" s="257"/>
      <c r="AI7" s="632"/>
      <c r="AJ7" s="257"/>
      <c r="AK7" s="632"/>
      <c r="AL7" s="80" t="s">
        <v>497</v>
      </c>
      <c r="AM7" s="428"/>
      <c r="AN7" s="643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22"/>
      <c r="G8" s="677">
        <v>0</v>
      </c>
      <c r="H8" s="674" t="s">
        <v>104</v>
      </c>
      <c r="I8" s="600">
        <v>0</v>
      </c>
      <c r="J8" s="674" t="s">
        <v>104</v>
      </c>
      <c r="K8" s="680"/>
      <c r="L8" s="634"/>
      <c r="M8" s="649"/>
      <c r="N8" s="639">
        <f>N5+N11</f>
        <v>15</v>
      </c>
      <c r="O8" s="652"/>
      <c r="T8" s="103" t="s">
        <v>44</v>
      </c>
      <c r="U8" s="124"/>
      <c r="V8" s="92"/>
      <c r="W8" s="146"/>
      <c r="X8" s="431" t="s">
        <v>162</v>
      </c>
      <c r="Y8" s="660"/>
      <c r="Z8" s="409"/>
      <c r="AA8" s="307"/>
      <c r="AB8" s="209"/>
      <c r="AC8" s="16"/>
      <c r="AD8" s="16"/>
      <c r="AE8" s="257"/>
      <c r="AF8" s="257"/>
      <c r="AG8" s="633"/>
      <c r="AH8" s="257"/>
      <c r="AI8" s="632"/>
      <c r="AJ8" s="257"/>
      <c r="AK8" s="257"/>
      <c r="AL8" s="257"/>
      <c r="AM8" s="428"/>
      <c r="AN8" s="643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22"/>
      <c r="G9" s="679"/>
      <c r="H9" s="675"/>
      <c r="I9" s="602"/>
      <c r="J9" s="675"/>
      <c r="K9" s="681"/>
      <c r="L9" s="635"/>
      <c r="M9" s="650"/>
      <c r="N9" s="640"/>
      <c r="O9" s="653"/>
      <c r="S9" s="636" t="s">
        <v>61</v>
      </c>
      <c r="T9" s="89"/>
      <c r="U9" s="124"/>
      <c r="V9" s="98" t="s">
        <v>175</v>
      </c>
      <c r="W9" s="48"/>
      <c r="X9" s="431" t="s">
        <v>163</v>
      </c>
      <c r="Y9" s="660"/>
      <c r="Z9" s="410"/>
      <c r="AA9" s="307"/>
      <c r="AB9" s="209"/>
      <c r="AC9" s="16"/>
      <c r="AD9" s="413" t="s">
        <v>241</v>
      </c>
      <c r="AE9" s="257"/>
      <c r="AF9" s="257"/>
      <c r="AG9" s="633"/>
      <c r="AH9" s="257"/>
      <c r="AI9" s="632"/>
      <c r="AJ9" s="80"/>
      <c r="AK9" s="632" t="s">
        <v>252</v>
      </c>
      <c r="AL9" s="257"/>
      <c r="AM9" s="428"/>
      <c r="AN9" s="643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43</v>
      </c>
      <c r="F10" s="622"/>
      <c r="N10" s="418" t="s">
        <v>397</v>
      </c>
      <c r="O10" s="624" t="s">
        <v>102</v>
      </c>
      <c r="P10" s="654" t="s">
        <v>401</v>
      </c>
      <c r="R10" s="74" t="s">
        <v>44</v>
      </c>
      <c r="S10" s="637"/>
      <c r="T10" s="89"/>
      <c r="U10" s="123" t="s">
        <v>176</v>
      </c>
      <c r="V10" s="119" t="s">
        <v>221</v>
      </c>
      <c r="W10" s="146"/>
      <c r="X10" s="431" t="s">
        <v>164</v>
      </c>
      <c r="Y10" s="660"/>
      <c r="Z10" s="409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33"/>
      <c r="AH10" s="80"/>
      <c r="AI10" s="632"/>
      <c r="AJ10" s="257"/>
      <c r="AK10" s="632"/>
      <c r="AL10" s="257"/>
      <c r="AM10" s="442" t="s">
        <v>319</v>
      </c>
      <c r="AN10" s="643"/>
      <c r="AO10" s="204" t="s">
        <v>94</v>
      </c>
    </row>
    <row r="11" spans="1:43" ht="24" customHeight="1" thickBot="1" x14ac:dyDescent="0.3">
      <c r="A11" s="223" t="s">
        <v>286</v>
      </c>
      <c r="B11" s="600" t="s">
        <v>284</v>
      </c>
      <c r="C11" s="457" t="s">
        <v>177</v>
      </c>
      <c r="D11" s="170" t="s">
        <v>356</v>
      </c>
      <c r="F11" s="622"/>
      <c r="M11" s="6"/>
      <c r="N11" s="117">
        <v>7</v>
      </c>
      <c r="O11" s="625"/>
      <c r="P11" s="655"/>
      <c r="Q11" s="65"/>
      <c r="R11" s="120" t="s">
        <v>221</v>
      </c>
      <c r="S11" s="637"/>
      <c r="T11" s="102" t="s">
        <v>44</v>
      </c>
      <c r="U11" s="124"/>
      <c r="V11" s="121"/>
      <c r="W11" s="146"/>
      <c r="X11" s="431" t="s">
        <v>165</v>
      </c>
      <c r="Y11" s="660"/>
      <c r="Z11" s="409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33"/>
      <c r="AH11" s="257"/>
      <c r="AI11" s="70"/>
      <c r="AJ11" s="257"/>
      <c r="AK11" s="257"/>
      <c r="AL11" s="257"/>
      <c r="AM11" s="428"/>
      <c r="AN11" s="643"/>
      <c r="AP11" s="76" t="s">
        <v>485</v>
      </c>
    </row>
    <row r="12" spans="1:43" ht="15.75" thickBot="1" x14ac:dyDescent="0.3">
      <c r="A12" s="227" t="s">
        <v>384</v>
      </c>
      <c r="B12" s="602"/>
      <c r="C12" s="458" t="s">
        <v>385</v>
      </c>
      <c r="D12" s="61" t="s">
        <v>153</v>
      </c>
      <c r="E12" s="224">
        <v>3</v>
      </c>
      <c r="F12" s="622"/>
      <c r="G12" s="337" t="s">
        <v>401</v>
      </c>
      <c r="H12" s="605" t="s">
        <v>430</v>
      </c>
      <c r="I12" s="607"/>
      <c r="J12" s="607"/>
      <c r="K12" s="629"/>
      <c r="L12" s="203"/>
      <c r="M12" s="203"/>
      <c r="N12" s="203"/>
      <c r="O12" s="625"/>
      <c r="P12" s="655"/>
      <c r="R12" s="122" t="s">
        <v>180</v>
      </c>
      <c r="S12" s="638"/>
      <c r="T12" s="101" t="s">
        <v>44</v>
      </c>
      <c r="U12" s="124"/>
      <c r="V12" s="146"/>
      <c r="W12" s="146"/>
      <c r="X12" s="431" t="s">
        <v>166</v>
      </c>
      <c r="Y12" s="660"/>
      <c r="Z12" s="407">
        <v>1</v>
      </c>
      <c r="AA12" s="307">
        <v>1</v>
      </c>
      <c r="AB12" s="209"/>
      <c r="AC12" s="100" t="s">
        <v>482</v>
      </c>
      <c r="AD12" s="641" t="s">
        <v>241</v>
      </c>
      <c r="AE12" s="441" t="s">
        <v>240</v>
      </c>
      <c r="AF12" s="633" t="s">
        <v>229</v>
      </c>
      <c r="AG12" s="633"/>
      <c r="AH12" s="238" t="s">
        <v>260</v>
      </c>
      <c r="AI12" s="238" t="s">
        <v>237</v>
      </c>
      <c r="AJ12" s="257"/>
      <c r="AK12" s="257"/>
      <c r="AL12" s="257"/>
      <c r="AM12" s="657" t="s">
        <v>250</v>
      </c>
      <c r="AN12" s="643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2"/>
      <c r="G13" s="607" t="s">
        <v>431</v>
      </c>
      <c r="H13" s="607"/>
      <c r="I13" s="607"/>
      <c r="J13" s="629"/>
      <c r="M13" s="6"/>
      <c r="N13" s="6"/>
      <c r="O13" s="625"/>
      <c r="P13" s="656"/>
      <c r="T13" s="105" t="s">
        <v>44</v>
      </c>
      <c r="U13" s="124"/>
      <c r="V13" s="146"/>
      <c r="W13" s="146"/>
      <c r="X13" s="431" t="s">
        <v>167</v>
      </c>
      <c r="Y13" s="660"/>
      <c r="Z13" s="407">
        <v>1</v>
      </c>
      <c r="AA13" s="307">
        <v>1</v>
      </c>
      <c r="AB13" s="100" t="s">
        <v>501</v>
      </c>
      <c r="AC13" s="16"/>
      <c r="AD13" s="641"/>
      <c r="AF13" s="633"/>
      <c r="AG13" s="80"/>
      <c r="AH13" s="238" t="s">
        <v>309</v>
      </c>
      <c r="AI13" s="238" t="s">
        <v>308</v>
      </c>
      <c r="AJ13" s="80"/>
      <c r="AK13" s="257"/>
      <c r="AL13" s="257"/>
      <c r="AM13" s="657"/>
      <c r="AN13" s="643"/>
    </row>
    <row r="14" spans="1:43" ht="15.75" thickBot="1" x14ac:dyDescent="0.3">
      <c r="A14" s="450"/>
      <c r="B14" s="451"/>
      <c r="C14" s="459"/>
      <c r="D14" s="452"/>
      <c r="E14" s="453"/>
      <c r="F14" s="622"/>
      <c r="G14" s="607" t="s">
        <v>430</v>
      </c>
      <c r="H14" s="607"/>
      <c r="I14" s="607"/>
      <c r="J14" s="629"/>
      <c r="K14" s="2">
        <v>12</v>
      </c>
      <c r="N14" s="6"/>
      <c r="O14" s="625"/>
      <c r="Q14" s="61" t="s">
        <v>534</v>
      </c>
      <c r="S14" s="165" t="s">
        <v>28</v>
      </c>
      <c r="T14" s="89"/>
      <c r="U14" s="124"/>
      <c r="V14" s="93"/>
      <c r="W14" s="146"/>
      <c r="X14" s="431" t="s">
        <v>168</v>
      </c>
      <c r="Y14" s="660"/>
      <c r="Z14" s="407">
        <v>1</v>
      </c>
      <c r="AA14" s="307"/>
      <c r="AB14" s="209"/>
      <c r="AC14" s="16"/>
      <c r="AD14" s="641"/>
      <c r="AE14" s="257"/>
      <c r="AF14" s="633"/>
      <c r="AG14" s="257"/>
      <c r="AH14" s="257"/>
      <c r="AI14" s="70"/>
      <c r="AJ14" s="257"/>
      <c r="AK14" s="257"/>
      <c r="AL14" s="257"/>
      <c r="AM14" s="657"/>
      <c r="AN14" s="643"/>
    </row>
    <row r="15" spans="1:43" ht="15.75" thickBot="1" x14ac:dyDescent="0.3">
      <c r="A15" s="449" t="s">
        <v>507</v>
      </c>
      <c r="C15" s="600" t="s">
        <v>374</v>
      </c>
      <c r="F15" s="622"/>
      <c r="O15" s="625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60"/>
      <c r="Z15" s="409">
        <v>1</v>
      </c>
      <c r="AA15" s="307"/>
      <c r="AB15" s="209"/>
      <c r="AC15" s="76" t="s">
        <v>480</v>
      </c>
      <c r="AD15" s="641"/>
      <c r="AF15" s="633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7"/>
      <c r="AN15" s="643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2"/>
      <c r="D16" s="61" t="s">
        <v>494</v>
      </c>
      <c r="E16" s="224">
        <v>1</v>
      </c>
      <c r="F16" s="622"/>
      <c r="G16" s="337" t="s">
        <v>489</v>
      </c>
      <c r="I16" s="469"/>
      <c r="J16" s="20"/>
      <c r="O16" s="625"/>
      <c r="R16" s="435" t="s">
        <v>184</v>
      </c>
      <c r="T16" s="89"/>
      <c r="U16" s="124"/>
      <c r="V16" s="94"/>
      <c r="W16" s="146"/>
      <c r="X16" s="431" t="s">
        <v>170</v>
      </c>
      <c r="Y16" s="660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8" t="s">
        <v>318</v>
      </c>
      <c r="AN16" s="643"/>
      <c r="AP16" s="76" t="s">
        <v>233</v>
      </c>
    </row>
    <row r="17" spans="1:43" ht="15.75" thickBot="1" x14ac:dyDescent="0.3">
      <c r="B17" s="80"/>
      <c r="F17" s="622"/>
      <c r="I17" s="470"/>
      <c r="J17" s="20"/>
      <c r="N17" s="6"/>
      <c r="O17" s="625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60"/>
      <c r="Z17" s="409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8"/>
      <c r="AN17" s="643"/>
      <c r="AO17" s="204" t="s">
        <v>498</v>
      </c>
      <c r="AQ17" s="99" t="s">
        <v>496</v>
      </c>
    </row>
    <row r="18" spans="1:43" ht="15.75" thickBot="1" x14ac:dyDescent="0.3">
      <c r="A18" s="465" t="s">
        <v>577</v>
      </c>
      <c r="B18" s="21" t="s">
        <v>538</v>
      </c>
      <c r="C18" s="454" t="s">
        <v>518</v>
      </c>
      <c r="D18" s="384" t="s">
        <v>516</v>
      </c>
      <c r="E18" s="99" t="s">
        <v>44</v>
      </c>
      <c r="F18" s="622"/>
      <c r="G18" s="337" t="s">
        <v>529</v>
      </c>
      <c r="I18" s="24"/>
      <c r="J18" s="20"/>
      <c r="O18" s="625"/>
      <c r="Q18" s="112"/>
      <c r="R18" s="617" t="s">
        <v>537</v>
      </c>
      <c r="T18" s="100" t="s">
        <v>44</v>
      </c>
      <c r="U18" s="665" t="s">
        <v>44</v>
      </c>
      <c r="V18" s="120"/>
      <c r="W18" s="147" t="s">
        <v>175</v>
      </c>
      <c r="X18" s="431" t="s">
        <v>172</v>
      </c>
      <c r="Y18" s="660"/>
      <c r="Z18" s="409">
        <v>1</v>
      </c>
      <c r="AA18" s="307"/>
      <c r="AB18" s="76" t="s">
        <v>466</v>
      </c>
      <c r="AC18" s="16"/>
      <c r="AD18" s="16"/>
      <c r="AE18" s="257"/>
      <c r="AF18" s="632" t="s">
        <v>476</v>
      </c>
      <c r="AG18" s="257"/>
      <c r="AH18" s="70"/>
      <c r="AI18" s="70"/>
      <c r="AJ18" s="658" t="s">
        <v>316</v>
      </c>
      <c r="AK18" s="257"/>
      <c r="AL18" s="80"/>
      <c r="AM18" s="428"/>
      <c r="AN18" s="643"/>
      <c r="AP18" s="76" t="s">
        <v>87</v>
      </c>
    </row>
    <row r="19" spans="1:43" ht="15.75" thickBot="1" x14ac:dyDescent="0.3">
      <c r="F19" s="622"/>
      <c r="I19" s="219"/>
      <c r="O19" s="625"/>
      <c r="R19" s="618"/>
      <c r="S19" s="30" t="s">
        <v>535</v>
      </c>
      <c r="U19" s="666"/>
      <c r="V19" s="146"/>
      <c r="W19" s="146"/>
      <c r="X19" s="431" t="s">
        <v>173</v>
      </c>
      <c r="Y19" s="660"/>
      <c r="Z19" s="407">
        <v>1</v>
      </c>
      <c r="AA19" s="307"/>
      <c r="AB19" s="209"/>
      <c r="AC19" s="16"/>
      <c r="AD19" s="16"/>
      <c r="AE19" s="257"/>
      <c r="AF19" s="632"/>
      <c r="AG19" s="257"/>
      <c r="AH19" s="257"/>
      <c r="AI19" s="70"/>
      <c r="AJ19" s="658"/>
      <c r="AK19" s="460" t="s">
        <v>252</v>
      </c>
      <c r="AL19" s="80"/>
      <c r="AM19" s="428"/>
      <c r="AN19" s="643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6" t="s">
        <v>487</v>
      </c>
      <c r="D20" s="21" t="s">
        <v>541</v>
      </c>
      <c r="E20" s="437">
        <v>-1</v>
      </c>
      <c r="F20" s="622"/>
      <c r="G20" s="337" t="s">
        <v>492</v>
      </c>
      <c r="I20" s="219"/>
      <c r="O20" s="625"/>
      <c r="Q20" s="627" t="s">
        <v>48</v>
      </c>
      <c r="T20" s="404" t="s">
        <v>44</v>
      </c>
      <c r="U20" s="667"/>
      <c r="W20" s="405"/>
      <c r="X20" s="432" t="s">
        <v>174</v>
      </c>
      <c r="Y20" s="660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299</v>
      </c>
      <c r="AJ20" s="339"/>
      <c r="AK20" s="461"/>
      <c r="AL20" s="340" t="s">
        <v>500</v>
      </c>
      <c r="AM20" s="381" t="s">
        <v>250</v>
      </c>
      <c r="AN20" s="643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22"/>
      <c r="I21" s="219"/>
      <c r="O21" s="625"/>
      <c r="Q21" s="628"/>
      <c r="T21" s="422"/>
      <c r="U21" s="14"/>
      <c r="V21" s="662"/>
      <c r="W21" s="426" t="s">
        <v>175</v>
      </c>
      <c r="X21" s="429" t="s">
        <v>186</v>
      </c>
      <c r="Y21" s="660"/>
      <c r="Z21" s="445">
        <v>3</v>
      </c>
      <c r="AA21" s="446">
        <v>3</v>
      </c>
      <c r="AB21" s="415"/>
      <c r="AC21" s="6"/>
      <c r="AD21" s="413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8" t="s">
        <v>546</v>
      </c>
      <c r="AN21" s="643"/>
    </row>
    <row r="22" spans="1:43" ht="15.75" thickBot="1" x14ac:dyDescent="0.3">
      <c r="F22" s="622"/>
      <c r="G22" s="337" t="s">
        <v>490</v>
      </c>
      <c r="I22" s="219"/>
      <c r="O22" s="625"/>
      <c r="R22" s="434" t="s">
        <v>44</v>
      </c>
      <c r="T22" s="423" t="s">
        <v>44</v>
      </c>
      <c r="U22" s="15"/>
      <c r="V22" s="663"/>
      <c r="W22" s="426" t="s">
        <v>175</v>
      </c>
      <c r="X22" s="429" t="s">
        <v>187</v>
      </c>
      <c r="Y22" s="660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2" t="s">
        <v>473</v>
      </c>
      <c r="AK22" s="257"/>
      <c r="AL22" s="80" t="s">
        <v>479</v>
      </c>
      <c r="AM22" s="300"/>
      <c r="AN22" s="643"/>
    </row>
    <row r="23" spans="1:43" ht="15.75" thickBot="1" x14ac:dyDescent="0.3">
      <c r="A23" s="231" t="s">
        <v>550</v>
      </c>
      <c r="B23" s="173" t="s">
        <v>360</v>
      </c>
      <c r="C23" s="455" t="s">
        <v>141</v>
      </c>
      <c r="D23" s="347" t="s">
        <v>135</v>
      </c>
      <c r="E23" s="225">
        <v>1</v>
      </c>
      <c r="F23" s="622"/>
      <c r="I23" s="219"/>
      <c r="O23" s="625"/>
      <c r="Q23" s="627" t="s">
        <v>144</v>
      </c>
      <c r="T23" s="17"/>
      <c r="U23" s="420" t="s">
        <v>44</v>
      </c>
      <c r="V23" s="663"/>
      <c r="W23" s="148"/>
      <c r="X23" s="429" t="s">
        <v>188</v>
      </c>
      <c r="Y23" s="660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2"/>
      <c r="AK23" s="257"/>
      <c r="AL23" s="80" t="s">
        <v>508</v>
      </c>
      <c r="AM23" s="300"/>
      <c r="AN23" s="643"/>
    </row>
    <row r="24" spans="1:43" ht="15.75" thickBot="1" x14ac:dyDescent="0.3">
      <c r="A24" s="440" t="s">
        <v>429</v>
      </c>
      <c r="B24" s="216" t="s">
        <v>324</v>
      </c>
      <c r="C24" s="457" t="s">
        <v>154</v>
      </c>
      <c r="D24" s="170" t="s">
        <v>266</v>
      </c>
      <c r="E24" s="436">
        <v>1</v>
      </c>
      <c r="F24" s="622"/>
      <c r="G24" s="61" t="s">
        <v>491</v>
      </c>
      <c r="I24" s="219"/>
      <c r="O24" s="625"/>
      <c r="Q24" s="628"/>
      <c r="T24" s="17"/>
      <c r="U24" s="227" t="s">
        <v>44</v>
      </c>
      <c r="V24" s="663"/>
      <c r="W24" s="148"/>
      <c r="X24" s="429" t="s">
        <v>185</v>
      </c>
      <c r="Y24" s="660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465</v>
      </c>
      <c r="AL24" s="238" t="s">
        <v>464</v>
      </c>
      <c r="AM24" s="300"/>
      <c r="AN24" s="643"/>
    </row>
    <row r="25" spans="1:43" ht="15.75" thickBot="1" x14ac:dyDescent="0.3">
      <c r="F25" s="622"/>
      <c r="I25" s="219"/>
      <c r="O25" s="625"/>
      <c r="P25" s="204" t="s">
        <v>281</v>
      </c>
      <c r="Q25" s="104" t="s">
        <v>20</v>
      </c>
      <c r="T25" s="427" t="s">
        <v>44</v>
      </c>
      <c r="U25" s="400" t="s">
        <v>44</v>
      </c>
      <c r="V25" s="664"/>
      <c r="W25" s="148"/>
      <c r="X25" s="429" t="s">
        <v>189</v>
      </c>
      <c r="Y25" s="660"/>
      <c r="Z25" s="17"/>
      <c r="AA25" s="10"/>
      <c r="AB25" s="415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43"/>
    </row>
    <row r="26" spans="1:43" ht="15.75" thickBot="1" x14ac:dyDescent="0.3">
      <c r="A26" s="231" t="s">
        <v>486</v>
      </c>
      <c r="B26" s="216" t="s">
        <v>412</v>
      </c>
      <c r="C26" s="456" t="s">
        <v>487</v>
      </c>
      <c r="D26" s="61" t="s">
        <v>543</v>
      </c>
      <c r="E26" s="380">
        <v>1</v>
      </c>
      <c r="F26" s="622"/>
      <c r="G26" s="337" t="s">
        <v>488</v>
      </c>
      <c r="I26" s="219"/>
      <c r="O26" s="625"/>
      <c r="P26" s="645" t="s">
        <v>527</v>
      </c>
      <c r="Q26" s="646"/>
      <c r="R26" s="619" t="s">
        <v>536</v>
      </c>
      <c r="T26" s="178"/>
      <c r="U26" s="419"/>
      <c r="V26" s="100" t="s">
        <v>44</v>
      </c>
      <c r="W26" s="148"/>
      <c r="X26" s="429" t="s">
        <v>181</v>
      </c>
      <c r="Y26" s="660"/>
      <c r="Z26" s="17"/>
      <c r="AA26" s="10"/>
      <c r="AB26" s="415"/>
      <c r="AC26" s="76" t="s">
        <v>466</v>
      </c>
      <c r="AD26" s="413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2" t="s">
        <v>457</v>
      </c>
      <c r="AN26" s="643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23"/>
      <c r="G27" s="61" t="s">
        <v>545</v>
      </c>
      <c r="I27" s="220"/>
      <c r="O27" s="626"/>
      <c r="R27" s="620"/>
      <c r="S27" s="421" t="s">
        <v>54</v>
      </c>
      <c r="T27" s="425" t="s">
        <v>44</v>
      </c>
      <c r="U27" s="12"/>
      <c r="V27" s="424"/>
      <c r="W27" s="149"/>
      <c r="X27" s="429" t="s">
        <v>531</v>
      </c>
      <c r="Y27" s="661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320</v>
      </c>
      <c r="AN27" s="644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5" t="s">
        <v>311</v>
      </c>
      <c r="C1" s="629"/>
      <c r="D1" s="204"/>
      <c r="J1" s="605" t="s">
        <v>69</v>
      </c>
      <c r="K1" s="629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6"/>
      <c r="N2" s="153">
        <v>2</v>
      </c>
      <c r="O2" s="154"/>
      <c r="P2" s="5"/>
      <c r="Q2" s="689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7"/>
      <c r="N3" s="17">
        <v>1</v>
      </c>
      <c r="O3" s="15"/>
      <c r="P3" s="10"/>
      <c r="Q3" s="690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7"/>
      <c r="N4" s="17"/>
      <c r="O4" s="15">
        <v>1</v>
      </c>
      <c r="P4" s="10"/>
      <c r="Q4" s="690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7"/>
      <c r="N5" s="17">
        <v>1</v>
      </c>
      <c r="O5" s="15"/>
      <c r="P5" s="10"/>
      <c r="Q5" s="690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7"/>
      <c r="N6" s="17">
        <v>1</v>
      </c>
      <c r="O6" s="15"/>
      <c r="P6" s="10"/>
      <c r="Q6" s="690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7"/>
      <c r="N7" s="17">
        <v>1</v>
      </c>
      <c r="O7" s="15"/>
      <c r="P7" s="10"/>
      <c r="Q7" s="690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7"/>
      <c r="N8" s="17">
        <v>1</v>
      </c>
      <c r="O8" s="15"/>
      <c r="P8" s="10"/>
      <c r="Q8" s="690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8"/>
      <c r="N9" s="161"/>
      <c r="O9" s="18"/>
      <c r="P9" s="13">
        <v>1</v>
      </c>
      <c r="Q9" s="691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L10" sqref="AL10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8" t="s">
        <v>398</v>
      </c>
      <c r="Q1" s="703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7" t="s">
        <v>438</v>
      </c>
      <c r="AB1" s="697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8">
        <f ca="1">TODAY()</f>
        <v>45285</v>
      </c>
      <c r="B2" s="710" t="s">
        <v>380</v>
      </c>
      <c r="C2" s="647" t="s">
        <v>358</v>
      </c>
      <c r="D2" s="712" t="s">
        <v>102</v>
      </c>
      <c r="E2" s="714" t="s">
        <v>64</v>
      </c>
      <c r="F2" s="191" t="s">
        <v>219</v>
      </c>
      <c r="G2" s="615" t="s">
        <v>373</v>
      </c>
      <c r="H2" s="206" t="s">
        <v>219</v>
      </c>
      <c r="I2" s="694" t="s">
        <v>102</v>
      </c>
      <c r="J2" s="396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399">
        <v>40</v>
      </c>
      <c r="Q2" s="704"/>
      <c r="R2" s="21">
        <f>R7+R20</f>
        <v>2</v>
      </c>
      <c r="S2" s="21">
        <f>S7+S20</f>
        <v>1</v>
      </c>
      <c r="T2" s="172">
        <f>SUM(T4:T16)</f>
        <v>0</v>
      </c>
      <c r="U2" s="6"/>
      <c r="V2" s="469"/>
      <c r="W2" s="6"/>
      <c r="X2" s="469"/>
      <c r="Z2" s="24">
        <f>BoardRW!V3</f>
        <v>8</v>
      </c>
      <c r="AA2" s="68">
        <f>IF((Z2+T2)&gt;0,0,-1)</f>
        <v>0</v>
      </c>
      <c r="AB2" s="698"/>
      <c r="AC2" s="35"/>
      <c r="AH2" s="6" t="s">
        <v>345</v>
      </c>
      <c r="AI2" s="469">
        <v>1</v>
      </c>
      <c r="AJ2" s="553"/>
      <c r="AK2" s="6" t="s">
        <v>229</v>
      </c>
      <c r="AL2" s="469">
        <v>1</v>
      </c>
    </row>
    <row r="3" spans="1:38" ht="15.75" customHeight="1" thickBot="1" x14ac:dyDescent="0.3">
      <c r="A3" s="709"/>
      <c r="B3" s="711"/>
      <c r="C3" s="648"/>
      <c r="D3" s="713"/>
      <c r="E3" s="715"/>
      <c r="G3" s="616"/>
      <c r="H3" s="6"/>
      <c r="I3" s="695"/>
      <c r="K3" s="24">
        <v>2</v>
      </c>
      <c r="N3" s="80" t="s">
        <v>278</v>
      </c>
      <c r="Q3" s="471">
        <f>SUM(X23:X31)</f>
        <v>4</v>
      </c>
      <c r="U3" s="6"/>
      <c r="V3" s="470"/>
      <c r="W3" s="6"/>
      <c r="X3" s="470"/>
      <c r="AB3" s="698"/>
      <c r="AC3" s="35"/>
      <c r="AE3" s="100" t="s">
        <v>590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16" t="s">
        <v>177</v>
      </c>
      <c r="I4" s="695"/>
      <c r="R4" s="471" t="s">
        <v>590</v>
      </c>
      <c r="T4" s="24">
        <f>IF((R7-SUM(X2:X10)&lt;0),R7-SUM(V2:V10),0)</f>
        <v>0</v>
      </c>
      <c r="U4" s="6"/>
      <c r="V4" s="470"/>
      <c r="W4" s="6"/>
      <c r="X4" s="470"/>
      <c r="AB4" s="698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0"/>
      <c r="AJ4" s="553"/>
      <c r="AK4" s="6" t="s">
        <v>614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17"/>
      <c r="D5" s="222" t="s">
        <v>102</v>
      </c>
      <c r="E5" s="99" t="s">
        <v>44</v>
      </c>
      <c r="F5" s="206" t="s">
        <v>219</v>
      </c>
      <c r="G5" s="600" t="s">
        <v>272</v>
      </c>
      <c r="H5" s="206" t="s">
        <v>219</v>
      </c>
      <c r="I5" s="695"/>
      <c r="J5" s="397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1" t="s">
        <v>591</v>
      </c>
      <c r="T5" s="24">
        <f>IF((S7-SUM(V2:V10))&lt;0,S7-SUM(X2:X10),0)</f>
        <v>0</v>
      </c>
      <c r="U5" s="6"/>
      <c r="V5" s="468"/>
      <c r="W5" s="6"/>
      <c r="X5" s="468"/>
      <c r="AB5" s="698"/>
      <c r="AC5" s="2" t="s">
        <v>593</v>
      </c>
      <c r="AD5" s="127" t="s">
        <v>44</v>
      </c>
      <c r="AH5" s="6" t="s">
        <v>622</v>
      </c>
      <c r="AI5" s="468">
        <v>1</v>
      </c>
      <c r="AJ5" s="553"/>
      <c r="AK5" s="6" t="s">
        <v>449</v>
      </c>
      <c r="AL5" s="468">
        <v>1</v>
      </c>
    </row>
    <row r="6" spans="1:38" ht="23.25" customHeight="1" thickBot="1" x14ac:dyDescent="0.3">
      <c r="A6" s="705" t="s">
        <v>286</v>
      </c>
      <c r="B6" s="105" t="s">
        <v>198</v>
      </c>
      <c r="C6" s="630"/>
      <c r="D6" s="631"/>
      <c r="E6" s="96">
        <v>1</v>
      </c>
      <c r="G6" s="601"/>
      <c r="I6" s="695"/>
      <c r="P6" s="61" t="s">
        <v>593</v>
      </c>
      <c r="R6" s="64">
        <f>R7-SUM(X2:X10)+R11</f>
        <v>2</v>
      </c>
      <c r="S6" s="64">
        <f>S7+S11-SUM(V2:V10)</f>
        <v>3</v>
      </c>
      <c r="AB6" s="698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706"/>
      <c r="B7" s="100" t="s">
        <v>154</v>
      </c>
      <c r="C7" s="169" t="s">
        <v>141</v>
      </c>
      <c r="D7" s="30" t="s">
        <v>135</v>
      </c>
      <c r="G7" s="601"/>
      <c r="I7" s="695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250</v>
      </c>
      <c r="X7" s="469">
        <v>1</v>
      </c>
      <c r="AB7" s="698"/>
      <c r="AC7" s="99" t="s">
        <v>594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617</v>
      </c>
      <c r="AL7" s="24">
        <v>1</v>
      </c>
    </row>
    <row r="8" spans="1:38" ht="15.75" thickBot="1" x14ac:dyDescent="0.3">
      <c r="A8" s="707"/>
      <c r="B8" s="212" t="s">
        <v>28</v>
      </c>
      <c r="C8" s="6"/>
      <c r="E8" s="30">
        <v>3</v>
      </c>
      <c r="G8" s="601"/>
      <c r="I8" s="695"/>
      <c r="N8" s="80"/>
      <c r="U8" s="6"/>
      <c r="V8" s="24"/>
      <c r="W8" s="6"/>
      <c r="X8" s="470"/>
      <c r="AB8" s="698"/>
      <c r="AC8" s="515"/>
      <c r="AH8" s="6" t="s">
        <v>615</v>
      </c>
      <c r="AI8" s="470">
        <v>1</v>
      </c>
      <c r="AJ8" s="553"/>
      <c r="AK8" s="6" t="s">
        <v>453</v>
      </c>
      <c r="AL8" s="469">
        <v>1</v>
      </c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601"/>
      <c r="H9" s="6"/>
      <c r="I9" s="695"/>
      <c r="M9" s="19" t="s">
        <v>526</v>
      </c>
      <c r="N9" s="80"/>
      <c r="U9" s="6"/>
      <c r="V9" s="24"/>
      <c r="W9" s="6"/>
      <c r="X9" s="470"/>
      <c r="AB9" s="698"/>
      <c r="AC9" s="515"/>
      <c r="AE9" s="20"/>
      <c r="AF9" s="20"/>
      <c r="AH9" s="6"/>
      <c r="AI9" s="470"/>
      <c r="AJ9" s="553"/>
      <c r="AK9" s="6" t="s">
        <v>598</v>
      </c>
      <c r="AL9" s="549">
        <v>1</v>
      </c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43</v>
      </c>
      <c r="G10" s="601"/>
      <c r="I10" s="695"/>
      <c r="J10" s="24" t="s">
        <v>373</v>
      </c>
      <c r="K10" s="100" t="s">
        <v>44</v>
      </c>
      <c r="L10" s="30" t="s">
        <v>525</v>
      </c>
      <c r="N10" s="80"/>
      <c r="U10" s="6"/>
      <c r="V10" s="470"/>
      <c r="W10" s="6"/>
      <c r="X10" s="470"/>
      <c r="AB10" s="698"/>
      <c r="AC10" s="515"/>
      <c r="AE10" s="20"/>
      <c r="AF10" s="20"/>
      <c r="AH10" s="6" t="s">
        <v>618</v>
      </c>
      <c r="AI10" s="470">
        <v>1</v>
      </c>
      <c r="AJ10" s="554"/>
      <c r="AK10" s="6" t="s">
        <v>607</v>
      </c>
      <c r="AL10" s="468">
        <v>1</v>
      </c>
    </row>
    <row r="11" spans="1:38" ht="15.75" thickBot="1" x14ac:dyDescent="0.3">
      <c r="A11" s="99" t="s">
        <v>183</v>
      </c>
      <c r="B11" s="600" t="s">
        <v>383</v>
      </c>
      <c r="C11" s="171" t="s">
        <v>177</v>
      </c>
      <c r="D11" s="217" t="s">
        <v>266</v>
      </c>
      <c r="G11" s="601"/>
      <c r="I11" s="695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3</v>
      </c>
      <c r="S11" s="24">
        <v>3</v>
      </c>
      <c r="U11" s="700" t="s">
        <v>559</v>
      </c>
      <c r="V11" s="701"/>
      <c r="W11" s="701"/>
      <c r="X11" s="702"/>
      <c r="AB11" s="699"/>
      <c r="AC11" s="99" t="s">
        <v>596</v>
      </c>
      <c r="AD11" s="127" t="s">
        <v>44</v>
      </c>
      <c r="AE11" s="24">
        <v>0</v>
      </c>
      <c r="AF11" s="24">
        <v>4</v>
      </c>
      <c r="AG11" s="414"/>
      <c r="AH11" s="700" t="s">
        <v>606</v>
      </c>
      <c r="AI11" s="701"/>
      <c r="AJ11" s="701"/>
      <c r="AK11" s="701"/>
      <c r="AL11" s="702"/>
    </row>
    <row r="12" spans="1:38" ht="15.75" thickBot="1" x14ac:dyDescent="0.3">
      <c r="A12" s="227" t="s">
        <v>384</v>
      </c>
      <c r="B12" s="602"/>
      <c r="E12" s="229">
        <v>3</v>
      </c>
      <c r="G12" s="601"/>
      <c r="I12" s="695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429</v>
      </c>
      <c r="B13" s="216" t="s">
        <v>324</v>
      </c>
      <c r="C13" s="600" t="s">
        <v>194</v>
      </c>
      <c r="D13" s="20"/>
      <c r="G13" s="601"/>
      <c r="I13" s="695"/>
      <c r="J13" s="108" t="s">
        <v>549</v>
      </c>
      <c r="K13" s="100" t="s">
        <v>44</v>
      </c>
      <c r="L13" s="2" t="s">
        <v>524</v>
      </c>
      <c r="M13" s="30" t="s">
        <v>358</v>
      </c>
      <c r="N13" s="401" t="s">
        <v>523</v>
      </c>
      <c r="U13" s="6"/>
      <c r="V13" s="112"/>
      <c r="W13" s="6"/>
      <c r="Z13" s="516" t="s">
        <v>256</v>
      </c>
    </row>
    <row r="14" spans="1:38" ht="15.75" thickBot="1" x14ac:dyDescent="0.3">
      <c r="A14" s="231" t="s">
        <v>550</v>
      </c>
      <c r="B14" s="173" t="s">
        <v>149</v>
      </c>
      <c r="C14" s="602"/>
      <c r="D14" s="204" t="s">
        <v>153</v>
      </c>
      <c r="E14" s="100">
        <v>2</v>
      </c>
      <c r="F14" s="206" t="s">
        <v>219</v>
      </c>
      <c r="G14" s="602"/>
      <c r="H14" s="206" t="s">
        <v>219</v>
      </c>
      <c r="I14" s="695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695"/>
      <c r="J15" s="108" t="s">
        <v>153</v>
      </c>
      <c r="K15" s="30">
        <v>0</v>
      </c>
      <c r="L15" s="21" t="s">
        <v>522</v>
      </c>
      <c r="M15" s="2" t="s">
        <v>407</v>
      </c>
      <c r="R15" s="471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695"/>
      <c r="K16" s="100" t="s">
        <v>44</v>
      </c>
      <c r="L16" s="6"/>
      <c r="S16" s="471" t="s">
        <v>591</v>
      </c>
      <c r="T16" s="21">
        <f>IF((S18-SUM(V16:V21))&lt;0,S18-SUM(V16:V21),0)</f>
        <v>0</v>
      </c>
      <c r="U16" s="19" t="s">
        <v>87</v>
      </c>
      <c r="V16" s="469">
        <v>1</v>
      </c>
      <c r="W16" s="19"/>
      <c r="X16" s="469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695"/>
      <c r="L17" s="2" t="s">
        <v>427</v>
      </c>
      <c r="M17" s="21" t="s">
        <v>424</v>
      </c>
      <c r="U17" s="19" t="s">
        <v>624</v>
      </c>
      <c r="V17" s="24"/>
      <c r="W17" s="6"/>
      <c r="X17" s="24"/>
    </row>
    <row r="18" spans="1:24" ht="15.75" thickBot="1" x14ac:dyDescent="0.3">
      <c r="G18" s="16"/>
      <c r="I18" s="695"/>
      <c r="L18" s="16"/>
      <c r="M18" s="21"/>
      <c r="O18" s="692" t="s">
        <v>518</v>
      </c>
      <c r="P18" s="693"/>
      <c r="Q18" s="127" t="s">
        <v>44</v>
      </c>
      <c r="R18" s="24">
        <f>5-R26</f>
        <v>3</v>
      </c>
      <c r="S18" s="24">
        <f>5-S26</f>
        <v>4</v>
      </c>
      <c r="U18" s="19"/>
      <c r="V18" s="24"/>
      <c r="W18" s="19"/>
      <c r="X18" s="24"/>
    </row>
    <row r="19" spans="1:24" ht="15.75" thickBot="1" x14ac:dyDescent="0.3">
      <c r="I19" s="695"/>
      <c r="M19" s="21" t="s">
        <v>426</v>
      </c>
      <c r="U19" s="19" t="s">
        <v>233</v>
      </c>
      <c r="V19" s="24">
        <v>2</v>
      </c>
      <c r="W19" s="19" t="s">
        <v>345</v>
      </c>
      <c r="X19" s="24">
        <v>2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695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2</v>
      </c>
      <c r="S20" s="24">
        <f>S18-SUM(V16:V21)+S26</f>
        <v>1</v>
      </c>
      <c r="U20" s="220" t="s">
        <v>83</v>
      </c>
      <c r="V20" s="468">
        <v>1</v>
      </c>
      <c r="W20" s="6"/>
      <c r="X20" s="468"/>
    </row>
    <row r="21" spans="1:24" ht="15.75" thickBot="1" x14ac:dyDescent="0.3">
      <c r="I21" s="695"/>
      <c r="M21" s="216" t="s">
        <v>412</v>
      </c>
      <c r="U21" s="468"/>
      <c r="V21" s="468">
        <v>0</v>
      </c>
      <c r="W21" s="19" t="s">
        <v>469</v>
      </c>
      <c r="X21" s="468">
        <v>1</v>
      </c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695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695"/>
      <c r="Q23" s="24">
        <f>SUM(V23:V31)</f>
        <v>7</v>
      </c>
      <c r="U23" s="342"/>
      <c r="V23" s="183">
        <v>0</v>
      </c>
      <c r="W23" s="54" t="s">
        <v>495</v>
      </c>
      <c r="X23" s="24">
        <v>1</v>
      </c>
    </row>
    <row r="24" spans="1:24" ht="15.75" thickBot="1" x14ac:dyDescent="0.3">
      <c r="I24" s="695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695"/>
      <c r="J25" s="397" t="s">
        <v>270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39" t="s">
        <v>154</v>
      </c>
      <c r="D26" s="384" t="s">
        <v>516</v>
      </c>
      <c r="E26" s="438" t="s">
        <v>44</v>
      </c>
      <c r="F26" s="16"/>
      <c r="G26" s="16"/>
      <c r="H26" s="19" t="s">
        <v>219</v>
      </c>
      <c r="I26" s="695"/>
      <c r="K26" s="24">
        <v>15</v>
      </c>
      <c r="L26" s="80" t="s">
        <v>98</v>
      </c>
      <c r="M26" s="384" t="s">
        <v>516</v>
      </c>
      <c r="P26" s="466"/>
      <c r="Q26" s="127" t="s">
        <v>44</v>
      </c>
      <c r="R26" s="24">
        <v>2</v>
      </c>
      <c r="S26" s="24">
        <v>1</v>
      </c>
      <c r="T26" s="61" t="s">
        <v>557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5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5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696"/>
      <c r="J29" s="324"/>
      <c r="L29" s="96" t="s">
        <v>274</v>
      </c>
      <c r="M29" s="16" t="s">
        <v>279</v>
      </c>
      <c r="R29" s="467"/>
      <c r="S29" s="112"/>
      <c r="T29" s="80"/>
      <c r="U29" s="514" t="s">
        <v>558</v>
      </c>
      <c r="V29" s="509">
        <v>0</v>
      </c>
      <c r="W29" s="54" t="s">
        <v>498</v>
      </c>
      <c r="X29" s="472">
        <v>1</v>
      </c>
    </row>
    <row r="30" spans="1:24" ht="15.75" thickBot="1" x14ac:dyDescent="0.3">
      <c r="A30" s="233" t="s">
        <v>379</v>
      </c>
      <c r="B30" s="2" t="s">
        <v>405</v>
      </c>
      <c r="U30" s="514" t="s">
        <v>582</v>
      </c>
      <c r="V30" s="509">
        <v>1</v>
      </c>
      <c r="W30" s="54" t="s">
        <v>560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469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AQ23" sqref="AQ23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611</v>
      </c>
      <c r="I1" s="95" t="s">
        <v>41</v>
      </c>
      <c r="J1" s="202" t="s">
        <v>200</v>
      </c>
      <c r="K1" s="72" t="s">
        <v>608</v>
      </c>
      <c r="L1" s="579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45285</v>
      </c>
      <c r="T1" s="737"/>
      <c r="U1" s="142"/>
      <c r="V1" s="6"/>
      <c r="W1" s="6"/>
      <c r="X1" s="721" t="s">
        <v>442</v>
      </c>
      <c r="Y1" s="722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23" t="s">
        <v>190</v>
      </c>
      <c r="AF1" s="724"/>
      <c r="AG1" s="725"/>
      <c r="AH1" s="726" t="s">
        <v>294</v>
      </c>
      <c r="AI1" s="727"/>
      <c r="AJ1" s="728"/>
      <c r="AK1" s="615" t="s">
        <v>620</v>
      </c>
      <c r="AL1" s="551" t="s">
        <v>621</v>
      </c>
      <c r="AM1" s="718" t="s">
        <v>445</v>
      </c>
      <c r="AN1" s="719"/>
      <c r="AO1" s="720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20</v>
      </c>
      <c r="K2" s="745">
        <f>SUM(K4:K37)</f>
        <v>8</v>
      </c>
      <c r="L2" s="743">
        <f>SUM(L4:L37)</f>
        <v>12</v>
      </c>
      <c r="M2" s="729">
        <f>SUM(M5:M30)</f>
        <v>0</v>
      </c>
      <c r="N2" s="731">
        <f>SUM(N4:N29)</f>
        <v>2</v>
      </c>
      <c r="O2" s="733">
        <f>SUM(O4:O29)</f>
        <v>10</v>
      </c>
      <c r="P2" s="639">
        <f>SUM(N30:N37)* (-1)</f>
        <v>-1</v>
      </c>
      <c r="Q2" s="269" t="s">
        <v>239</v>
      </c>
      <c r="R2" s="21" t="s">
        <v>238</v>
      </c>
      <c r="S2" s="2" t="s">
        <v>204</v>
      </c>
      <c r="T2" s="738"/>
      <c r="U2" s="537" t="s">
        <v>263</v>
      </c>
      <c r="V2" s="482" t="s">
        <v>220</v>
      </c>
      <c r="W2" s="735" t="s">
        <v>235</v>
      </c>
      <c r="X2" s="483" t="s">
        <v>439</v>
      </c>
      <c r="Y2" s="481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16"/>
      <c r="AL2" s="594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46"/>
      <c r="L3" s="744"/>
      <c r="M3" s="730"/>
      <c r="N3" s="732"/>
      <c r="O3" s="734"/>
      <c r="P3" s="640"/>
      <c r="Q3" s="172">
        <f>(M2+N2)-Y3</f>
        <v>0</v>
      </c>
      <c r="S3" s="159" t="s">
        <v>245</v>
      </c>
      <c r="T3" s="739"/>
      <c r="U3" s="538">
        <f>SUM(U4:U29)</f>
        <v>13</v>
      </c>
      <c r="V3" s="484">
        <f>SUM(V4:V29)</f>
        <v>43</v>
      </c>
      <c r="W3" s="736"/>
      <c r="X3" s="485">
        <f t="shared" ref="X3:AC3" si="0">SUM(X4:X29)</f>
        <v>10</v>
      </c>
      <c r="Y3" s="485">
        <f t="shared" si="0"/>
        <v>2</v>
      </c>
      <c r="Z3" s="59">
        <f t="shared" si="0"/>
        <v>0</v>
      </c>
      <c r="AA3" s="66">
        <f t="shared" si="0"/>
        <v>10</v>
      </c>
      <c r="AB3" s="66">
        <f t="shared" si="0"/>
        <v>12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6</v>
      </c>
      <c r="AK3" s="404">
        <f>SUM(AK4:AK37)</f>
        <v>2</v>
      </c>
      <c r="AL3" s="404">
        <f>SUM(AL4:AL37)</f>
        <v>1</v>
      </c>
      <c r="AM3" s="100">
        <f t="shared" si="1"/>
        <v>10</v>
      </c>
      <c r="AN3" s="310">
        <f t="shared" si="1"/>
        <v>10</v>
      </c>
      <c r="AO3" s="311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40" t="s">
        <v>199</v>
      </c>
      <c r="Q4" s="20"/>
      <c r="R4" s="2" t="s">
        <v>335</v>
      </c>
      <c r="S4" s="505" t="s">
        <v>203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203</v>
      </c>
      <c r="AQ4" s="561"/>
      <c r="AR4" s="539" t="s">
        <v>555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41"/>
      <c r="Q5" s="20"/>
      <c r="R5" s="2" t="s">
        <v>341</v>
      </c>
      <c r="S5" s="534" t="s">
        <v>240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307</v>
      </c>
      <c r="K6" s="586">
        <v>2</v>
      </c>
      <c r="L6" s="582">
        <v>0</v>
      </c>
      <c r="M6" s="326">
        <v>0</v>
      </c>
      <c r="N6" s="107">
        <v>0</v>
      </c>
      <c r="O6" s="293">
        <f>AC6</f>
        <v>1</v>
      </c>
      <c r="P6" s="741"/>
      <c r="Q6" s="19" t="s">
        <v>336</v>
      </c>
      <c r="S6" s="534" t="s">
        <v>229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9"/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229</v>
      </c>
      <c r="AQ6" s="562" t="s">
        <v>561</v>
      </c>
      <c r="AR6" s="508" t="s">
        <v>495</v>
      </c>
    </row>
    <row r="7" spans="1:44" ht="15.75" thickBot="1" x14ac:dyDescent="0.3">
      <c r="A7" s="111"/>
      <c r="G7" s="213">
        <v>0</v>
      </c>
      <c r="H7" s="268"/>
      <c r="I7" s="111"/>
      <c r="J7" s="571"/>
      <c r="K7" s="587">
        <v>0</v>
      </c>
      <c r="L7" s="581">
        <v>1</v>
      </c>
      <c r="M7" s="326">
        <v>0</v>
      </c>
      <c r="N7" s="107">
        <v>0</v>
      </c>
      <c r="O7" s="293">
        <f>AC7</f>
        <v>1</v>
      </c>
      <c r="P7" s="741"/>
      <c r="Q7" s="20"/>
      <c r="R7" s="2" t="s">
        <v>336</v>
      </c>
      <c r="S7" s="534" t="s">
        <v>241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2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339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41"/>
      <c r="Q8" s="21" t="s">
        <v>234</v>
      </c>
      <c r="R8" s="111" t="s">
        <v>336</v>
      </c>
      <c r="S8" s="535" t="s">
        <v>201</v>
      </c>
      <c r="T8" s="508">
        <v>0</v>
      </c>
      <c r="U8" s="499">
        <v>0</v>
      </c>
      <c r="V8" s="523">
        <v>0</v>
      </c>
      <c r="W8" s="24">
        <f>V3</f>
        <v>43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353</v>
      </c>
      <c r="K9" s="575"/>
      <c r="L9" s="581"/>
      <c r="M9" s="327"/>
      <c r="N9" s="107">
        <v>0</v>
      </c>
      <c r="O9" s="293">
        <f t="shared" si="10"/>
        <v>0</v>
      </c>
      <c r="P9" s="741"/>
      <c r="Q9" s="21" t="s">
        <v>336</v>
      </c>
      <c r="S9" s="535" t="s">
        <v>260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610</v>
      </c>
      <c r="J10" s="571" t="s">
        <v>357</v>
      </c>
      <c r="K10" s="575"/>
      <c r="L10" s="581">
        <v>1</v>
      </c>
      <c r="M10" s="328"/>
      <c r="N10" s="107">
        <v>0</v>
      </c>
      <c r="O10" s="293">
        <f t="shared" si="10"/>
        <v>1</v>
      </c>
      <c r="P10" s="741"/>
      <c r="Q10" s="20"/>
      <c r="R10" s="2" t="s">
        <v>341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1</v>
      </c>
      <c r="AB10" s="290">
        <f t="shared" si="8"/>
        <v>1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1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584</v>
      </c>
      <c r="AR10" s="508" t="s">
        <v>495</v>
      </c>
    </row>
    <row r="11" spans="1:44" ht="15.75" thickBot="1" x14ac:dyDescent="0.3">
      <c r="J11" s="571" t="s">
        <v>306</v>
      </c>
      <c r="K11" s="575"/>
      <c r="L11" s="581"/>
      <c r="M11" s="328"/>
      <c r="N11" s="107">
        <v>0</v>
      </c>
      <c r="O11" s="293">
        <f t="shared" si="10"/>
        <v>0</v>
      </c>
      <c r="P11" s="741"/>
      <c r="Q11" s="21" t="s">
        <v>336</v>
      </c>
      <c r="R11" s="16"/>
      <c r="S11" s="534" t="s">
        <v>237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7" t="s">
        <v>55</v>
      </c>
      <c r="B12" s="30">
        <v>13</v>
      </c>
      <c r="C12" s="2"/>
      <c r="E12" s="627" t="s">
        <v>56</v>
      </c>
      <c r="G12" s="262"/>
      <c r="H12" s="512">
        <v>-1</v>
      </c>
      <c r="I12" s="61" t="s">
        <v>612</v>
      </c>
      <c r="J12" s="571" t="s">
        <v>298</v>
      </c>
      <c r="K12" s="575"/>
      <c r="L12" s="581">
        <v>1</v>
      </c>
      <c r="M12" s="328"/>
      <c r="N12" s="107">
        <v>0</v>
      </c>
      <c r="O12" s="293">
        <f t="shared" si="10"/>
        <v>1</v>
      </c>
      <c r="P12" s="741"/>
      <c r="Q12" s="21" t="s">
        <v>336</v>
      </c>
      <c r="R12" s="16"/>
      <c r="S12" s="534" t="s">
        <v>236</v>
      </c>
      <c r="T12" s="508">
        <v>2</v>
      </c>
      <c r="U12" s="503"/>
      <c r="V12" s="492">
        <v>2</v>
      </c>
      <c r="W12" s="493">
        <v>-2</v>
      </c>
      <c r="X12" s="496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2" t="s">
        <v>511</v>
      </c>
      <c r="AR12" s="509"/>
    </row>
    <row r="13" spans="1:44" ht="15.75" thickBot="1" x14ac:dyDescent="0.3">
      <c r="A13" s="679"/>
      <c r="B13" s="584">
        <v>12</v>
      </c>
      <c r="C13" s="2" t="s">
        <v>57</v>
      </c>
      <c r="E13" s="628"/>
      <c r="F13" s="172">
        <v>0</v>
      </c>
      <c r="G13" s="175">
        <v>1</v>
      </c>
      <c r="H13" s="271"/>
      <c r="I13" s="111" t="s">
        <v>613</v>
      </c>
      <c r="J13" s="572" t="s">
        <v>303</v>
      </c>
      <c r="K13" s="576"/>
      <c r="L13" s="582"/>
      <c r="M13" s="328"/>
      <c r="N13" s="107">
        <v>0</v>
      </c>
      <c r="O13" s="293">
        <f t="shared" si="10"/>
        <v>0</v>
      </c>
      <c r="P13" s="741"/>
      <c r="Q13" s="21" t="s">
        <v>336</v>
      </c>
      <c r="R13" s="16"/>
      <c r="S13" s="534" t="s">
        <v>232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41"/>
      <c r="Q14" s="20"/>
      <c r="R14" s="200" t="s">
        <v>340</v>
      </c>
      <c r="S14" s="534" t="s">
        <v>242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>
        <v>1</v>
      </c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624</v>
      </c>
      <c r="AQ14" s="564" t="s">
        <v>563</v>
      </c>
      <c r="AR14" s="508" t="s">
        <v>498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41"/>
      <c r="Q15" s="20"/>
      <c r="R15" s="200" t="s">
        <v>340</v>
      </c>
      <c r="S15" s="534" t="s">
        <v>230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2" t="s">
        <v>452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41"/>
      <c r="Q16" s="21" t="s">
        <v>336</v>
      </c>
      <c r="R16" s="2" t="s">
        <v>341</v>
      </c>
      <c r="S16" s="534" t="s">
        <v>233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>
        <v>2</v>
      </c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5" t="s">
        <v>556</v>
      </c>
      <c r="AR16" s="508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310</v>
      </c>
      <c r="K17" s="576"/>
      <c r="L17" s="582"/>
      <c r="M17" s="328"/>
      <c r="N17" s="107">
        <v>0</v>
      </c>
      <c r="O17" s="293">
        <f t="shared" si="10"/>
        <v>0</v>
      </c>
      <c r="P17" s="741"/>
      <c r="Q17" s="20"/>
      <c r="R17" s="2" t="s">
        <v>342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565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303</v>
      </c>
      <c r="K18" s="576"/>
      <c r="L18" s="582"/>
      <c r="M18" s="329"/>
      <c r="N18" s="107">
        <v>0</v>
      </c>
      <c r="O18" s="293">
        <f t="shared" si="10"/>
        <v>0</v>
      </c>
      <c r="P18" s="741"/>
      <c r="Q18" s="21" t="s">
        <v>336</v>
      </c>
      <c r="R18" s="16"/>
      <c r="S18" s="534" t="s">
        <v>244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305</v>
      </c>
      <c r="K19" s="576">
        <v>2</v>
      </c>
      <c r="L19" s="582">
        <v>0</v>
      </c>
      <c r="M19" s="118"/>
      <c r="N19" s="107">
        <v>0</v>
      </c>
      <c r="O19" s="293">
        <f t="shared" si="10"/>
        <v>1</v>
      </c>
      <c r="P19" s="741"/>
      <c r="Q19" s="20"/>
      <c r="R19" s="2" t="s">
        <v>335</v>
      </c>
      <c r="S19" s="534" t="s">
        <v>243</v>
      </c>
      <c r="T19" s="508">
        <v>3</v>
      </c>
      <c r="U19" s="503"/>
      <c r="V19" s="492">
        <v>1</v>
      </c>
      <c r="W19" s="493">
        <v>-1</v>
      </c>
      <c r="X19" s="495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2" t="s">
        <v>194</v>
      </c>
      <c r="K20" s="576"/>
      <c r="L20" s="582">
        <v>0</v>
      </c>
      <c r="M20" s="327"/>
      <c r="N20" s="107">
        <v>0</v>
      </c>
      <c r="O20" s="293">
        <f t="shared" si="10"/>
        <v>0</v>
      </c>
      <c r="P20" s="742"/>
      <c r="Q20" s="605" t="s">
        <v>336</v>
      </c>
      <c r="R20" s="629"/>
      <c r="S20" s="534" t="s">
        <v>85</v>
      </c>
      <c r="T20" s="508">
        <v>3</v>
      </c>
      <c r="U20" s="503"/>
      <c r="V20" s="492">
        <v>3</v>
      </c>
      <c r="W20" s="493">
        <v>-3</v>
      </c>
      <c r="X20" s="504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09">
        <v>1</v>
      </c>
      <c r="AK20" s="559"/>
      <c r="AL20" s="317">
        <v>1</v>
      </c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2" t="s">
        <v>448</v>
      </c>
      <c r="AR20" s="585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1" t="s">
        <v>304</v>
      </c>
      <c r="K21" s="575"/>
      <c r="L21" s="581">
        <v>1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4" t="s">
        <v>246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1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448</v>
      </c>
      <c r="AR21" s="508"/>
    </row>
    <row r="22" spans="1:44" ht="15.75" thickBot="1" x14ac:dyDescent="0.3">
      <c r="J22" s="571" t="s">
        <v>301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336</v>
      </c>
      <c r="S22" s="534" t="s">
        <v>261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4" t="s">
        <v>290</v>
      </c>
      <c r="F23" s="180"/>
      <c r="H23" s="42"/>
      <c r="I23" s="216"/>
      <c r="J23" s="571" t="s">
        <v>259</v>
      </c>
      <c r="K23" s="575">
        <v>1</v>
      </c>
      <c r="L23" s="581">
        <v>1</v>
      </c>
      <c r="M23" s="326">
        <v>0</v>
      </c>
      <c r="N23" s="107">
        <v>1</v>
      </c>
      <c r="O23" s="293">
        <f t="shared" si="10"/>
        <v>1</v>
      </c>
      <c r="Q23" s="20"/>
      <c r="S23" s="534" t="s">
        <v>248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2" t="s">
        <v>566</v>
      </c>
      <c r="AR23" s="508" t="s">
        <v>567</v>
      </c>
    </row>
    <row r="24" spans="1:44" ht="15.75" thickBot="1" x14ac:dyDescent="0.3">
      <c r="C24" s="2" t="s">
        <v>256</v>
      </c>
      <c r="E24" s="685"/>
      <c r="F24" s="172"/>
      <c r="H24" s="42"/>
      <c r="J24" s="571" t="s">
        <v>297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5" t="s">
        <v>336</v>
      </c>
      <c r="R24" s="629"/>
      <c r="S24" s="534" t="s">
        <v>250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8" t="s">
        <v>336</v>
      </c>
      <c r="AR24" s="508" t="s">
        <v>250</v>
      </c>
    </row>
    <row r="25" spans="1:44" ht="15.75" thickBot="1" x14ac:dyDescent="0.3">
      <c r="H25" s="42"/>
      <c r="I25" s="2" t="s">
        <v>587</v>
      </c>
      <c r="J25" s="571" t="s">
        <v>296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336</v>
      </c>
      <c r="S25" s="534" t="s">
        <v>251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453</v>
      </c>
      <c r="AQ25" s="562" t="s">
        <v>454</v>
      </c>
      <c r="AR25" s="508"/>
    </row>
    <row r="26" spans="1:44" ht="15.75" thickBot="1" x14ac:dyDescent="0.3">
      <c r="E26" s="31" t="s">
        <v>285</v>
      </c>
      <c r="F26" s="172"/>
      <c r="I26" s="111" t="s">
        <v>264</v>
      </c>
      <c r="J26" s="571" t="s">
        <v>302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1</v>
      </c>
      <c r="Q26" s="20"/>
      <c r="R26" s="2" t="s">
        <v>333</v>
      </c>
      <c r="S26" s="534" t="s">
        <v>252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/>
      <c r="AK26" s="559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252</v>
      </c>
      <c r="AQ26" s="562" t="s">
        <v>595</v>
      </c>
      <c r="AR26" s="508"/>
    </row>
    <row r="27" spans="1:44" ht="15.75" thickBot="1" x14ac:dyDescent="0.3">
      <c r="E27" s="31" t="s">
        <v>291</v>
      </c>
      <c r="G27" s="176"/>
      <c r="I27" s="20"/>
      <c r="J27" s="571" t="s">
        <v>257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333</v>
      </c>
      <c r="S27" s="534" t="s">
        <v>253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249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293</v>
      </c>
      <c r="G29" s="6"/>
      <c r="J29" s="572" t="s">
        <v>359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337</v>
      </c>
      <c r="S29" s="536" t="s">
        <v>262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8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604</v>
      </c>
      <c r="E31" s="2" t="s">
        <v>361</v>
      </c>
      <c r="F31" s="100">
        <v>-1</v>
      </c>
      <c r="H31" s="512">
        <v>-1</v>
      </c>
      <c r="J31" s="571"/>
      <c r="K31" s="589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2"/>
      <c r="B32" s="632"/>
      <c r="J32" s="572"/>
      <c r="K32" s="589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2" t="s">
        <v>451</v>
      </c>
      <c r="AR32" s="508" t="s">
        <v>564</v>
      </c>
    </row>
    <row r="33" spans="1:44" ht="15.75" thickBot="1" x14ac:dyDescent="0.3">
      <c r="A33" s="80"/>
      <c r="B33" s="24"/>
      <c r="G33" s="382">
        <v>-1</v>
      </c>
      <c r="I33" s="21" t="s">
        <v>604</v>
      </c>
      <c r="J33" s="573"/>
      <c r="K33" s="590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3">
        <v>3</v>
      </c>
      <c r="U33" s="185">
        <v>1</v>
      </c>
      <c r="V33" s="160">
        <v>0</v>
      </c>
      <c r="W33" s="592">
        <v>-1</v>
      </c>
      <c r="X33" s="593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2" t="s">
        <v>619</v>
      </c>
      <c r="AR33" s="508" t="s">
        <v>500</v>
      </c>
    </row>
    <row r="34" spans="1:44" ht="15.75" thickBot="1" x14ac:dyDescent="0.3">
      <c r="C34" s="2" t="s">
        <v>258</v>
      </c>
      <c r="E34" s="19" t="s">
        <v>300</v>
      </c>
      <c r="J34" s="571" t="s">
        <v>301</v>
      </c>
      <c r="K34" s="589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2" t="s">
        <v>566</v>
      </c>
      <c r="AR34" s="508"/>
    </row>
    <row r="35" spans="1:44" ht="15.75" thickBot="1" x14ac:dyDescent="0.3">
      <c r="E35" s="23"/>
      <c r="J35" s="571" t="s">
        <v>296</v>
      </c>
      <c r="K35" s="589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296</v>
      </c>
      <c r="K36" s="589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308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7"/>
      <c r="AR36" s="508" t="s">
        <v>567</v>
      </c>
    </row>
    <row r="37" spans="1:44" ht="15.75" thickBot="1" x14ac:dyDescent="0.3">
      <c r="B37" s="24"/>
      <c r="D37" s="382">
        <v>1</v>
      </c>
      <c r="E37" s="2" t="s">
        <v>597</v>
      </c>
      <c r="H37" s="512">
        <v>-1</v>
      </c>
      <c r="I37" s="2"/>
      <c r="J37" s="2" t="s">
        <v>609</v>
      </c>
      <c r="K37" s="591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469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469</v>
      </c>
      <c r="AQ37" s="566" t="s">
        <v>565</v>
      </c>
      <c r="AR37" s="540" t="s">
        <v>564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5" t="s">
        <v>70</v>
      </c>
      <c r="W1" s="629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4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3" t="s">
        <v>74</v>
      </c>
      <c r="G2" s="781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1" t="s">
        <v>120</v>
      </c>
      <c r="W2" s="722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5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81"/>
      <c r="G3" s="782"/>
      <c r="H3" s="40" t="s">
        <v>80</v>
      </c>
      <c r="J3" s="23">
        <v>15</v>
      </c>
      <c r="M3" s="165" t="s">
        <v>81</v>
      </c>
      <c r="N3" s="44"/>
      <c r="O3" s="791" t="s">
        <v>44</v>
      </c>
      <c r="P3" s="773" t="s">
        <v>218</v>
      </c>
      <c r="Q3" s="774"/>
      <c r="S3" s="57" t="s">
        <v>219</v>
      </c>
      <c r="V3" s="59" t="s">
        <v>104</v>
      </c>
      <c r="W3" s="59" t="s">
        <v>104</v>
      </c>
      <c r="AD3" s="755"/>
    </row>
    <row r="4" spans="1:31" ht="15.75" thickBot="1" x14ac:dyDescent="0.3">
      <c r="G4" s="782"/>
      <c r="H4" s="6"/>
      <c r="L4" s="689" t="s">
        <v>82</v>
      </c>
      <c r="O4" s="792"/>
      <c r="T4" s="55" t="s">
        <v>97</v>
      </c>
      <c r="U4" s="56" t="s">
        <v>98</v>
      </c>
      <c r="X4" s="67" t="s">
        <v>222</v>
      </c>
      <c r="Y4" s="605" t="s">
        <v>194</v>
      </c>
      <c r="Z4" s="607"/>
      <c r="AA4" s="629"/>
      <c r="AD4" s="755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2"/>
      <c r="H5" s="46" t="s">
        <v>75</v>
      </c>
      <c r="K5" s="760" t="s">
        <v>216</v>
      </c>
      <c r="L5" s="775"/>
      <c r="M5" s="2" t="s">
        <v>214</v>
      </c>
      <c r="N5" s="61" t="s">
        <v>213</v>
      </c>
      <c r="O5" s="792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3" t="s">
        <v>283</v>
      </c>
      <c r="Z5" s="764"/>
      <c r="AD5" s="755"/>
    </row>
    <row r="6" spans="1:31" ht="15.75" thickBot="1" x14ac:dyDescent="0.3">
      <c r="C6" s="109"/>
      <c r="D6" s="127" t="s">
        <v>44</v>
      </c>
      <c r="E6" s="45" t="s">
        <v>85</v>
      </c>
      <c r="G6" s="782"/>
      <c r="H6" s="46" t="s">
        <v>80</v>
      </c>
      <c r="I6" s="23">
        <v>15</v>
      </c>
      <c r="K6" s="761"/>
      <c r="L6" s="775"/>
      <c r="O6" s="792"/>
      <c r="T6" s="2" t="s">
        <v>100</v>
      </c>
      <c r="U6" s="144">
        <v>3</v>
      </c>
      <c r="V6" s="21">
        <v>-1</v>
      </c>
      <c r="AD6" s="755"/>
    </row>
    <row r="7" spans="1:31" ht="15.75" thickBot="1" x14ac:dyDescent="0.3">
      <c r="C7" s="110"/>
      <c r="G7" s="782"/>
      <c r="H7" s="6"/>
      <c r="K7" s="761"/>
      <c r="L7" s="775"/>
      <c r="N7" s="21" t="s">
        <v>119</v>
      </c>
      <c r="O7" s="792"/>
      <c r="P7" s="73"/>
      <c r="U7" s="104" t="s">
        <v>20</v>
      </c>
      <c r="AD7" s="755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82"/>
      <c r="H8" s="50" t="s">
        <v>75</v>
      </c>
      <c r="I8" s="99" t="s">
        <v>44</v>
      </c>
      <c r="J8" s="111">
        <v>115</v>
      </c>
      <c r="K8" s="761"/>
      <c r="L8" s="775"/>
      <c r="O8" s="792"/>
      <c r="P8" s="49"/>
      <c r="S8" s="757" t="s">
        <v>211</v>
      </c>
      <c r="T8" s="758"/>
      <c r="U8" s="758"/>
      <c r="V8" s="758"/>
      <c r="W8" s="758"/>
      <c r="X8" s="758"/>
      <c r="Y8" s="758"/>
      <c r="Z8" s="758"/>
      <c r="AA8" s="758"/>
      <c r="AB8" s="758"/>
      <c r="AC8" s="759"/>
      <c r="AD8" s="755"/>
    </row>
    <row r="9" spans="1:31" ht="15.75" thickBot="1" x14ac:dyDescent="0.3">
      <c r="C9" s="747"/>
      <c r="G9" s="782"/>
      <c r="H9" s="6"/>
      <c r="K9" s="761"/>
      <c r="L9" s="785" t="s">
        <v>217</v>
      </c>
      <c r="M9" s="786"/>
      <c r="N9" s="787"/>
      <c r="O9" s="792"/>
      <c r="P9" s="75"/>
      <c r="AD9" s="755"/>
    </row>
    <row r="10" spans="1:31" ht="15.75" thickBot="1" x14ac:dyDescent="0.3">
      <c r="C10" s="748"/>
      <c r="D10" s="23"/>
      <c r="E10" s="45" t="s">
        <v>87</v>
      </c>
      <c r="F10" s="66" t="s">
        <v>88</v>
      </c>
      <c r="G10" s="782"/>
      <c r="H10" s="51"/>
      <c r="I10" s="21" t="s">
        <v>80</v>
      </c>
      <c r="J10" s="3">
        <v>15</v>
      </c>
      <c r="K10" s="761"/>
      <c r="M10" s="750" t="s">
        <v>89</v>
      </c>
      <c r="N10" s="751"/>
      <c r="O10" s="751"/>
      <c r="P10" s="751"/>
      <c r="Q10" s="751"/>
      <c r="R10" s="751"/>
      <c r="S10" s="751"/>
      <c r="T10" s="751"/>
      <c r="U10" s="751"/>
      <c r="V10" s="751"/>
      <c r="W10" s="751"/>
      <c r="X10" s="751"/>
      <c r="Y10" s="751"/>
      <c r="Z10" s="751"/>
      <c r="AA10" s="751"/>
      <c r="AB10" s="751"/>
      <c r="AC10" s="752"/>
      <c r="AD10" s="755"/>
    </row>
    <row r="11" spans="1:31" ht="15.75" thickBot="1" x14ac:dyDescent="0.3">
      <c r="C11" s="749"/>
      <c r="G11" s="782"/>
      <c r="H11" s="6"/>
      <c r="K11" s="761"/>
      <c r="R11" s="52" t="s">
        <v>44</v>
      </c>
      <c r="S11" s="70"/>
      <c r="Y11" s="68" t="s">
        <v>120</v>
      </c>
      <c r="Z11" s="771" t="s">
        <v>120</v>
      </c>
      <c r="AA11" s="772"/>
      <c r="AB11" s="52" t="s">
        <v>44</v>
      </c>
      <c r="AC11" s="118" t="s">
        <v>120</v>
      </c>
      <c r="AD11" s="755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2"/>
      <c r="H12" s="128"/>
      <c r="I12" s="19" t="s">
        <v>80</v>
      </c>
      <c r="J12" s="3">
        <v>15</v>
      </c>
      <c r="K12" s="761"/>
      <c r="L12" s="776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0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5" t="s">
        <v>125</v>
      </c>
      <c r="AB12" s="766"/>
      <c r="AC12" s="21" t="s">
        <v>231</v>
      </c>
      <c r="AD12" s="755"/>
    </row>
    <row r="13" spans="1:31" ht="15.75" thickBot="1" x14ac:dyDescent="0.3">
      <c r="C13" s="747"/>
      <c r="G13" s="782"/>
      <c r="K13" s="761"/>
      <c r="L13" s="777"/>
      <c r="M13" s="47"/>
      <c r="Q13" s="784" t="s">
        <v>209</v>
      </c>
      <c r="R13" s="646"/>
      <c r="S13" s="601"/>
      <c r="T13" s="6"/>
      <c r="U13" s="96" t="s">
        <v>131</v>
      </c>
      <c r="X13" s="2" t="s">
        <v>122</v>
      </c>
      <c r="AA13" s="767"/>
      <c r="AB13" s="768"/>
      <c r="AD13" s="755"/>
    </row>
    <row r="14" spans="1:31" ht="15.75" thickBot="1" x14ac:dyDescent="0.3">
      <c r="B14" s="2" t="s">
        <v>333</v>
      </c>
      <c r="C14" s="749"/>
      <c r="D14" s="23"/>
      <c r="G14" s="782"/>
      <c r="H14" s="125"/>
      <c r="I14" s="99" t="s">
        <v>44</v>
      </c>
      <c r="J14" s="111">
        <v>115</v>
      </c>
      <c r="K14" s="761"/>
      <c r="L14" s="777"/>
      <c r="M14" s="21" t="s">
        <v>110</v>
      </c>
      <c r="N14" s="21" t="s">
        <v>112</v>
      </c>
      <c r="R14" s="115" t="s">
        <v>44</v>
      </c>
      <c r="S14" s="601"/>
      <c r="T14" s="77" t="s">
        <v>129</v>
      </c>
      <c r="V14" s="68" t="s">
        <v>44</v>
      </c>
      <c r="X14" s="47"/>
      <c r="Y14" s="21" t="s">
        <v>72</v>
      </c>
      <c r="AA14" s="767"/>
      <c r="AB14" s="768"/>
      <c r="AD14" s="755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82"/>
      <c r="H15" s="2" t="s">
        <v>80</v>
      </c>
      <c r="I15" s="53" t="s">
        <v>80</v>
      </c>
      <c r="K15" s="761"/>
      <c r="L15" s="778"/>
      <c r="Q15" s="784" t="s">
        <v>210</v>
      </c>
      <c r="R15" s="646"/>
      <c r="S15" s="601"/>
      <c r="T15" s="6"/>
      <c r="V15" s="68" t="s">
        <v>44</v>
      </c>
      <c r="X15" s="2" t="s">
        <v>127</v>
      </c>
      <c r="AA15" s="767"/>
      <c r="AB15" s="768"/>
      <c r="AD15" s="755"/>
    </row>
    <row r="16" spans="1:31" ht="15.75" thickBot="1" x14ac:dyDescent="0.3">
      <c r="C16" s="132"/>
      <c r="G16" s="782"/>
      <c r="K16" s="761"/>
      <c r="N16" s="47"/>
      <c r="O16" s="61" t="s">
        <v>108</v>
      </c>
      <c r="R16" s="114" t="s">
        <v>44</v>
      </c>
      <c r="S16" s="601"/>
      <c r="T16" s="76" t="s">
        <v>128</v>
      </c>
      <c r="W16" s="52" t="s">
        <v>44</v>
      </c>
      <c r="X16" s="47"/>
      <c r="Z16" s="76" t="s">
        <v>126</v>
      </c>
      <c r="AA16" s="767"/>
      <c r="AB16" s="768"/>
      <c r="AD16" s="755"/>
    </row>
    <row r="17" spans="3:30" ht="15.75" thickBot="1" x14ac:dyDescent="0.3">
      <c r="C17" s="109"/>
      <c r="E17" s="6" t="s">
        <v>94</v>
      </c>
      <c r="F17" s="779" t="s">
        <v>95</v>
      </c>
      <c r="G17" s="782"/>
      <c r="H17" s="54"/>
      <c r="I17" s="133" t="s">
        <v>80</v>
      </c>
      <c r="K17" s="761"/>
      <c r="S17" s="601"/>
      <c r="V17" s="68" t="s">
        <v>44</v>
      </c>
      <c r="X17" s="2" t="s">
        <v>117</v>
      </c>
      <c r="AA17" s="767"/>
      <c r="AB17" s="768"/>
      <c r="AD17" s="755"/>
    </row>
    <row r="18" spans="3:30" ht="15.75" thickBot="1" x14ac:dyDescent="0.3">
      <c r="C18" s="130"/>
      <c r="D18" s="131" t="s">
        <v>44</v>
      </c>
      <c r="E18" s="6" t="s">
        <v>96</v>
      </c>
      <c r="F18" s="780"/>
      <c r="G18" s="782"/>
      <c r="H18" s="108" t="s">
        <v>75</v>
      </c>
      <c r="I18" s="21" t="s">
        <v>80</v>
      </c>
      <c r="K18" s="761"/>
      <c r="O18" s="64" t="s">
        <v>114</v>
      </c>
      <c r="S18" s="601"/>
      <c r="U18" s="76" t="s">
        <v>132</v>
      </c>
      <c r="X18" s="2" t="s">
        <v>116</v>
      </c>
      <c r="AA18" s="769"/>
      <c r="AB18" s="770"/>
      <c r="AD18" s="755"/>
    </row>
    <row r="19" spans="3:30" ht="15.75" thickBot="1" x14ac:dyDescent="0.3">
      <c r="F19" s="64" t="s">
        <v>208</v>
      </c>
      <c r="G19" s="783"/>
      <c r="K19" s="762"/>
      <c r="Q19" s="68" t="s">
        <v>44</v>
      </c>
      <c r="R19" s="788" t="s">
        <v>123</v>
      </c>
      <c r="S19" s="789"/>
      <c r="T19" s="790"/>
      <c r="V19" s="77" t="s">
        <v>114</v>
      </c>
      <c r="Y19" s="19" t="s">
        <v>124</v>
      </c>
      <c r="AD19" s="756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2023-12-25T03:49:05Z</dcterms:modified>
</cp:coreProperties>
</file>