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97FBB39-27AA-419F-97A7-CE426D54F46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AD2" i="1"/>
  <c r="AC2" i="1"/>
  <c r="AB2" i="1"/>
  <c r="CF68" i="2"/>
  <c r="AA2" i="1"/>
  <c r="BM68" i="2"/>
  <c r="AR68" i="2"/>
  <c r="BG53" i="2"/>
  <c r="Y67" i="2"/>
  <c r="E66" i="2" l="1"/>
  <c r="H17" i="1"/>
  <c r="BZ50" i="2"/>
  <c r="BG50" i="2"/>
  <c r="AM50" i="2"/>
  <c r="BA38" i="2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W2" i="1"/>
  <c r="B11" i="1" l="1"/>
</calcChain>
</file>

<file path=xl/sharedStrings.xml><?xml version="1.0" encoding="utf-8"?>
<sst xmlns="http://schemas.openxmlformats.org/spreadsheetml/2006/main" count="2447" uniqueCount="294">
  <si>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</si>
  <si>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</si>
  <si>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</si>
  <si>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</si>
  <si>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</si>
  <si>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</si>
  <si>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</si>
  <si>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</si>
  <si>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</si>
  <si>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</si>
  <si>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</si>
  <si>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</si>
  <si>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</si>
  <si>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</si>
  <si>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</si>
  <si>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</si>
  <si>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</si>
  <si>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</si>
  <si>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</si>
  <si>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</si>
  <si>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</si>
  <si>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</si>
  <si>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</si>
  <si>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</si>
  <si>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</si>
  <si>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</si>
  <si>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</si>
  <si>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</si>
  <si>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</si>
  <si>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</si>
  <si>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</si>
  <si>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</si>
  <si>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</si>
  <si>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</si>
  <si>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</si>
  <si>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</si>
  <si>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</si>
  <si>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</si>
  <si>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</si>
  <si>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</si>
  <si>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</si>
  <si>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</si>
  <si>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</si>
  <si>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</si>
  <si>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</si>
  <si>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</si>
  <si>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</si>
  <si>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</si>
  <si>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</si>
  <si>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</si>
  <si>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</si>
  <si>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</si>
  <si>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</si>
  <si>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</si>
  <si>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</si>
  <si>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</si>
  <si>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</si>
  <si>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</si>
  <si>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</si>
  <si>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</si>
  <si>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</si>
  <si>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</si>
  <si>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</si>
  <si>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</si>
  <si>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</si>
  <si>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</si>
  <si>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</si>
  <si>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</si>
  <si>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</si>
  <si>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</si>
  <si>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</si>
  <si>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</si>
  <si>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</si>
  <si>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</si>
  <si>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</si>
  <si>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</si>
  <si>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</si>
  <si>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</si>
  <si>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</si>
  <si>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</si>
  <si>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</si>
  <si>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</si>
  <si>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</si>
  <si>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</si>
  <si>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</si>
  <si>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</si>
  <si>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</si>
  <si>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</si>
  <si>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</si>
  <si>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</si>
  <si>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</si>
  <si>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</si>
  <si>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</si>
  <si>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</si>
  <si>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</si>
  <si>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</si>
  <si>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</si>
  <si>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</si>
  <si>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</si>
  <si>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</si>
  <si>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</si>
  <si>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</si>
  <si>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</si>
  <si>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</si>
  <si>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</si>
  <si>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</si>
  <si>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</si>
  <si>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</si>
  <si>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</si>
  <si>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</si>
  <si>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</si>
  <si>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</si>
  <si>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</si>
  <si>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</si>
  <si>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</si>
  <si>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</si>
  <si>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</si>
  <si>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</si>
  <si>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</si>
  <si>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</si>
  <si>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</si>
  <si>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</si>
  <si>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</si>
  <si>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</si>
  <si>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</si>
  <si>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</si>
  <si>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</si>
  <si>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</si>
  <si>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</si>
  <si>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</si>
  <si>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</si>
  <si>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</si>
  <si>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</si>
  <si>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</si>
  <si>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</si>
  <si>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</si>
  <si>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</si>
  <si>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</si>
  <si>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</si>
  <si>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</si>
  <si>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</si>
  <si>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</si>
  <si>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</si>
  <si>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</si>
  <si>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</si>
  <si>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</si>
  <si>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</si>
  <si>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</si>
  <si>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</si>
  <si>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</si>
  <si>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</si>
  <si>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</si>
  <si>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</si>
  <si>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</si>
  <si>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</si>
  <si>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</si>
  <si>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</si>
  <si>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</si>
  <si>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</si>
  <si>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</si>
  <si>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</si>
  <si>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</si>
  <si>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</si>
  <si>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</si>
  <si>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</si>
  <si>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</si>
  <si>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</si>
  <si>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</si>
  <si>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</si>
  <si>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</si>
  <si>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</si>
  <si>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</si>
  <si>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</si>
  <si>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</si>
  <si>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</si>
  <si>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</si>
  <si>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</si>
  <si>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</si>
  <si>
    <t>NE Live</t>
  </si>
  <si>
    <t>22 Error Fix</t>
  </si>
  <si>
    <t>27/12/2023</t>
  </si>
  <si>
    <t>SP</t>
  </si>
  <si>
    <t>Rw - Lucknow</t>
  </si>
  <si>
    <t>28/12/2023</t>
  </si>
  <si>
    <t>29/12/2023</t>
  </si>
  <si>
    <t>X-Professional - (2) -X</t>
  </si>
  <si>
    <t>Spouse WL F IT</t>
  </si>
  <si>
    <t>WL F PA</t>
  </si>
  <si>
    <t>SS MgX</t>
  </si>
  <si>
    <t>Bucket</t>
  </si>
  <si>
    <t>X-Professional - (1) -X</t>
  </si>
  <si>
    <t>Rw- Ujjain</t>
  </si>
  <si>
    <t>Rw - NewDelhi</t>
  </si>
  <si>
    <t>Rw - Katra</t>
  </si>
  <si>
    <t>Rw - Railway</t>
  </si>
  <si>
    <t>UmbrellaW</t>
  </si>
  <si>
    <t>Rw - Ganjam</t>
  </si>
  <si>
    <t>Rw - Jatani</t>
  </si>
  <si>
    <t>X-WL F IS  - X</t>
  </si>
  <si>
    <t>Tea</t>
  </si>
  <si>
    <t>Rw - Pune</t>
  </si>
  <si>
    <t>Drinks</t>
  </si>
  <si>
    <t>Rw-Surat</t>
  </si>
  <si>
    <t>Food - BB</t>
  </si>
  <si>
    <t>X-Professional - (5) -X</t>
  </si>
  <si>
    <t>X-Professional - (6) -X</t>
  </si>
  <si>
    <t>30/12/2023</t>
  </si>
  <si>
    <t>X-FuelW(14)  - X</t>
  </si>
  <si>
    <t>X-FishMp - (1) -X</t>
  </si>
  <si>
    <t>X-Tiger(4)  - X</t>
  </si>
  <si>
    <t>X-ParcelW - (2) -X</t>
  </si>
  <si>
    <t>X-Local MarketW - (6) -X</t>
  </si>
  <si>
    <t>X-Professional - (7) -X</t>
  </si>
  <si>
    <t>Taiwan News</t>
  </si>
  <si>
    <t>Nippon TV</t>
  </si>
  <si>
    <t>X-FuelW(19)  - X</t>
  </si>
  <si>
    <t>X-FishMp - (3) -X</t>
  </si>
  <si>
    <t>X-VillageW(Khudupur) - X</t>
  </si>
  <si>
    <t>X-VillageW(BenaPanjari) - X</t>
  </si>
  <si>
    <t>X-VillageW(TeriMalla) - X</t>
  </si>
  <si>
    <t>X-VillageW(KusuMati) - X</t>
  </si>
  <si>
    <t>X-VillageW(BacheraPatna) - X</t>
  </si>
  <si>
    <t>X-WL IS (2)- X</t>
  </si>
  <si>
    <t>31/12/2023</t>
  </si>
  <si>
    <t>RA</t>
  </si>
  <si>
    <t>X-Professional - (7)-X</t>
  </si>
  <si>
    <t>X-FishMp - (2) -X</t>
  </si>
  <si>
    <t>X-VillageW(ChannaGhara) - X</t>
  </si>
  <si>
    <t>X-Biju Aadarsha Colony - X</t>
  </si>
  <si>
    <t>X-LaxmiNarayan Lane- X</t>
  </si>
  <si>
    <t>M</t>
  </si>
  <si>
    <t>F</t>
  </si>
  <si>
    <t>X-Durga Market- X</t>
  </si>
  <si>
    <t>X-GH School Road- X</t>
  </si>
  <si>
    <t>X-Accounts Colony- X</t>
  </si>
  <si>
    <t>X-Hata Bazar- X</t>
  </si>
  <si>
    <t>WR</t>
  </si>
  <si>
    <t>X-Kudiary Bazar- X</t>
  </si>
  <si>
    <t>X-MG Square- X</t>
  </si>
  <si>
    <t>X-NuaGaon- X</t>
  </si>
  <si>
    <t>X-RC Colony- X</t>
  </si>
  <si>
    <t xml:space="preserve">Market Shield MatriX </t>
  </si>
  <si>
    <t>X-MSM-X</t>
  </si>
  <si>
    <t>ShieldW NOC</t>
  </si>
  <si>
    <t>X- 249 Ni Curd - X</t>
  </si>
  <si>
    <t>Market Tag</t>
  </si>
  <si>
    <t>1,1</t>
  </si>
  <si>
    <t xml:space="preserve">Zone Area MatriX </t>
  </si>
  <si>
    <t>Vendor Tdy</t>
  </si>
  <si>
    <t>X-FuelW(20)  - X</t>
  </si>
  <si>
    <t>X-VillageW(Kudiary) - X</t>
  </si>
  <si>
    <t>X-VillageW(HarirajPur) - X</t>
  </si>
  <si>
    <t>X-FishMP(2)-X</t>
  </si>
  <si>
    <t>X-MarketW(2) - X</t>
  </si>
  <si>
    <t>X-Kudiary  X</t>
  </si>
  <si>
    <t>X-Harirajpur  X</t>
  </si>
  <si>
    <t>HAF</t>
  </si>
  <si>
    <t>zError-Blockade</t>
  </si>
  <si>
    <t>X-Local_BX(2)- X</t>
  </si>
  <si>
    <t>X-Professional - (6)-X</t>
  </si>
  <si>
    <t>X-Rathipur-X</t>
  </si>
  <si>
    <t>X-RajaBazar-X</t>
  </si>
  <si>
    <t>X-Traffic Colony-X</t>
  </si>
  <si>
    <t>IS</t>
  </si>
  <si>
    <t>X-SR Square-X</t>
  </si>
  <si>
    <t>Rly Union</t>
  </si>
  <si>
    <t>X-Parcel Road-X</t>
  </si>
  <si>
    <t>X-RD Road-X</t>
  </si>
  <si>
    <t>zError-Toll</t>
  </si>
  <si>
    <t>Last TimeStamp</t>
  </si>
  <si>
    <t>Validity Upto</t>
  </si>
  <si>
    <t>X-MambaF(2)-X</t>
  </si>
  <si>
    <t>X-VillageW(Rathipur)  - X</t>
  </si>
  <si>
    <t>X-FishMP(1)-X</t>
  </si>
  <si>
    <t>X-FuelW(22)_Day  - X</t>
  </si>
  <si>
    <t>X-FuelW(22)_ANoon - X</t>
  </si>
  <si>
    <t>025LB</t>
  </si>
  <si>
    <t>2BR+1PF+1PF</t>
  </si>
  <si>
    <t>1Bird+1Star+1dhauli</t>
  </si>
  <si>
    <t>2MHall+Psooty2</t>
  </si>
  <si>
    <t>NI CURD</t>
  </si>
  <si>
    <t>X-Lx1-X</t>
  </si>
  <si>
    <t>1IS+1BR+ToLet2+1ckl+2pp</t>
  </si>
  <si>
    <t>X-lx(2) - X</t>
  </si>
  <si>
    <t>X-Local_BX(4)- X</t>
  </si>
  <si>
    <t>X-dhauli-X</t>
  </si>
  <si>
    <t>Fish-4</t>
  </si>
  <si>
    <t>Cow-2</t>
  </si>
  <si>
    <t>X-Cow2 -X</t>
  </si>
  <si>
    <t>X-Cow2-X</t>
  </si>
  <si>
    <t>X-FuelW(22)_Night - X</t>
  </si>
  <si>
    <t>X-CityW(Mundia Sahi)  - X</t>
  </si>
  <si>
    <t>X-FuelW(22)_ANoon  - X</t>
  </si>
  <si>
    <t>X-FuelW(22)_Night 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</si>
</sst>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  <font>
      <b/>
      <sz val="8"/>
      <color rgb="FF002060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D515BA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4"/>
      <name val="Calibri"/>
      <family val="2"/>
      <scheme val="minor"/>
    </font>
    <font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47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3" fillId="0" borderId="4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4" fontId="3" fillId="0" borderId="41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7" xfId="0" applyFont="1" applyBorder="1" applyAlignment="1">
      <alignment horizontal="left" vertical="center"/>
    </xf>
    <xf numFmtId="0" fontId="17" fillId="0" borderId="27" xfId="0" applyFont="1" applyBorder="1" applyAlignment="1">
      <alignment vertical="center"/>
    </xf>
    <xf numFmtId="0" fontId="0" fillId="0" borderId="27" xfId="0" applyBorder="1" applyAlignment="1">
      <alignment vertical="center"/>
    </xf>
    <xf numFmtId="0" fontId="18" fillId="0" borderId="2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9" fillId="0" borderId="23" xfId="0" applyFont="1" applyBorder="1" applyAlignment="1">
      <alignment horizontal="center" vertical="center"/>
    </xf>
    <xf numFmtId="0" fontId="4" fillId="0" borderId="42" xfId="0" applyFont="1" applyBorder="1"/>
    <xf numFmtId="0" fontId="17" fillId="0" borderId="4" xfId="0" applyFont="1" applyBorder="1" applyAlignment="1">
      <alignment horizontal="center" vertical="center"/>
    </xf>
    <xf numFmtId="0" fontId="17" fillId="0" borderId="10" xfId="0" applyFont="1" applyBorder="1" applyAlignment="1">
      <alignment horizontal="left"/>
    </xf>
    <xf numFmtId="0" fontId="3" fillId="4" borderId="10" xfId="0" applyFont="1" applyFill="1" applyBorder="1" applyAlignment="1">
      <alignment vertical="center"/>
    </xf>
    <xf numFmtId="0" fontId="17" fillId="0" borderId="44" xfId="0" applyFont="1" applyBorder="1"/>
    <xf numFmtId="0" fontId="4" fillId="0" borderId="0" xfId="0" applyFont="1" applyAlignment="1">
      <alignment vertical="center"/>
    </xf>
    <xf numFmtId="0" fontId="18" fillId="0" borderId="23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4" fillId="0" borderId="44" xfId="0" applyFont="1" applyBorder="1"/>
    <xf numFmtId="0" fontId="4" fillId="0" borderId="4" xfId="0" applyFont="1" applyBorder="1"/>
    <xf numFmtId="0" fontId="17" fillId="0" borderId="23" xfId="0" applyFont="1" applyBorder="1" applyAlignment="1">
      <alignment horizontal="left"/>
    </xf>
    <xf numFmtId="0" fontId="3" fillId="0" borderId="24" xfId="0" applyFont="1" applyBorder="1" applyAlignment="1">
      <alignment horizontal="center" vertical="center"/>
    </xf>
    <xf numFmtId="0" fontId="0" fillId="0" borderId="27" xfId="0" applyBorder="1" applyAlignment="1">
      <alignment horizontal="right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4" fillId="0" borderId="24" xfId="0" applyFont="1" applyBorder="1"/>
    <xf numFmtId="0" fontId="4" fillId="0" borderId="9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7" fillId="0" borderId="4" xfId="0" applyFont="1" applyBorder="1"/>
    <xf numFmtId="0" fontId="20" fillId="12" borderId="10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0" fillId="14" borderId="10" xfId="0" applyFont="1" applyFill="1" applyBorder="1" applyAlignment="1">
      <alignment horizontal="center"/>
    </xf>
    <xf numFmtId="0" fontId="4" fillId="15" borderId="10" xfId="0" applyFont="1" applyFill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4" fontId="4" fillId="0" borderId="26" xfId="0" applyNumberFormat="1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20" fillId="19" borderId="10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vertical="center"/>
    </xf>
    <xf numFmtId="0" fontId="0" fillId="0" borderId="18" xfId="0" applyBorder="1"/>
    <xf numFmtId="0" fontId="0" fillId="0" borderId="41" xfId="0" applyBorder="1"/>
    <xf numFmtId="0" fontId="0" fillId="0" borderId="47" xfId="0" applyBorder="1"/>
    <xf numFmtId="0" fontId="4" fillId="0" borderId="47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16" fontId="0" fillId="0" borderId="0" xfId="0" applyNumberFormat="1"/>
    <xf numFmtId="0" fontId="24" fillId="1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18" borderId="47" xfId="0" applyFont="1" applyFill="1" applyBorder="1" applyAlignment="1">
      <alignment horizontal="center"/>
    </xf>
    <xf numFmtId="0" fontId="4" fillId="18" borderId="4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7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17" borderId="23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7" xfId="0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7" xfId="0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Fill="1" applyBorder="1"/>
    <xf numFmtId="0" fontId="1" fillId="0" borderId="0" xfId="0" applyFont="1"/>
    <xf numFmtId="0" fontId="3" fillId="0" borderId="20" xfId="0" applyFont="1" applyBorder="1"/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2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D515BA"/>
      <color rgb="FFF385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N2" zoomScaleNormal="100" workbookViewId="0">
      <selection activeCell="AG6" sqref="AG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1" customWidth="1"/>
    <col min="7" max="7" width="10.140625" style="2" bestFit="1" customWidth="1"/>
    <col min="8" max="8" width="11.140625" bestFit="1" customWidth="1"/>
    <col min="9" max="9" width="3.5703125" style="25" bestFit="1" customWidth="1"/>
    <col min="10" max="10" width="15.7109375" style="117" bestFit="1" customWidth="1"/>
    <col min="11" max="11" width="22.28515625" style="192" bestFit="1" customWidth="1"/>
    <col min="12" max="12" width="9.140625" style="117" bestFit="1" customWidth="1"/>
    <col min="13" max="13" width="9" style="117" bestFit="1" customWidth="1"/>
    <col min="14" max="14" width="13.85546875" bestFit="1" customWidth="1"/>
    <col min="15" max="15" width="8.5703125" bestFit="1" customWidth="1"/>
    <col min="16" max="16" width="9.42578125" style="2" bestFit="1" customWidth="1"/>
    <col min="17" max="17" width="10.7109375" style="152" customWidth="1"/>
    <col min="18" max="18" width="4.85546875" style="1" customWidth="1"/>
    <col min="19" max="19" width="9.7109375" style="1" bestFit="1" customWidth="1"/>
    <col min="20" max="20" width="2.85546875" style="1" customWidth="1"/>
    <col min="21" max="21" width="11.140625" style="24" customWidth="1"/>
    <col min="22" max="22" width="5.140625" customWidth="1"/>
    <col min="23" max="23" width="10.7109375" bestFit="1" customWidth="1"/>
    <col min="24" max="24" width="10.140625" bestFit="1" customWidth="1"/>
    <col min="25" max="25" width="12.140625" bestFit="1" customWidth="1"/>
    <col min="26" max="26" width="22.28515625" bestFit="1" customWidth="1"/>
    <col min="27" max="27" width="3.85546875" customWidth="1"/>
    <col min="28" max="28" width="3.85546875" style="2" customWidth="1"/>
    <col min="29" max="29" width="5.28515625" style="1" customWidth="1"/>
    <col min="30" max="30" width="5.28515625" customWidth="1"/>
    <col min="31" max="31" width="1" customWidth="1"/>
    <col min="32" max="32" width="9.5703125" customWidth="1"/>
  </cols>
  <sheetData>
    <row r="1" spans="1:35" ht="15.75" thickBot="1" x14ac:dyDescent="0.3">
      <c r="Z1" s="278" t="s">
        <v>247</v>
      </c>
      <c r="AA1" s="36" t="s">
        <v>230</v>
      </c>
      <c r="AB1" s="15" t="s">
        <v>231</v>
      </c>
      <c r="AC1" s="250" t="s">
        <v>236</v>
      </c>
      <c r="AD1" s="249" t="s">
        <v>224</v>
      </c>
      <c r="AF1" s="264" t="s">
        <v>241</v>
      </c>
      <c r="AG1" s="265"/>
      <c r="AH1" s="265"/>
      <c r="AI1" s="266"/>
    </row>
    <row r="2" spans="1:35" ht="15.75" thickBot="1" x14ac:dyDescent="0.3">
      <c r="A2" s="33" t="s">
        <v>45</v>
      </c>
      <c r="B2" s="34">
        <v>40.380000000000003</v>
      </c>
      <c r="C2" s="271">
        <f>B3+B4</f>
        <v>0</v>
      </c>
      <c r="E2" s="275" t="s">
        <v>145</v>
      </c>
      <c r="F2" s="276"/>
      <c r="G2" s="277"/>
      <c r="H2" s="26" t="s">
        <v>43</v>
      </c>
      <c r="I2" s="33" t="s">
        <v>42</v>
      </c>
      <c r="J2" s="83" t="s">
        <v>41</v>
      </c>
      <c r="K2" s="214" t="s">
        <v>195</v>
      </c>
      <c r="L2" s="83" t="s">
        <v>153</v>
      </c>
      <c r="M2" s="83" t="s">
        <v>40</v>
      </c>
      <c r="N2" s="9" t="s">
        <v>39</v>
      </c>
      <c r="O2" s="143" t="s">
        <v>38</v>
      </c>
      <c r="P2" s="171" t="s">
        <v>92</v>
      </c>
      <c r="Q2" s="153" t="s">
        <v>269</v>
      </c>
      <c r="R2" s="36" t="s">
        <v>131</v>
      </c>
      <c r="S2" s="156" t="s">
        <v>270</v>
      </c>
      <c r="T2" s="214" t="s">
        <v>224</v>
      </c>
      <c r="U2" s="36" t="s">
        <v>108</v>
      </c>
      <c r="W2" s="98">
        <f ca="1">TODAY()</f>
        <v>45293</v>
      </c>
      <c r="X2" s="8"/>
      <c r="Y2" s="9" t="s">
        <v>243</v>
      </c>
      <c r="Z2" s="279"/>
      <c r="AA2" s="36">
        <f>SUM(AA3:AA19)</f>
        <v>5</v>
      </c>
      <c r="AB2" s="15">
        <f>SUM(AB3:AB25)</f>
        <v>24</v>
      </c>
      <c r="AC2" s="36">
        <f>SUM(AC3:AC25)</f>
        <v>11</v>
      </c>
      <c r="AD2" s="36">
        <f>SUM(AD3:AD25)</f>
        <v>10</v>
      </c>
      <c r="AF2" s="9" t="s">
        <v>92</v>
      </c>
      <c r="AG2" s="26" t="s">
        <v>248</v>
      </c>
      <c r="AH2" s="26" t="s">
        <v>245</v>
      </c>
      <c r="AI2" s="8"/>
    </row>
    <row r="3" spans="1:35" ht="15.75" thickBot="1" x14ac:dyDescent="0.3">
      <c r="A3" s="269" t="s">
        <v>37</v>
      </c>
      <c r="B3" s="34">
        <v>0</v>
      </c>
      <c r="C3" s="272"/>
      <c r="D3" s="162" t="s">
        <v>36</v>
      </c>
      <c r="Y3" s="25" t="s">
        <v>244</v>
      </c>
      <c r="Z3" s="169" t="s">
        <v>218</v>
      </c>
      <c r="AA3" s="238">
        <v>1</v>
      </c>
      <c r="AB3" s="253"/>
      <c r="AC3" s="109"/>
      <c r="AE3" s="280"/>
    </row>
    <row r="4" spans="1:35" ht="15.75" thickBot="1" x14ac:dyDescent="0.3">
      <c r="A4" s="270"/>
      <c r="B4" s="34">
        <v>0</v>
      </c>
      <c r="C4" s="33" t="s">
        <v>35</v>
      </c>
      <c r="E4" s="244">
        <v>5</v>
      </c>
      <c r="F4" s="205">
        <v>10</v>
      </c>
      <c r="G4" s="247"/>
      <c r="H4" s="9" t="s">
        <v>199</v>
      </c>
      <c r="I4" s="107" t="s">
        <v>17</v>
      </c>
      <c r="J4" s="213" t="s">
        <v>187</v>
      </c>
      <c r="K4" s="169" t="s">
        <v>222</v>
      </c>
      <c r="L4" s="83" t="s">
        <v>213</v>
      </c>
      <c r="M4" s="224" t="s">
        <v>156</v>
      </c>
      <c r="N4" s="143" t="s">
        <v>193</v>
      </c>
      <c r="O4" s="169" t="s">
        <v>156</v>
      </c>
      <c r="P4" s="37" t="s">
        <v>30</v>
      </c>
      <c r="Q4" s="154">
        <v>0.73263888888888884</v>
      </c>
      <c r="R4" s="1" t="s">
        <v>130</v>
      </c>
      <c r="S4" s="154">
        <v>0.83333333333333337</v>
      </c>
      <c r="T4" s="105">
        <v>2</v>
      </c>
      <c r="U4" s="245">
        <v>45294</v>
      </c>
      <c r="Y4" s="25" t="s">
        <v>244</v>
      </c>
      <c r="Z4" s="169" t="s">
        <v>220</v>
      </c>
      <c r="AB4" s="20"/>
      <c r="AC4" s="24"/>
      <c r="AE4" s="281"/>
      <c r="AF4" s="25"/>
      <c r="AG4" s="25"/>
      <c r="AH4" s="24" t="s">
        <v>246</v>
      </c>
    </row>
    <row r="5" spans="1:35" ht="15.75" thickBot="1" x14ac:dyDescent="0.3">
      <c r="B5" s="1"/>
      <c r="D5" s="156">
        <v>-2</v>
      </c>
      <c r="E5" s="218">
        <v>10</v>
      </c>
      <c r="F5" s="206">
        <v>20</v>
      </c>
      <c r="G5" s="127">
        <v>30</v>
      </c>
      <c r="H5" s="9" t="s">
        <v>1</v>
      </c>
      <c r="I5" s="107" t="s">
        <v>17</v>
      </c>
      <c r="J5" s="213" t="s">
        <v>165</v>
      </c>
      <c r="K5" s="169" t="s">
        <v>272</v>
      </c>
      <c r="L5" s="167" t="s">
        <v>142</v>
      </c>
      <c r="M5" s="224" t="s">
        <v>85</v>
      </c>
      <c r="N5" s="143" t="s">
        <v>119</v>
      </c>
      <c r="O5" s="237" t="s">
        <v>137</v>
      </c>
      <c r="P5" s="197" t="s">
        <v>86</v>
      </c>
      <c r="Q5" s="154">
        <v>0.98263888888888884</v>
      </c>
      <c r="S5" s="154">
        <v>0.83333333333333337</v>
      </c>
      <c r="T5" s="238">
        <v>1</v>
      </c>
      <c r="U5" s="245">
        <v>45294</v>
      </c>
      <c r="Y5" s="25" t="s">
        <v>244</v>
      </c>
      <c r="Z5" s="215" t="s">
        <v>219</v>
      </c>
      <c r="AB5" s="20"/>
      <c r="AC5" s="24"/>
      <c r="AE5" s="281"/>
      <c r="AF5" s="25"/>
      <c r="AG5" s="25"/>
      <c r="AH5" s="24" t="s">
        <v>246</v>
      </c>
    </row>
    <row r="6" spans="1:35" ht="15.75" thickBot="1" x14ac:dyDescent="0.3">
      <c r="B6" s="1">
        <v>4057</v>
      </c>
      <c r="C6">
        <v>4511</v>
      </c>
      <c r="E6" s="218"/>
      <c r="F6" s="207"/>
      <c r="G6" s="127">
        <v>30</v>
      </c>
      <c r="H6" s="9" t="s">
        <v>203</v>
      </c>
      <c r="I6" s="107" t="s">
        <v>17</v>
      </c>
      <c r="J6" s="213" t="s">
        <v>165</v>
      </c>
      <c r="K6" s="169" t="s">
        <v>291</v>
      </c>
      <c r="L6" s="83" t="s">
        <v>123</v>
      </c>
      <c r="M6" s="83" t="s">
        <v>22</v>
      </c>
      <c r="N6" s="143" t="s">
        <v>120</v>
      </c>
      <c r="O6" s="9" t="s">
        <v>146</v>
      </c>
      <c r="P6" s="176" t="s">
        <v>69</v>
      </c>
      <c r="Q6" s="154">
        <v>0.98263888888888884</v>
      </c>
      <c r="S6" s="154">
        <v>0.88611111111111107</v>
      </c>
      <c r="T6" s="241">
        <v>1</v>
      </c>
      <c r="U6" s="245">
        <v>45294</v>
      </c>
      <c r="X6" s="25" t="s">
        <v>281</v>
      </c>
      <c r="Y6" s="25" t="s">
        <v>244</v>
      </c>
      <c r="Z6" s="169" t="s">
        <v>221</v>
      </c>
      <c r="AA6" s="238">
        <v>3</v>
      </c>
      <c r="AB6" s="15"/>
      <c r="AC6" s="24"/>
      <c r="AE6" s="281"/>
      <c r="AF6" s="25"/>
      <c r="AH6" s="24"/>
    </row>
    <row r="7" spans="1:35" ht="15.75" thickBot="1" x14ac:dyDescent="0.3">
      <c r="A7" s="9" t="s">
        <v>25</v>
      </c>
      <c r="B7" s="29">
        <v>0</v>
      </c>
      <c r="C7">
        <v>365</v>
      </c>
      <c r="E7" s="165">
        <v>10</v>
      </c>
      <c r="F7" s="242"/>
      <c r="G7" s="177">
        <v>30</v>
      </c>
      <c r="H7" s="9" t="s">
        <v>188</v>
      </c>
      <c r="I7" s="104" t="s">
        <v>17</v>
      </c>
      <c r="J7" s="83" t="s">
        <v>105</v>
      </c>
      <c r="K7" s="169" t="s">
        <v>275</v>
      </c>
      <c r="L7" s="83" t="s">
        <v>139</v>
      </c>
      <c r="M7" s="83" t="s">
        <v>94</v>
      </c>
      <c r="N7" s="143" t="s">
        <v>192</v>
      </c>
      <c r="O7" s="9" t="s">
        <v>21</v>
      </c>
      <c r="P7" s="37" t="s">
        <v>95</v>
      </c>
      <c r="Q7" s="154">
        <v>0.98263888888888884</v>
      </c>
      <c r="S7" s="154">
        <v>0.73263888888888884</v>
      </c>
      <c r="U7" s="245">
        <v>45294</v>
      </c>
      <c r="Y7" s="25" t="s">
        <v>244</v>
      </c>
      <c r="Z7" s="169" t="s">
        <v>217</v>
      </c>
      <c r="AA7" s="26"/>
      <c r="AB7" s="15"/>
      <c r="AC7" s="24"/>
      <c r="AE7" s="281"/>
      <c r="AF7" s="25"/>
      <c r="AG7" s="25"/>
      <c r="AH7" s="24" t="s">
        <v>246</v>
      </c>
    </row>
    <row r="8" spans="1:35" ht="15.75" thickBot="1" x14ac:dyDescent="0.3">
      <c r="E8" s="219">
        <v>25</v>
      </c>
      <c r="F8" s="242"/>
      <c r="G8" s="190">
        <v>50</v>
      </c>
      <c r="H8" s="9" t="s">
        <v>72</v>
      </c>
      <c r="I8" s="107" t="s">
        <v>17</v>
      </c>
      <c r="J8" s="213"/>
      <c r="K8" s="194" t="s">
        <v>242</v>
      </c>
      <c r="L8" s="83" t="s">
        <v>214</v>
      </c>
      <c r="M8" s="83" t="s">
        <v>70</v>
      </c>
      <c r="N8" s="187" t="s">
        <v>196</v>
      </c>
      <c r="O8" s="9" t="s">
        <v>96</v>
      </c>
      <c r="P8" s="188" t="s">
        <v>65</v>
      </c>
      <c r="Q8" s="154">
        <v>0.98263888888888884</v>
      </c>
      <c r="S8" s="154">
        <v>0.98263888888888884</v>
      </c>
      <c r="U8" s="245">
        <v>45295</v>
      </c>
      <c r="Y8" s="25" t="s">
        <v>244</v>
      </c>
      <c r="Z8" s="169" t="s">
        <v>228</v>
      </c>
      <c r="AA8" s="25"/>
      <c r="AB8" s="15">
        <v>1</v>
      </c>
      <c r="AC8" s="24">
        <v>1</v>
      </c>
      <c r="AD8">
        <v>1</v>
      </c>
      <c r="AE8" s="281"/>
      <c r="AF8" s="25" t="s">
        <v>65</v>
      </c>
      <c r="AG8" s="25" t="s">
        <v>15</v>
      </c>
      <c r="AH8" s="24" t="s">
        <v>246</v>
      </c>
    </row>
    <row r="9" spans="1:35" ht="15.75" thickBot="1" x14ac:dyDescent="0.3">
      <c r="A9" s="9" t="s">
        <v>19</v>
      </c>
      <c r="B9" s="8">
        <f>7000+B6+B5-C2</f>
        <v>11057</v>
      </c>
      <c r="E9" s="163">
        <v>14</v>
      </c>
      <c r="F9" s="165"/>
      <c r="G9" s="177"/>
      <c r="H9" s="9" t="s">
        <v>71</v>
      </c>
      <c r="I9" s="104" t="s">
        <v>17</v>
      </c>
      <c r="J9" s="213" t="s">
        <v>165</v>
      </c>
      <c r="K9" s="169" t="s">
        <v>290</v>
      </c>
      <c r="L9" s="223" t="s">
        <v>163</v>
      </c>
      <c r="M9" s="224" t="s">
        <v>170</v>
      </c>
      <c r="N9" s="143" t="s">
        <v>191</v>
      </c>
      <c r="O9" s="9" t="s">
        <v>62</v>
      </c>
      <c r="P9" s="37" t="s">
        <v>30</v>
      </c>
      <c r="Q9" s="154">
        <v>0.73263888888888884</v>
      </c>
      <c r="S9" s="154">
        <v>0.64583333333333337</v>
      </c>
      <c r="U9" s="245">
        <v>45294</v>
      </c>
      <c r="Y9" s="25" t="s">
        <v>257</v>
      </c>
      <c r="Z9" s="169" t="s">
        <v>229</v>
      </c>
      <c r="AA9" s="25"/>
      <c r="AB9" s="15"/>
      <c r="AC9" s="24">
        <v>2</v>
      </c>
      <c r="AD9">
        <v>1</v>
      </c>
      <c r="AE9" s="281"/>
      <c r="AF9" s="25"/>
      <c r="AH9" s="24"/>
    </row>
    <row r="10" spans="1:35" ht="15.75" thickBot="1" x14ac:dyDescent="0.3">
      <c r="E10" s="220">
        <v>70</v>
      </c>
      <c r="F10" s="206"/>
      <c r="G10" s="177">
        <v>100</v>
      </c>
      <c r="H10" s="9" t="s">
        <v>81</v>
      </c>
      <c r="I10" s="107" t="s">
        <v>17</v>
      </c>
      <c r="J10" s="213"/>
      <c r="K10" s="169" t="s">
        <v>274</v>
      </c>
      <c r="L10" s="83" t="s">
        <v>143</v>
      </c>
      <c r="M10" s="225" t="s">
        <v>62</v>
      </c>
      <c r="N10" s="144" t="s">
        <v>122</v>
      </c>
      <c r="O10" s="9" t="s">
        <v>94</v>
      </c>
      <c r="P10" s="37" t="s">
        <v>66</v>
      </c>
      <c r="Q10" s="154">
        <v>0.98263888888888884</v>
      </c>
      <c r="S10" s="154">
        <v>0.52083333333333337</v>
      </c>
      <c r="U10" s="245">
        <v>45295</v>
      </c>
      <c r="X10" s="216"/>
      <c r="Y10" s="25" t="s">
        <v>256</v>
      </c>
      <c r="Z10" s="169" t="s">
        <v>232</v>
      </c>
      <c r="AB10" s="15">
        <v>2</v>
      </c>
      <c r="AC10" s="24"/>
      <c r="AE10" s="281"/>
      <c r="AF10" s="25" t="s">
        <v>66</v>
      </c>
      <c r="AG10" s="25" t="s">
        <v>88</v>
      </c>
      <c r="AH10" s="24">
        <v>1</v>
      </c>
    </row>
    <row r="11" spans="1:35" ht="15.75" thickBot="1" x14ac:dyDescent="0.3">
      <c r="A11" s="9" t="s">
        <v>12</v>
      </c>
      <c r="B11" s="8">
        <f>B9-B13</f>
        <v>0</v>
      </c>
      <c r="E11" s="221">
        <v>10</v>
      </c>
      <c r="F11" s="242">
        <v>10</v>
      </c>
      <c r="G11" s="37"/>
      <c r="H11" s="9" t="s">
        <v>102</v>
      </c>
      <c r="I11" s="107" t="s">
        <v>17</v>
      </c>
      <c r="J11" s="213" t="s">
        <v>116</v>
      </c>
      <c r="K11" s="169" t="s">
        <v>284</v>
      </c>
      <c r="L11" s="83" t="s">
        <v>124</v>
      </c>
      <c r="M11" s="83" t="s">
        <v>152</v>
      </c>
      <c r="N11" s="186" t="s">
        <v>110</v>
      </c>
      <c r="O11" s="41" t="s">
        <v>78</v>
      </c>
      <c r="P11" s="198" t="s">
        <v>161</v>
      </c>
      <c r="Q11" s="154">
        <v>0.83333333333333337</v>
      </c>
      <c r="R11" s="1" t="s">
        <v>126</v>
      </c>
      <c r="S11" s="154">
        <v>0.83333333333333337</v>
      </c>
      <c r="T11" s="262">
        <v>3</v>
      </c>
      <c r="U11" s="245">
        <v>45294</v>
      </c>
      <c r="Y11" s="25" t="s">
        <v>256</v>
      </c>
      <c r="Z11" s="169" t="s">
        <v>233</v>
      </c>
      <c r="AB11" s="15">
        <v>1</v>
      </c>
      <c r="AC11" s="24">
        <v>1</v>
      </c>
      <c r="AE11" s="281"/>
      <c r="AF11" s="25"/>
      <c r="AG11" s="25"/>
      <c r="AH11" s="24" t="s">
        <v>246</v>
      </c>
    </row>
    <row r="12" spans="1:35" ht="15.75" thickBot="1" x14ac:dyDescent="0.3">
      <c r="E12" s="165"/>
      <c r="F12" s="205">
        <v>60</v>
      </c>
      <c r="G12" s="164"/>
      <c r="H12" s="28" t="s">
        <v>128</v>
      </c>
      <c r="I12" s="107" t="s">
        <v>17</v>
      </c>
      <c r="J12" s="213"/>
      <c r="K12" s="169" t="s">
        <v>283</v>
      </c>
      <c r="L12" s="224" t="s">
        <v>123</v>
      </c>
      <c r="M12" s="225" t="s">
        <v>62</v>
      </c>
      <c r="N12" s="143" t="s">
        <v>197</v>
      </c>
      <c r="O12" s="9" t="s">
        <v>22</v>
      </c>
      <c r="P12" s="188" t="s">
        <v>181</v>
      </c>
      <c r="Q12" s="154">
        <v>0.83333333333333337</v>
      </c>
      <c r="R12" s="24"/>
      <c r="S12" s="154">
        <v>0.83333333333333337</v>
      </c>
      <c r="U12" s="245">
        <v>45294</v>
      </c>
      <c r="Y12" s="25" t="s">
        <v>244</v>
      </c>
      <c r="Z12" s="169" t="s">
        <v>234</v>
      </c>
      <c r="AB12" s="15"/>
      <c r="AC12" s="36">
        <v>1</v>
      </c>
      <c r="AE12" s="281"/>
      <c r="AF12" s="25" t="s">
        <v>181</v>
      </c>
      <c r="AG12" s="25" t="s">
        <v>20</v>
      </c>
      <c r="AH12" s="24">
        <v>1</v>
      </c>
    </row>
    <row r="13" spans="1:35" ht="15.75" thickBot="1" x14ac:dyDescent="0.3">
      <c r="A13" s="9" t="s">
        <v>5</v>
      </c>
      <c r="B13" s="8">
        <f>B18+Purchase!O2</f>
        <v>11057</v>
      </c>
      <c r="E13" s="36">
        <v>5</v>
      </c>
      <c r="F13" s="206"/>
      <c r="G13" s="246">
        <v>35</v>
      </c>
      <c r="H13" s="9" t="s">
        <v>189</v>
      </c>
      <c r="I13" s="107" t="s">
        <v>17</v>
      </c>
      <c r="J13" s="228" t="s">
        <v>186</v>
      </c>
      <c r="K13" s="194" t="s">
        <v>273</v>
      </c>
      <c r="L13" s="183" t="s">
        <v>155</v>
      </c>
      <c r="M13" s="183" t="s">
        <v>85</v>
      </c>
      <c r="N13" s="41" t="s">
        <v>194</v>
      </c>
      <c r="O13" s="41" t="s">
        <v>62</v>
      </c>
      <c r="P13" s="229" t="s">
        <v>90</v>
      </c>
      <c r="Q13" s="154">
        <v>0.98263888888888884</v>
      </c>
      <c r="R13"/>
      <c r="S13" s="154">
        <v>0.88611111111111107</v>
      </c>
      <c r="T13" s="263">
        <v>1</v>
      </c>
      <c r="U13" s="245">
        <v>45294</v>
      </c>
      <c r="Y13" s="25" t="s">
        <v>244</v>
      </c>
      <c r="Z13" s="169" t="s">
        <v>235</v>
      </c>
      <c r="AB13" s="15"/>
      <c r="AC13" s="24"/>
      <c r="AE13" s="281"/>
      <c r="AF13" s="25"/>
      <c r="AG13" s="25"/>
      <c r="AH13" s="24"/>
    </row>
    <row r="14" spans="1:35" ht="15.75" thickBot="1" x14ac:dyDescent="0.3">
      <c r="C14" s="25"/>
      <c r="D14" s="25"/>
      <c r="E14" s="165">
        <v>1</v>
      </c>
      <c r="F14" s="205"/>
      <c r="G14" s="127"/>
      <c r="H14" s="9" t="s">
        <v>9</v>
      </c>
      <c r="I14" s="107" t="s">
        <v>17</v>
      </c>
      <c r="J14" s="213"/>
      <c r="K14" s="194" t="s">
        <v>271</v>
      </c>
      <c r="L14" s="83" t="s">
        <v>124</v>
      </c>
      <c r="M14" s="224" t="s">
        <v>62</v>
      </c>
      <c r="N14" s="143" t="s">
        <v>200</v>
      </c>
      <c r="O14" s="169" t="s">
        <v>47</v>
      </c>
      <c r="P14" s="37" t="s">
        <v>29</v>
      </c>
      <c r="Q14" s="154">
        <v>0.73263888888888884</v>
      </c>
      <c r="R14"/>
      <c r="S14" s="154">
        <v>0.94097222222222221</v>
      </c>
      <c r="U14" s="245">
        <v>45294</v>
      </c>
      <c r="X14" s="25" t="s">
        <v>285</v>
      </c>
      <c r="Y14" s="25" t="s">
        <v>256</v>
      </c>
      <c r="Z14" s="169" t="s">
        <v>237</v>
      </c>
      <c r="AA14" s="239">
        <v>1</v>
      </c>
      <c r="AC14" s="241">
        <v>1</v>
      </c>
      <c r="AE14" s="281"/>
      <c r="AF14" s="25" t="s">
        <v>29</v>
      </c>
      <c r="AG14" s="25" t="s">
        <v>15</v>
      </c>
      <c r="AH14" s="24" t="s">
        <v>246</v>
      </c>
    </row>
    <row r="15" spans="1:35" ht="15.75" thickBot="1" x14ac:dyDescent="0.3">
      <c r="A15" s="9" t="s">
        <v>2</v>
      </c>
      <c r="B15" s="9">
        <v>902</v>
      </c>
      <c r="C15" s="25"/>
      <c r="D15" s="25"/>
      <c r="E15" s="165"/>
      <c r="F15" s="34"/>
      <c r="G15" s="177"/>
      <c r="H15" s="9" t="s">
        <v>201</v>
      </c>
      <c r="I15" s="107" t="s">
        <v>17</v>
      </c>
      <c r="J15" s="231"/>
      <c r="K15" s="169"/>
      <c r="L15" s="83" t="s">
        <v>176</v>
      </c>
      <c r="M15" s="233"/>
      <c r="N15" s="9"/>
      <c r="O15" s="8"/>
      <c r="P15" s="37"/>
      <c r="Q15" s="154">
        <v>0.88611111111111107</v>
      </c>
      <c r="R15"/>
      <c r="S15" s="154">
        <v>0.88611111111111107</v>
      </c>
      <c r="U15" s="245">
        <v>45293</v>
      </c>
      <c r="Y15" s="25" t="s">
        <v>256</v>
      </c>
      <c r="Z15" s="169" t="s">
        <v>238</v>
      </c>
      <c r="AB15" s="20"/>
      <c r="AC15" s="24"/>
      <c r="AE15" s="281"/>
      <c r="AF15" s="25"/>
      <c r="AG15" s="25"/>
      <c r="AH15" s="24" t="s">
        <v>246</v>
      </c>
    </row>
    <row r="16" spans="1:35" ht="15.75" thickBot="1" x14ac:dyDescent="0.3">
      <c r="C16" s="25"/>
      <c r="D16" s="25"/>
      <c r="I16" s="234"/>
      <c r="J16" s="119"/>
      <c r="K16" s="216"/>
      <c r="L16" s="119"/>
      <c r="X16" s="216" t="s">
        <v>289</v>
      </c>
      <c r="Y16" s="25" t="s">
        <v>244</v>
      </c>
      <c r="Z16" s="169" t="s">
        <v>239</v>
      </c>
      <c r="AC16" s="24"/>
      <c r="AE16" s="281"/>
      <c r="AF16" s="25"/>
      <c r="AH16" s="24"/>
    </row>
    <row r="17" spans="1:34" ht="15.75" thickBot="1" x14ac:dyDescent="0.3">
      <c r="C17" s="25"/>
      <c r="D17" s="25"/>
      <c r="E17" s="273" t="s">
        <v>4</v>
      </c>
      <c r="F17" s="274"/>
      <c r="G17" s="189"/>
      <c r="H17" s="9">
        <f>SUM(E4:G15)</f>
        <v>525</v>
      </c>
      <c r="I17" s="26"/>
      <c r="J17" s="322"/>
      <c r="K17" s="254"/>
      <c r="L17" s="255"/>
      <c r="N17" s="327" t="s">
        <v>278</v>
      </c>
      <c r="O17" s="18"/>
      <c r="P17" s="328"/>
      <c r="Q17" s="159" t="s">
        <v>273</v>
      </c>
      <c r="R17" s="297"/>
      <c r="S17" s="329" t="s">
        <v>286</v>
      </c>
      <c r="V17" s="261"/>
      <c r="Y17" s="25" t="s">
        <v>244</v>
      </c>
      <c r="Z17" s="169" t="s">
        <v>240</v>
      </c>
      <c r="AA17" s="50"/>
      <c r="AB17" s="15">
        <v>3</v>
      </c>
      <c r="AC17" s="115"/>
      <c r="AD17" s="50"/>
      <c r="AE17" s="281"/>
      <c r="AF17" s="25"/>
      <c r="AG17" s="25"/>
      <c r="AH17" s="24" t="s">
        <v>246</v>
      </c>
    </row>
    <row r="18" spans="1:34" ht="15.75" thickBot="1" x14ac:dyDescent="0.3">
      <c r="A18" s="9" t="s">
        <v>0</v>
      </c>
      <c r="B18" s="26">
        <v>40</v>
      </c>
      <c r="C18" s="25"/>
      <c r="D18" s="25"/>
      <c r="E18" s="24"/>
      <c r="F18" s="24"/>
      <c r="G18" s="20"/>
      <c r="I18" s="226"/>
      <c r="J18" s="322"/>
      <c r="K18" s="169"/>
      <c r="L18" s="169"/>
      <c r="M18" s="267"/>
      <c r="N18" s="159" t="s">
        <v>282</v>
      </c>
      <c r="O18" s="18"/>
      <c r="P18" s="328"/>
      <c r="Q18" s="159"/>
      <c r="R18" s="297"/>
      <c r="S18" s="17"/>
      <c r="X18" s="25" t="s">
        <v>288</v>
      </c>
      <c r="Y18" s="25" t="s">
        <v>244</v>
      </c>
      <c r="Z18" s="169" t="s">
        <v>254</v>
      </c>
      <c r="AC18" s="24"/>
      <c r="AE18" s="281"/>
      <c r="AF18" s="25"/>
      <c r="AG18" s="25"/>
      <c r="AH18" s="24" t="s">
        <v>246</v>
      </c>
    </row>
    <row r="19" spans="1:34" ht="15.75" thickBot="1" x14ac:dyDescent="0.3">
      <c r="I19" s="226"/>
      <c r="K19" s="194"/>
      <c r="L19" s="119"/>
      <c r="M19" s="267"/>
      <c r="N19" s="159" t="s">
        <v>277</v>
      </c>
      <c r="O19" s="330" t="s">
        <v>292</v>
      </c>
      <c r="P19" s="330"/>
      <c r="Q19" s="331" t="s">
        <v>279</v>
      </c>
      <c r="R19" s="331"/>
      <c r="S19" s="17"/>
      <c r="Y19" s="25" t="s">
        <v>244</v>
      </c>
      <c r="Z19" s="169" t="s">
        <v>255</v>
      </c>
      <c r="AA19" s="50"/>
      <c r="AB19" s="79"/>
      <c r="AC19" s="115"/>
      <c r="AD19" s="50"/>
      <c r="AE19" s="281"/>
      <c r="AF19" s="25"/>
      <c r="AG19" s="25"/>
      <c r="AH19" s="24" t="s">
        <v>246</v>
      </c>
    </row>
    <row r="20" spans="1:34" ht="15.75" thickBot="1" x14ac:dyDescent="0.3">
      <c r="A20" s="326"/>
      <c r="B20" s="326"/>
      <c r="I20" s="227"/>
      <c r="K20" s="194"/>
      <c r="L20" s="119"/>
      <c r="N20" s="159" t="s">
        <v>276</v>
      </c>
      <c r="O20" s="18"/>
      <c r="P20" s="328"/>
      <c r="Q20" s="159" t="s">
        <v>281</v>
      </c>
      <c r="R20" s="17"/>
      <c r="S20" s="329" t="s">
        <v>287</v>
      </c>
      <c r="Y20" s="25" t="s">
        <v>244</v>
      </c>
      <c r="Z20" s="169" t="s">
        <v>260</v>
      </c>
      <c r="AA20" s="256"/>
      <c r="AB20" s="260">
        <v>5</v>
      </c>
      <c r="AC20" s="259">
        <v>2</v>
      </c>
      <c r="AD20" s="258">
        <v>7</v>
      </c>
      <c r="AE20" s="281"/>
      <c r="AF20" s="25" t="s">
        <v>65</v>
      </c>
      <c r="AG20" s="25" t="s">
        <v>88</v>
      </c>
      <c r="AH20" s="24" t="s">
        <v>246</v>
      </c>
    </row>
    <row r="21" spans="1:34" ht="15.75" thickBot="1" x14ac:dyDescent="0.3">
      <c r="N21" s="18"/>
      <c r="O21" s="330" t="s">
        <v>293</v>
      </c>
      <c r="P21" s="330"/>
      <c r="Q21" s="332"/>
      <c r="R21" s="17"/>
      <c r="S21" s="329" t="s">
        <v>287</v>
      </c>
      <c r="X21" s="25" t="s">
        <v>281</v>
      </c>
      <c r="Y21" s="25" t="s">
        <v>244</v>
      </c>
      <c r="Z21" s="169" t="s">
        <v>261</v>
      </c>
      <c r="AA21" s="42"/>
      <c r="AB21" s="15">
        <v>2</v>
      </c>
      <c r="AC21" s="109">
        <v>1</v>
      </c>
      <c r="AD21" s="44"/>
      <c r="AE21" s="281"/>
      <c r="AF21" s="25" t="s">
        <v>66</v>
      </c>
      <c r="AG21" s="25" t="s">
        <v>20</v>
      </c>
      <c r="AH21" s="24" t="s">
        <v>246</v>
      </c>
    </row>
    <row r="22" spans="1:34" ht="15.75" thickBot="1" x14ac:dyDescent="0.3">
      <c r="S22" s="24" t="s">
        <v>280</v>
      </c>
      <c r="Y22" s="25" t="s">
        <v>244</v>
      </c>
      <c r="Z22" s="169" t="s">
        <v>262</v>
      </c>
      <c r="AA22" s="48"/>
      <c r="AB22" s="15">
        <v>6</v>
      </c>
      <c r="AC22" s="24">
        <v>1</v>
      </c>
      <c r="AD22" s="49"/>
      <c r="AE22" s="281"/>
      <c r="AF22" s="25" t="s">
        <v>30</v>
      </c>
      <c r="AG22" s="25" t="s">
        <v>263</v>
      </c>
      <c r="AH22" s="24" t="s">
        <v>246</v>
      </c>
    </row>
    <row r="23" spans="1:34" ht="15.75" thickBot="1" x14ac:dyDescent="0.3">
      <c r="Y23" s="25" t="s">
        <v>244</v>
      </c>
      <c r="Z23" s="169" t="s">
        <v>264</v>
      </c>
      <c r="AA23" s="63"/>
      <c r="AB23" s="116">
        <v>1</v>
      </c>
      <c r="AC23" s="115"/>
      <c r="AD23" s="51">
        <v>1</v>
      </c>
      <c r="AE23" s="281"/>
      <c r="AF23" s="25" t="s">
        <v>265</v>
      </c>
      <c r="AG23" s="25" t="s">
        <v>20</v>
      </c>
      <c r="AH23" s="24" t="s">
        <v>246</v>
      </c>
    </row>
    <row r="24" spans="1:34" ht="15.75" thickBot="1" x14ac:dyDescent="0.3">
      <c r="Y24" s="25" t="s">
        <v>244</v>
      </c>
      <c r="Z24" s="169" t="s">
        <v>266</v>
      </c>
      <c r="AA24" s="256"/>
      <c r="AB24" s="260">
        <v>1</v>
      </c>
      <c r="AC24" s="259">
        <v>1</v>
      </c>
      <c r="AD24" s="257"/>
      <c r="AE24" s="281"/>
      <c r="AF24" s="25" t="s">
        <v>30</v>
      </c>
      <c r="AG24" s="25" t="s">
        <v>15</v>
      </c>
      <c r="AH24" s="24" t="s">
        <v>246</v>
      </c>
    </row>
    <row r="25" spans="1:34" ht="15.75" thickBot="1" x14ac:dyDescent="0.3">
      <c r="X25" s="25" t="s">
        <v>273</v>
      </c>
      <c r="Y25" s="25" t="s">
        <v>268</v>
      </c>
      <c r="Z25" s="169" t="s">
        <v>267</v>
      </c>
      <c r="AA25" s="256"/>
      <c r="AB25" s="260">
        <v>2</v>
      </c>
      <c r="AC25" s="259"/>
      <c r="AD25" s="257"/>
      <c r="AE25" s="282"/>
      <c r="AF25" s="25" t="s">
        <v>66</v>
      </c>
      <c r="AG25" s="25" t="s">
        <v>15</v>
      </c>
      <c r="AH25" s="24" t="s">
        <v>246</v>
      </c>
    </row>
  </sheetData>
  <mergeCells count="12">
    <mergeCell ref="AF1:AI1"/>
    <mergeCell ref="M18:M19"/>
    <mergeCell ref="R17:R18"/>
    <mergeCell ref="A3:A4"/>
    <mergeCell ref="C2:C3"/>
    <mergeCell ref="E17:F17"/>
    <mergeCell ref="E2:G2"/>
    <mergeCell ref="Z1:Z2"/>
    <mergeCell ref="AE3:AE25"/>
    <mergeCell ref="O19:P19"/>
    <mergeCell ref="Q19:R19"/>
    <mergeCell ref="O21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T62"/>
  <sheetViews>
    <sheetView topLeftCell="A43" workbookViewId="0">
      <selection activeCell="L60" sqref="L60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6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99" t="s">
        <v>11</v>
      </c>
      <c r="F1" s="301"/>
      <c r="G1" s="41" t="s">
        <v>10</v>
      </c>
      <c r="H1" s="299" t="s">
        <v>9</v>
      </c>
      <c r="I1" s="300"/>
      <c r="J1" s="301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30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305">
        <f>SUM(F2:J4)</f>
        <v>312</v>
      </c>
      <c r="L2" s="296">
        <f>SUM(E2:J4)</f>
        <v>1152</v>
      </c>
      <c r="M2" s="286">
        <f>SUM(D2:D4)-L2</f>
        <v>348</v>
      </c>
      <c r="O2">
        <f>SUM(E2:J62)</f>
        <v>11017</v>
      </c>
    </row>
    <row r="3" spans="1:15" x14ac:dyDescent="0.25">
      <c r="A3" s="20"/>
      <c r="B3" s="30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306"/>
      <c r="L3" s="297"/>
      <c r="M3" s="287"/>
    </row>
    <row r="4" spans="1:15" ht="15.75" thickBot="1" x14ac:dyDescent="0.3">
      <c r="A4" s="20"/>
      <c r="B4" s="30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306"/>
      <c r="L4" s="297"/>
      <c r="M4" s="287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88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90">
        <f>SUM(F7:J8)</f>
        <v>270</v>
      </c>
      <c r="L7" s="292">
        <f>SUM(E7:J8)</f>
        <v>340</v>
      </c>
      <c r="M7" s="294">
        <f>D8-L7</f>
        <v>160</v>
      </c>
    </row>
    <row r="8" spans="1:15" ht="15.75" thickBot="1" x14ac:dyDescent="0.3">
      <c r="A8" s="2"/>
      <c r="B8" s="289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91"/>
      <c r="L8" s="293"/>
      <c r="M8" s="295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88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89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88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89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30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30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30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30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307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308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271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272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271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98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271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272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271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272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271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272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271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272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271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272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271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98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271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98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72"/>
      <c r="C43" s="142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  <row r="44" spans="1:13" ht="15.75" thickBot="1" x14ac:dyDescent="0.3">
      <c r="A44" s="84" t="s">
        <v>1</v>
      </c>
      <c r="B44" s="271">
        <v>26</v>
      </c>
      <c r="C44" s="142"/>
      <c r="D44" s="18">
        <v>150</v>
      </c>
      <c r="E44" s="18"/>
      <c r="F44" s="18">
        <v>50</v>
      </c>
      <c r="G44" s="18"/>
      <c r="H44" s="18">
        <v>50</v>
      </c>
      <c r="I44" s="18">
        <v>30</v>
      </c>
      <c r="J44" s="18">
        <v>20</v>
      </c>
      <c r="K44" s="18"/>
      <c r="L44" s="18"/>
      <c r="M44" s="18"/>
    </row>
    <row r="45" spans="1:13" ht="15.75" thickBot="1" x14ac:dyDescent="0.3">
      <c r="B45" s="272"/>
      <c r="C45" s="142"/>
      <c r="D45" s="18"/>
      <c r="E45" s="18"/>
      <c r="F45" s="18"/>
      <c r="G45" s="18">
        <v>100</v>
      </c>
      <c r="H45" s="18">
        <v>20</v>
      </c>
      <c r="I45" s="18">
        <v>20</v>
      </c>
      <c r="J45" s="18">
        <v>20</v>
      </c>
      <c r="K45" s="18"/>
      <c r="L45" s="18"/>
      <c r="M45" s="18"/>
    </row>
    <row r="46" spans="1:13" ht="15.75" thickBot="1" x14ac:dyDescent="0.3">
      <c r="A46" s="84" t="s">
        <v>1</v>
      </c>
      <c r="B46" s="271">
        <v>27</v>
      </c>
      <c r="C46" s="142"/>
      <c r="D46" s="18"/>
      <c r="E46" s="18"/>
      <c r="F46" s="18">
        <v>50</v>
      </c>
      <c r="G46" s="18"/>
      <c r="H46" s="18"/>
      <c r="I46" s="18">
        <v>20</v>
      </c>
      <c r="J46" s="18">
        <v>20</v>
      </c>
      <c r="K46" s="18"/>
      <c r="L46" s="18"/>
      <c r="M46" s="18"/>
    </row>
    <row r="47" spans="1:13" ht="15.75" thickBot="1" x14ac:dyDescent="0.3">
      <c r="B47" s="298"/>
      <c r="C47" s="211"/>
      <c r="D47" s="132"/>
      <c r="E47" s="132"/>
      <c r="F47" s="132"/>
      <c r="G47" s="132">
        <v>70</v>
      </c>
      <c r="H47" s="132"/>
      <c r="I47" s="132">
        <v>20</v>
      </c>
      <c r="J47" s="132"/>
      <c r="K47" s="132"/>
      <c r="L47" s="132"/>
      <c r="M47" s="132"/>
    </row>
    <row r="48" spans="1:13" ht="15.75" thickBot="1" x14ac:dyDescent="0.3">
      <c r="A48" s="84" t="s">
        <v>1</v>
      </c>
      <c r="B48" s="271">
        <v>28</v>
      </c>
      <c r="C48" s="142"/>
      <c r="D48" s="18"/>
      <c r="E48" s="18"/>
      <c r="F48" s="18"/>
      <c r="G48" s="18"/>
      <c r="H48" s="18"/>
      <c r="I48" s="18">
        <v>20</v>
      </c>
      <c r="J48" s="18">
        <v>30</v>
      </c>
      <c r="K48" s="18"/>
      <c r="L48" s="18"/>
      <c r="M48" s="18"/>
    </row>
    <row r="49" spans="1:20" x14ac:dyDescent="0.25">
      <c r="B49" s="298"/>
      <c r="C49" s="142"/>
      <c r="D49" s="18">
        <v>175</v>
      </c>
      <c r="E49" s="18"/>
      <c r="F49" s="18">
        <v>50</v>
      </c>
      <c r="G49" s="18">
        <v>55</v>
      </c>
      <c r="H49" s="18">
        <v>30</v>
      </c>
      <c r="I49" s="18">
        <v>20</v>
      </c>
      <c r="J49" s="18">
        <v>20</v>
      </c>
      <c r="K49" s="18"/>
      <c r="L49" s="18"/>
      <c r="M49" s="18"/>
    </row>
    <row r="50" spans="1:20" ht="15.75" thickBot="1" x14ac:dyDescent="0.3">
      <c r="B50" s="298"/>
      <c r="C50" s="96"/>
      <c r="D50" s="82"/>
      <c r="E50" s="82"/>
      <c r="F50" s="82">
        <v>30</v>
      </c>
      <c r="G50" s="82">
        <v>10</v>
      </c>
      <c r="H50" s="82">
        <v>20</v>
      </c>
      <c r="I50" s="82">
        <v>17</v>
      </c>
      <c r="J50" s="82">
        <v>3</v>
      </c>
      <c r="K50" s="82"/>
      <c r="L50" s="82"/>
      <c r="M50" s="82"/>
    </row>
    <row r="51" spans="1:20" ht="15.75" thickBot="1" x14ac:dyDescent="0.3">
      <c r="A51" s="84" t="s">
        <v>1</v>
      </c>
      <c r="B51" s="271">
        <v>29</v>
      </c>
      <c r="C51" s="142"/>
      <c r="D51" s="18"/>
      <c r="E51" s="18"/>
      <c r="F51" s="18"/>
      <c r="G51" s="18"/>
      <c r="H51" s="18">
        <v>20</v>
      </c>
      <c r="I51" s="18">
        <v>20</v>
      </c>
      <c r="J51" s="18">
        <v>30</v>
      </c>
      <c r="K51" s="18"/>
      <c r="L51" s="18"/>
      <c r="M51" s="18"/>
    </row>
    <row r="52" spans="1:20" ht="15.75" thickBot="1" x14ac:dyDescent="0.3">
      <c r="B52" s="272"/>
      <c r="C52" s="142"/>
      <c r="D52" s="18">
        <v>190</v>
      </c>
      <c r="E52" s="18"/>
      <c r="F52" s="18">
        <v>50</v>
      </c>
      <c r="G52" s="18">
        <v>70</v>
      </c>
      <c r="H52" s="18"/>
      <c r="I52" s="18">
        <v>40</v>
      </c>
      <c r="J52" s="18">
        <v>30</v>
      </c>
      <c r="K52" s="18"/>
      <c r="L52" s="18"/>
      <c r="M52" s="18"/>
      <c r="O52" s="42"/>
      <c r="P52" s="43"/>
      <c r="Q52" s="43"/>
      <c r="R52" s="43"/>
      <c r="S52" s="43"/>
      <c r="T52" s="44"/>
    </row>
    <row r="53" spans="1:20" ht="15.75" thickBot="1" x14ac:dyDescent="0.3">
      <c r="A53" s="84" t="s">
        <v>1</v>
      </c>
      <c r="B53" s="271">
        <v>30</v>
      </c>
      <c r="C53" s="142"/>
      <c r="D53" s="18">
        <v>330</v>
      </c>
      <c r="E53" s="18">
        <v>200</v>
      </c>
      <c r="F53" s="18"/>
      <c r="G53" s="18">
        <v>60</v>
      </c>
      <c r="H53" s="18">
        <v>20</v>
      </c>
      <c r="I53" s="18">
        <v>30</v>
      </c>
      <c r="J53" s="18">
        <v>20</v>
      </c>
      <c r="K53" s="18"/>
      <c r="L53" s="18"/>
      <c r="M53" s="18"/>
      <c r="O53" s="48"/>
      <c r="T53" s="49"/>
    </row>
    <row r="54" spans="1:20" ht="15.75" thickBot="1" x14ac:dyDescent="0.3">
      <c r="B54" s="298"/>
      <c r="C54" s="96"/>
      <c r="D54" s="82"/>
      <c r="E54" s="82"/>
      <c r="F54" s="82"/>
      <c r="G54" s="82">
        <v>60</v>
      </c>
      <c r="H54" s="82"/>
      <c r="I54" s="82"/>
      <c r="J54" s="82">
        <v>20</v>
      </c>
      <c r="K54" s="82"/>
      <c r="L54" s="82"/>
      <c r="M54" s="82"/>
      <c r="O54" s="63"/>
      <c r="P54" s="50"/>
      <c r="Q54" s="50"/>
      <c r="R54" s="50"/>
      <c r="S54" s="50"/>
      <c r="T54" s="51"/>
    </row>
    <row r="55" spans="1:20" ht="15.75" thickBot="1" x14ac:dyDescent="0.3">
      <c r="A55" s="84" t="s">
        <v>1</v>
      </c>
      <c r="B55" s="271">
        <v>31</v>
      </c>
      <c r="C55" s="96"/>
      <c r="D55" s="82"/>
      <c r="E55" s="82">
        <v>20</v>
      </c>
      <c r="F55" s="82">
        <v>75</v>
      </c>
      <c r="G55" s="82">
        <v>70</v>
      </c>
      <c r="H55" s="82">
        <v>15</v>
      </c>
      <c r="I55" s="82">
        <v>20</v>
      </c>
      <c r="J55" s="82">
        <v>30</v>
      </c>
      <c r="K55" s="82"/>
      <c r="L55" s="82"/>
      <c r="M55" s="82"/>
    </row>
    <row r="56" spans="1:20" ht="15.75" thickBot="1" x14ac:dyDescent="0.3">
      <c r="B56" s="272"/>
      <c r="C56" s="96"/>
      <c r="D56" s="82"/>
      <c r="E56" s="82">
        <v>200</v>
      </c>
      <c r="F56" s="82">
        <v>40</v>
      </c>
      <c r="G56" s="82">
        <v>25</v>
      </c>
      <c r="H56" s="82">
        <v>20</v>
      </c>
      <c r="I56" s="82">
        <v>17</v>
      </c>
      <c r="J56" s="82">
        <v>30</v>
      </c>
      <c r="K56" s="82"/>
      <c r="L56" s="82"/>
      <c r="M56" s="82"/>
    </row>
    <row r="57" spans="1:20" x14ac:dyDescent="0.25">
      <c r="B57" s="283">
        <v>1</v>
      </c>
      <c r="C57" s="142"/>
      <c r="D57" s="18"/>
      <c r="E57" s="18"/>
      <c r="F57" s="18"/>
      <c r="G57" s="18">
        <v>25</v>
      </c>
      <c r="H57" s="18"/>
      <c r="I57" s="18"/>
      <c r="J57" s="18">
        <v>20</v>
      </c>
      <c r="K57" s="18"/>
      <c r="L57" s="18"/>
      <c r="M57" s="18"/>
    </row>
    <row r="58" spans="1:20" ht="15.75" thickBot="1" x14ac:dyDescent="0.3">
      <c r="B58" s="284"/>
      <c r="C58" s="142"/>
      <c r="D58" s="18"/>
      <c r="E58" s="18">
        <v>200</v>
      </c>
      <c r="F58" s="18">
        <v>239</v>
      </c>
      <c r="G58" s="18">
        <v>1</v>
      </c>
      <c r="H58" s="18">
        <v>20</v>
      </c>
      <c r="I58" s="18">
        <v>10</v>
      </c>
      <c r="J58" s="18">
        <v>30</v>
      </c>
      <c r="K58" s="18"/>
      <c r="L58" s="18"/>
      <c r="M58" s="18"/>
    </row>
    <row r="59" spans="1:20" ht="15.75" thickBot="1" x14ac:dyDescent="0.3">
      <c r="A59" s="84" t="s">
        <v>1</v>
      </c>
      <c r="B59" s="285"/>
      <c r="C59" s="142"/>
      <c r="D59" s="18"/>
      <c r="E59" s="18">
        <v>15</v>
      </c>
      <c r="F59" s="18">
        <v>40</v>
      </c>
      <c r="G59" s="18">
        <v>20</v>
      </c>
      <c r="H59" s="18">
        <v>20</v>
      </c>
      <c r="I59" s="18">
        <v>20</v>
      </c>
      <c r="J59" s="18">
        <v>25</v>
      </c>
      <c r="K59" s="18"/>
      <c r="L59" s="18"/>
      <c r="M59" s="18"/>
    </row>
    <row r="60" spans="1:20" x14ac:dyDescent="0.25">
      <c r="B60" s="271">
        <v>2</v>
      </c>
      <c r="C60" s="142"/>
      <c r="D60" s="18"/>
      <c r="E60" s="18"/>
      <c r="F60" s="18">
        <v>60</v>
      </c>
      <c r="G60" s="18">
        <v>70</v>
      </c>
      <c r="H60" s="18">
        <v>20</v>
      </c>
      <c r="I60" s="18">
        <v>15</v>
      </c>
      <c r="J60" s="18">
        <v>25</v>
      </c>
      <c r="K60" s="18"/>
      <c r="L60" s="18"/>
      <c r="M60" s="18"/>
    </row>
    <row r="61" spans="1:20" x14ac:dyDescent="0.25">
      <c r="B61" s="323"/>
      <c r="C61" s="18"/>
      <c r="D61" s="18">
        <v>240</v>
      </c>
      <c r="E61" s="18"/>
      <c r="F61" s="325">
        <v>50</v>
      </c>
      <c r="G61" s="325">
        <v>100</v>
      </c>
      <c r="H61" s="325">
        <v>30</v>
      </c>
      <c r="I61" s="325">
        <v>30</v>
      </c>
      <c r="J61" s="325">
        <v>30</v>
      </c>
      <c r="K61" s="18"/>
      <c r="L61" s="18"/>
      <c r="M61" s="18"/>
    </row>
    <row r="62" spans="1:20" ht="15.75" thickBot="1" x14ac:dyDescent="0.3">
      <c r="B62" s="324"/>
      <c r="C62" s="18"/>
      <c r="D62" s="18"/>
      <c r="E62" s="18"/>
      <c r="F62" s="18"/>
      <c r="G62" s="18"/>
      <c r="H62" s="18"/>
      <c r="I62" s="325">
        <v>35</v>
      </c>
      <c r="J62" s="325">
        <v>20</v>
      </c>
      <c r="K62" s="18"/>
      <c r="L62" s="18"/>
      <c r="M62" s="18"/>
    </row>
  </sheetData>
  <mergeCells count="32">
    <mergeCell ref="B60:B62"/>
    <mergeCell ref="H1:J1"/>
    <mergeCell ref="B2:B4"/>
    <mergeCell ref="K2:K4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E1:F1"/>
    <mergeCell ref="B39:B40"/>
    <mergeCell ref="B35:B36"/>
    <mergeCell ref="B57:B59"/>
    <mergeCell ref="B55:B56"/>
    <mergeCell ref="B37:B38"/>
    <mergeCell ref="B51:B52"/>
    <mergeCell ref="M2:M4"/>
    <mergeCell ref="B14:B15"/>
    <mergeCell ref="B11:B12"/>
    <mergeCell ref="K7:K8"/>
    <mergeCell ref="L7:L8"/>
    <mergeCell ref="M7:M8"/>
    <mergeCell ref="B7:B8"/>
    <mergeCell ref="L2:L4"/>
    <mergeCell ref="B48:B50"/>
    <mergeCell ref="B46:B47"/>
    <mergeCell ref="B44:B45"/>
    <mergeCell ref="B53:B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S71"/>
  <sheetViews>
    <sheetView topLeftCell="CA52" workbookViewId="0">
      <selection activeCell="CC53" sqref="CC53:CS70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45293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45293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45293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45293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273" t="s">
        <v>4</v>
      </c>
      <c r="AH24" s="274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273" t="s">
        <v>4</v>
      </c>
      <c r="BA24" s="274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273" t="s">
        <v>4</v>
      </c>
      <c r="BS24" s="274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75" t="s">
        <v>145</v>
      </c>
      <c r="C26" s="277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75" t="s">
        <v>145</v>
      </c>
      <c r="S26" s="277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75" t="s">
        <v>145</v>
      </c>
      <c r="AH26" s="277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75" t="s">
        <v>145</v>
      </c>
      <c r="AX26" s="277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75" t="s">
        <v>145</v>
      </c>
      <c r="BN26" s="277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311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311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90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312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312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90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313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313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90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90" ht="15.75" thickBot="1" x14ac:dyDescent="0.3">
      <c r="B36" s="273" t="s">
        <v>4</v>
      </c>
      <c r="C36" s="274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273" t="s">
        <v>4</v>
      </c>
      <c r="S36" s="274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273" t="s">
        <v>4</v>
      </c>
      <c r="AH36" s="274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273" t="s">
        <v>4</v>
      </c>
      <c r="AX36" s="274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273" t="s">
        <v>4</v>
      </c>
      <c r="BN36" s="274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90" ht="15.75" thickBot="1" x14ac:dyDescent="0.3"/>
    <row r="38" spans="2:90" ht="15.75" thickBot="1" x14ac:dyDescent="0.3">
      <c r="B38" s="275" t="s">
        <v>145</v>
      </c>
      <c r="C38" s="277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75" t="s">
        <v>145</v>
      </c>
      <c r="T38" s="277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  <c r="AJ38" s="275" t="s">
        <v>145</v>
      </c>
      <c r="AK38" s="276"/>
      <c r="AL38" s="277"/>
      <c r="AM38" s="26" t="s">
        <v>43</v>
      </c>
      <c r="AN38" s="33" t="s">
        <v>42</v>
      </c>
      <c r="AO38" s="83" t="s">
        <v>41</v>
      </c>
      <c r="AP38" s="83" t="s">
        <v>153</v>
      </c>
      <c r="AQ38" s="9" t="s">
        <v>40</v>
      </c>
      <c r="AR38" s="9" t="s">
        <v>39</v>
      </c>
      <c r="AS38" s="193" t="s">
        <v>38</v>
      </c>
      <c r="AT38" s="171" t="s">
        <v>92</v>
      </c>
      <c r="AU38" s="153" t="s">
        <v>68</v>
      </c>
      <c r="AV38" s="36" t="s">
        <v>131</v>
      </c>
      <c r="AW38" s="156" t="s">
        <v>83</v>
      </c>
      <c r="AX38" s="100" t="s">
        <v>36</v>
      </c>
      <c r="AY38" s="36" t="s">
        <v>108</v>
      </c>
      <c r="AZ38" s="44"/>
      <c r="BA38" s="199">
        <f ca="1">TODAY()</f>
        <v>45293</v>
      </c>
      <c r="BD38" s="275" t="s">
        <v>145</v>
      </c>
      <c r="BE38" s="276"/>
      <c r="BF38" s="277"/>
      <c r="BG38" s="26" t="s">
        <v>43</v>
      </c>
      <c r="BH38" s="33" t="s">
        <v>42</v>
      </c>
      <c r="BI38" s="83" t="s">
        <v>41</v>
      </c>
      <c r="BJ38" s="83" t="s">
        <v>153</v>
      </c>
      <c r="BK38" s="9" t="s">
        <v>40</v>
      </c>
      <c r="BL38" s="9" t="s">
        <v>39</v>
      </c>
      <c r="BM38" s="193" t="s">
        <v>38</v>
      </c>
      <c r="BN38" s="171" t="s">
        <v>92</v>
      </c>
      <c r="BO38" s="153" t="s">
        <v>68</v>
      </c>
      <c r="BP38" s="36" t="s">
        <v>131</v>
      </c>
      <c r="BQ38" s="156" t="s">
        <v>83</v>
      </c>
      <c r="BR38" s="100" t="s">
        <v>36</v>
      </c>
      <c r="BS38" s="36" t="s">
        <v>108</v>
      </c>
      <c r="BW38" s="275" t="s">
        <v>145</v>
      </c>
      <c r="BX38" s="276"/>
      <c r="BY38" s="277"/>
      <c r="BZ38" s="26" t="s">
        <v>43</v>
      </c>
      <c r="CA38" s="33" t="s">
        <v>42</v>
      </c>
      <c r="CB38" s="83" t="s">
        <v>41</v>
      </c>
      <c r="CC38" s="83" t="s">
        <v>153</v>
      </c>
      <c r="CD38" s="9" t="s">
        <v>40</v>
      </c>
      <c r="CE38" s="9" t="s">
        <v>39</v>
      </c>
      <c r="CF38" s="193" t="s">
        <v>38</v>
      </c>
      <c r="CG38" s="171" t="s">
        <v>92</v>
      </c>
      <c r="CH38" s="153" t="s">
        <v>68</v>
      </c>
      <c r="CI38" s="36" t="s">
        <v>131</v>
      </c>
      <c r="CJ38" s="156" t="s">
        <v>83</v>
      </c>
      <c r="CK38" s="100" t="s">
        <v>36</v>
      </c>
      <c r="CL38" s="36" t="s">
        <v>108</v>
      </c>
    </row>
    <row r="39" spans="2:90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  <c r="AJ39" s="136"/>
      <c r="AK39" s="2"/>
      <c r="AL39" s="2"/>
      <c r="AN39" s="25"/>
      <c r="AO39" s="117"/>
      <c r="AP39" s="117"/>
      <c r="AS39" s="192"/>
      <c r="AT39" s="2"/>
      <c r="AU39" s="152"/>
      <c r="AV39" s="1"/>
      <c r="AW39" s="1"/>
      <c r="AX39" s="1"/>
      <c r="AY39" s="24"/>
      <c r="AZ39" s="49"/>
      <c r="BD39" s="136"/>
      <c r="BE39" s="1"/>
      <c r="BF39" s="2"/>
      <c r="BH39" s="25"/>
      <c r="BI39" s="117"/>
      <c r="BJ39" s="117"/>
      <c r="BM39" s="192"/>
      <c r="BN39" s="2"/>
      <c r="BO39" s="152"/>
      <c r="BP39" s="1"/>
      <c r="BQ39" s="1"/>
      <c r="BR39" s="1"/>
      <c r="BS39" s="46"/>
      <c r="BW39" s="136"/>
      <c r="BX39" s="1"/>
      <c r="BY39" s="2"/>
      <c r="CA39" s="25"/>
      <c r="CB39" s="117"/>
      <c r="CC39" s="117"/>
      <c r="CF39" s="192"/>
      <c r="CG39" s="2"/>
      <c r="CH39" s="152"/>
      <c r="CI39" s="1"/>
      <c r="CJ39" s="1"/>
      <c r="CK39" s="1"/>
      <c r="CL39" s="46"/>
    </row>
    <row r="40" spans="2:90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  <c r="AJ40" s="140">
        <v>10</v>
      </c>
      <c r="AK40" s="164">
        <v>20</v>
      </c>
      <c r="AL40" s="164">
        <v>2</v>
      </c>
      <c r="AM40" s="9" t="s">
        <v>1</v>
      </c>
      <c r="AN40" s="107" t="s">
        <v>17</v>
      </c>
      <c r="AO40" s="169" t="s">
        <v>169</v>
      </c>
      <c r="AP40" s="83" t="s">
        <v>139</v>
      </c>
      <c r="AQ40" s="169" t="s">
        <v>156</v>
      </c>
      <c r="AR40" s="143" t="s">
        <v>118</v>
      </c>
      <c r="AS40" s="180" t="s">
        <v>156</v>
      </c>
      <c r="AT40" s="37" t="s">
        <v>30</v>
      </c>
      <c r="AU40" s="154">
        <v>0.84375</v>
      </c>
      <c r="AV40" s="1"/>
      <c r="AW40" s="154">
        <v>0.84375</v>
      </c>
      <c r="AX40" s="1"/>
      <c r="AY40" s="24" t="s">
        <v>168</v>
      </c>
      <c r="AZ40" s="49"/>
      <c r="BD40" s="140">
        <v>20</v>
      </c>
      <c r="BE40" s="205">
        <v>20</v>
      </c>
      <c r="BF40" s="164"/>
      <c r="BG40" s="9" t="s">
        <v>1</v>
      </c>
      <c r="BH40" s="107" t="s">
        <v>17</v>
      </c>
      <c r="BI40" s="169" t="s">
        <v>169</v>
      </c>
      <c r="BJ40" s="83" t="s">
        <v>139</v>
      </c>
      <c r="BK40" s="169" t="s">
        <v>156</v>
      </c>
      <c r="BL40" s="143" t="s">
        <v>118</v>
      </c>
      <c r="BM40" s="180" t="s">
        <v>156</v>
      </c>
      <c r="BN40" s="37" t="s">
        <v>30</v>
      </c>
      <c r="BO40" s="154">
        <v>0.78819444444444453</v>
      </c>
      <c r="BP40" s="1"/>
      <c r="BQ40" s="154">
        <v>0.84375</v>
      </c>
      <c r="BR40" s="1"/>
      <c r="BS40" s="46" t="s">
        <v>180</v>
      </c>
      <c r="BW40" s="140">
        <v>25</v>
      </c>
      <c r="BX40" s="205"/>
      <c r="BY40" s="164"/>
      <c r="BZ40" s="9" t="s">
        <v>1</v>
      </c>
      <c r="CA40" s="107" t="s">
        <v>17</v>
      </c>
      <c r="CB40" s="169" t="s">
        <v>169</v>
      </c>
      <c r="CC40" s="83" t="s">
        <v>139</v>
      </c>
      <c r="CD40" s="169" t="s">
        <v>156</v>
      </c>
      <c r="CE40" s="143" t="s">
        <v>118</v>
      </c>
      <c r="CF40" s="180" t="s">
        <v>156</v>
      </c>
      <c r="CG40" s="37" t="s">
        <v>30</v>
      </c>
      <c r="CH40" s="154">
        <v>0.54999999999999993</v>
      </c>
      <c r="CI40" s="1"/>
      <c r="CJ40" s="154">
        <v>0.84375</v>
      </c>
      <c r="CK40" s="1"/>
      <c r="CL40" s="46" t="s">
        <v>183</v>
      </c>
    </row>
    <row r="41" spans="2:90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  <c r="AJ41" s="166">
        <v>20</v>
      </c>
      <c r="AK41" s="126">
        <v>70</v>
      </c>
      <c r="AL41" s="126">
        <v>3</v>
      </c>
      <c r="AM41" s="9" t="s">
        <v>136</v>
      </c>
      <c r="AN41" s="107" t="s">
        <v>17</v>
      </c>
      <c r="AO41" s="169" t="s">
        <v>165</v>
      </c>
      <c r="AP41" s="167" t="s">
        <v>142</v>
      </c>
      <c r="AQ41" s="169" t="s">
        <v>85</v>
      </c>
      <c r="AR41" s="143" t="s">
        <v>119</v>
      </c>
      <c r="AS41" s="179" t="s">
        <v>137</v>
      </c>
      <c r="AT41" s="197" t="s">
        <v>86</v>
      </c>
      <c r="AU41" s="154">
        <v>0.84375</v>
      </c>
      <c r="AV41" s="1"/>
      <c r="AW41" s="154">
        <v>0.84375</v>
      </c>
      <c r="AX41" s="1"/>
      <c r="AY41" s="24" t="s">
        <v>168</v>
      </c>
      <c r="AZ41" s="49"/>
      <c r="BD41" s="204">
        <v>10</v>
      </c>
      <c r="BE41" s="206"/>
      <c r="BF41" s="126"/>
      <c r="BG41" s="9" t="s">
        <v>136</v>
      </c>
      <c r="BH41" s="107" t="s">
        <v>17</v>
      </c>
      <c r="BI41" s="169" t="s">
        <v>165</v>
      </c>
      <c r="BJ41" s="167" t="s">
        <v>142</v>
      </c>
      <c r="BK41" s="169" t="s">
        <v>85</v>
      </c>
      <c r="BL41" s="143" t="s">
        <v>119</v>
      </c>
      <c r="BM41" s="179" t="s">
        <v>137</v>
      </c>
      <c r="BN41" s="197" t="s">
        <v>86</v>
      </c>
      <c r="BO41" s="154">
        <v>0.4375</v>
      </c>
      <c r="BP41" s="1"/>
      <c r="BQ41" s="154">
        <v>0.84375</v>
      </c>
      <c r="BR41" s="1"/>
      <c r="BS41" s="46" t="s">
        <v>168</v>
      </c>
      <c r="BW41" s="204">
        <v>10</v>
      </c>
      <c r="BX41" s="206"/>
      <c r="BY41" s="126"/>
      <c r="BZ41" s="9" t="s">
        <v>136</v>
      </c>
      <c r="CA41" s="107" t="s">
        <v>17</v>
      </c>
      <c r="CB41" s="169" t="s">
        <v>165</v>
      </c>
      <c r="CC41" s="167" t="s">
        <v>142</v>
      </c>
      <c r="CD41" s="169" t="s">
        <v>85</v>
      </c>
      <c r="CE41" s="143" t="s">
        <v>119</v>
      </c>
      <c r="CF41" s="179" t="s">
        <v>137</v>
      </c>
      <c r="CG41" s="197" t="s">
        <v>86</v>
      </c>
      <c r="CH41" s="154">
        <v>0.54999999999999993</v>
      </c>
      <c r="CI41" s="1"/>
      <c r="CJ41" s="154">
        <v>0.84375</v>
      </c>
      <c r="CK41" s="1"/>
      <c r="CL41" s="46" t="s">
        <v>183</v>
      </c>
    </row>
    <row r="42" spans="2:90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  <c r="AJ42" s="166">
        <v>10</v>
      </c>
      <c r="AK42" s="127">
        <v>20</v>
      </c>
      <c r="AL42" s="127"/>
      <c r="AM42" s="28" t="s">
        <v>147</v>
      </c>
      <c r="AN42" s="120" t="s">
        <v>17</v>
      </c>
      <c r="AO42" s="169" t="s">
        <v>166</v>
      </c>
      <c r="AP42" s="83" t="s">
        <v>155</v>
      </c>
      <c r="AQ42" s="169" t="s">
        <v>96</v>
      </c>
      <c r="AR42" s="143" t="s">
        <v>120</v>
      </c>
      <c r="AS42" s="194" t="s">
        <v>170</v>
      </c>
      <c r="AT42" s="176" t="s">
        <v>69</v>
      </c>
      <c r="AU42" s="154">
        <v>0.79166666666666663</v>
      </c>
      <c r="AV42" s="1"/>
      <c r="AW42" s="154">
        <v>0.85555555555555562</v>
      </c>
      <c r="AX42" s="1"/>
      <c r="AY42" s="24" t="s">
        <v>168</v>
      </c>
      <c r="AZ42" s="49"/>
      <c r="BD42" s="166">
        <v>30</v>
      </c>
      <c r="BE42" s="207"/>
      <c r="BF42" s="127"/>
      <c r="BG42" s="28" t="s">
        <v>147</v>
      </c>
      <c r="BH42" s="120" t="s">
        <v>17</v>
      </c>
      <c r="BI42" s="169" t="s">
        <v>166</v>
      </c>
      <c r="BJ42" s="83" t="s">
        <v>155</v>
      </c>
      <c r="BK42" s="169" t="s">
        <v>96</v>
      </c>
      <c r="BL42" s="143" t="s">
        <v>120</v>
      </c>
      <c r="BM42" s="194" t="s">
        <v>170</v>
      </c>
      <c r="BN42" s="176" t="s">
        <v>69</v>
      </c>
      <c r="BO42" s="154">
        <v>0.4375</v>
      </c>
      <c r="BP42" s="1"/>
      <c r="BQ42" s="154">
        <v>0.85555555555555562</v>
      </c>
      <c r="BR42" s="1"/>
      <c r="BS42" s="46" t="s">
        <v>168</v>
      </c>
      <c r="BW42" s="166">
        <v>10</v>
      </c>
      <c r="BX42" s="207"/>
      <c r="BY42" s="127"/>
      <c r="BZ42" s="28" t="s">
        <v>147</v>
      </c>
      <c r="CA42" s="120" t="s">
        <v>17</v>
      </c>
      <c r="CB42" s="169" t="s">
        <v>166</v>
      </c>
      <c r="CC42" s="83" t="s">
        <v>155</v>
      </c>
      <c r="CD42" s="169" t="s">
        <v>96</v>
      </c>
      <c r="CE42" s="143" t="s">
        <v>120</v>
      </c>
      <c r="CF42" s="194" t="s">
        <v>170</v>
      </c>
      <c r="CG42" s="176" t="s">
        <v>69</v>
      </c>
      <c r="CH42" s="154">
        <v>0.54999999999999993</v>
      </c>
      <c r="CI42" s="1"/>
      <c r="CJ42" s="154">
        <v>0.85555555555555562</v>
      </c>
      <c r="CK42" s="1"/>
      <c r="CL42" s="46" t="s">
        <v>183</v>
      </c>
    </row>
    <row r="43" spans="2:90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  <c r="AJ43" s="140">
        <v>2</v>
      </c>
      <c r="AK43" s="127">
        <v>10</v>
      </c>
      <c r="AL43" s="127"/>
      <c r="AM43" s="9" t="s">
        <v>9</v>
      </c>
      <c r="AN43" s="107" t="s">
        <v>17</v>
      </c>
      <c r="AO43" s="169" t="s">
        <v>172</v>
      </c>
      <c r="AP43" s="179" t="s">
        <v>137</v>
      </c>
      <c r="AQ43" s="179" t="s">
        <v>177</v>
      </c>
      <c r="AR43" s="143" t="s">
        <v>171</v>
      </c>
      <c r="AS43" s="194" t="s">
        <v>85</v>
      </c>
      <c r="AT43" s="37" t="s">
        <v>90</v>
      </c>
      <c r="AU43" s="154">
        <v>0.79166666666666663</v>
      </c>
      <c r="AV43" s="1" t="s">
        <v>130</v>
      </c>
      <c r="AW43" s="154">
        <v>0.85555555555555562</v>
      </c>
      <c r="AX43" s="1"/>
      <c r="AY43" s="24" t="s">
        <v>168</v>
      </c>
      <c r="AZ43" s="49"/>
      <c r="BD43" s="165">
        <v>10</v>
      </c>
      <c r="BE43" s="207"/>
      <c r="BF43" s="127"/>
      <c r="BG43" s="9" t="s">
        <v>9</v>
      </c>
      <c r="BH43" s="107" t="s">
        <v>17</v>
      </c>
      <c r="BI43" s="169" t="s">
        <v>172</v>
      </c>
      <c r="BJ43" s="179" t="s">
        <v>137</v>
      </c>
      <c r="BK43" s="179" t="s">
        <v>177</v>
      </c>
      <c r="BL43" s="143" t="s">
        <v>171</v>
      </c>
      <c r="BM43" s="194" t="s">
        <v>85</v>
      </c>
      <c r="BN43" s="37" t="s">
        <v>90</v>
      </c>
      <c r="BO43" s="154">
        <v>0.79166666666666663</v>
      </c>
      <c r="BP43" s="1" t="s">
        <v>130</v>
      </c>
      <c r="BQ43" s="154">
        <v>0.85555555555555562</v>
      </c>
      <c r="BR43" s="1"/>
      <c r="BS43" s="46" t="s">
        <v>168</v>
      </c>
      <c r="BW43" s="165"/>
      <c r="BX43" s="207">
        <v>10</v>
      </c>
      <c r="BY43" s="127"/>
      <c r="BZ43" s="9" t="s">
        <v>9</v>
      </c>
      <c r="CA43" s="107" t="s">
        <v>17</v>
      </c>
      <c r="CB43" s="169" t="s">
        <v>172</v>
      </c>
      <c r="CC43" s="179" t="s">
        <v>137</v>
      </c>
      <c r="CD43" s="179" t="s">
        <v>177</v>
      </c>
      <c r="CE43" s="143" t="s">
        <v>171</v>
      </c>
      <c r="CF43" s="194" t="s">
        <v>85</v>
      </c>
      <c r="CG43" s="37" t="s">
        <v>90</v>
      </c>
      <c r="CH43" s="154">
        <v>0.8125</v>
      </c>
      <c r="CI43" s="1" t="s">
        <v>130</v>
      </c>
      <c r="CJ43" s="154">
        <v>0.85555555555555562</v>
      </c>
      <c r="CK43" s="1"/>
      <c r="CL43" s="46" t="s">
        <v>183</v>
      </c>
    </row>
    <row r="44" spans="2:90" ht="15.75" thickBot="1" x14ac:dyDescent="0.3">
      <c r="B44" s="163"/>
      <c r="C44" s="311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320">
        <v>25</v>
      </c>
      <c r="T44" s="311">
        <v>55</v>
      </c>
      <c r="U44" s="9" t="s">
        <v>72</v>
      </c>
      <c r="V44" s="107" t="s">
        <v>17</v>
      </c>
      <c r="W44" s="314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  <c r="AJ44" s="320">
        <v>50</v>
      </c>
      <c r="AK44" s="311">
        <v>10</v>
      </c>
      <c r="AL44" s="190"/>
      <c r="AM44" s="9" t="s">
        <v>72</v>
      </c>
      <c r="AN44" s="107" t="s">
        <v>17</v>
      </c>
      <c r="AO44" s="314" t="s">
        <v>105</v>
      </c>
      <c r="AP44" s="83" t="s">
        <v>70</v>
      </c>
      <c r="AQ44" s="9" t="s">
        <v>47</v>
      </c>
      <c r="AR44" s="143" t="s">
        <v>164</v>
      </c>
      <c r="AS44" s="194" t="s">
        <v>94</v>
      </c>
      <c r="AT44" s="37" t="s">
        <v>30</v>
      </c>
      <c r="AU44" s="154">
        <v>0.79166666666666663</v>
      </c>
      <c r="AV44" s="1"/>
      <c r="AW44" s="154">
        <v>0.85555555555555562</v>
      </c>
      <c r="AX44" s="1"/>
      <c r="AY44" s="24" t="s">
        <v>168</v>
      </c>
      <c r="AZ44" s="49"/>
      <c r="BD44" s="320">
        <v>50</v>
      </c>
      <c r="BE44" s="208"/>
      <c r="BF44" s="190"/>
      <c r="BG44" s="9" t="s">
        <v>72</v>
      </c>
      <c r="BH44" s="107" t="s">
        <v>17</v>
      </c>
      <c r="BI44" s="314" t="s">
        <v>105</v>
      </c>
      <c r="BJ44" s="83" t="s">
        <v>70</v>
      </c>
      <c r="BK44" s="9" t="s">
        <v>47</v>
      </c>
      <c r="BL44" s="143" t="s">
        <v>164</v>
      </c>
      <c r="BM44" s="194" t="s">
        <v>94</v>
      </c>
      <c r="BN44" s="37" t="s">
        <v>30</v>
      </c>
      <c r="BO44" s="154">
        <v>0.4375</v>
      </c>
      <c r="BP44" s="1"/>
      <c r="BQ44" s="154">
        <v>0.85555555555555562</v>
      </c>
      <c r="BR44" s="1"/>
      <c r="BS44" s="46" t="s">
        <v>180</v>
      </c>
      <c r="BW44" s="320">
        <v>25</v>
      </c>
      <c r="BX44" s="208"/>
      <c r="BY44" s="190"/>
      <c r="BZ44" s="9" t="s">
        <v>72</v>
      </c>
      <c r="CA44" s="107" t="s">
        <v>17</v>
      </c>
      <c r="CB44" s="314" t="s">
        <v>105</v>
      </c>
      <c r="CC44" s="83" t="s">
        <v>70</v>
      </c>
      <c r="CD44" s="9" t="s">
        <v>47</v>
      </c>
      <c r="CE44" s="143" t="s">
        <v>164</v>
      </c>
      <c r="CF44" s="194" t="s">
        <v>94</v>
      </c>
      <c r="CG44" s="37" t="s">
        <v>30</v>
      </c>
      <c r="CH44" s="154">
        <v>0.54999999999999993</v>
      </c>
      <c r="CI44" s="1"/>
      <c r="CJ44" s="154">
        <v>0.85555555555555562</v>
      </c>
      <c r="CK44" s="1"/>
      <c r="CL44" s="46" t="s">
        <v>183</v>
      </c>
    </row>
    <row r="45" spans="2:90" ht="15.75" thickBot="1" x14ac:dyDescent="0.3">
      <c r="B45" s="140"/>
      <c r="C45" s="312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321"/>
      <c r="T45" s="313"/>
      <c r="U45" s="9" t="s">
        <v>71</v>
      </c>
      <c r="V45" s="155" t="s">
        <v>17</v>
      </c>
      <c r="W45" s="315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  <c r="AJ45" s="321"/>
      <c r="AK45" s="313"/>
      <c r="AL45" s="191"/>
      <c r="AM45" s="9" t="s">
        <v>71</v>
      </c>
      <c r="AN45" s="107" t="s">
        <v>17</v>
      </c>
      <c r="AO45" s="315"/>
      <c r="AP45" s="182" t="s">
        <v>163</v>
      </c>
      <c r="AQ45" s="180" t="s">
        <v>62</v>
      </c>
      <c r="AR45" s="143" t="s">
        <v>129</v>
      </c>
      <c r="AS45" s="194" t="s">
        <v>22</v>
      </c>
      <c r="AT45" s="37" t="s">
        <v>64</v>
      </c>
      <c r="AU45" s="154">
        <v>0.79166666666666663</v>
      </c>
      <c r="AV45" s="1"/>
      <c r="AW45" s="154">
        <v>0.79861111111111116</v>
      </c>
      <c r="AX45" s="1"/>
      <c r="AY45" s="24" t="s">
        <v>168</v>
      </c>
      <c r="AZ45" s="49"/>
      <c r="BD45" s="321"/>
      <c r="BE45" s="165">
        <v>20</v>
      </c>
      <c r="BF45" s="191"/>
      <c r="BG45" s="9" t="s">
        <v>71</v>
      </c>
      <c r="BH45" s="107" t="s">
        <v>17</v>
      </c>
      <c r="BI45" s="315"/>
      <c r="BJ45" s="182" t="s">
        <v>163</v>
      </c>
      <c r="BK45" s="180" t="s">
        <v>62</v>
      </c>
      <c r="BL45" s="143" t="s">
        <v>129</v>
      </c>
      <c r="BM45" s="194" t="s">
        <v>22</v>
      </c>
      <c r="BN45" s="37" t="s">
        <v>64</v>
      </c>
      <c r="BO45" s="154">
        <v>0.78819444444444453</v>
      </c>
      <c r="BP45" s="1"/>
      <c r="BQ45" s="154">
        <v>0.79861111111111116</v>
      </c>
      <c r="BR45" s="1"/>
      <c r="BS45" s="46" t="s">
        <v>180</v>
      </c>
      <c r="BW45" s="321"/>
      <c r="BX45" s="165"/>
      <c r="BY45" s="191"/>
      <c r="BZ45" s="9" t="s">
        <v>71</v>
      </c>
      <c r="CA45" s="107" t="s">
        <v>17</v>
      </c>
      <c r="CB45" s="315"/>
      <c r="CC45" s="182" t="s">
        <v>163</v>
      </c>
      <c r="CD45" s="180" t="s">
        <v>62</v>
      </c>
      <c r="CE45" s="143" t="s">
        <v>129</v>
      </c>
      <c r="CF45" s="194" t="s">
        <v>22</v>
      </c>
      <c r="CG45" s="37" t="s">
        <v>64</v>
      </c>
      <c r="CH45" s="154">
        <v>0.54999999999999993</v>
      </c>
      <c r="CI45" s="1"/>
      <c r="CJ45" s="154">
        <v>0.79861111111111116</v>
      </c>
      <c r="CK45" s="1"/>
      <c r="CL45" s="46" t="s">
        <v>183</v>
      </c>
    </row>
    <row r="46" spans="2:90" ht="15.75" thickBot="1" x14ac:dyDescent="0.3">
      <c r="B46" s="165"/>
      <c r="C46" s="313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  <c r="AJ46" s="165">
        <v>10</v>
      </c>
      <c r="AK46" s="177">
        <v>70</v>
      </c>
      <c r="AL46" s="177">
        <v>7</v>
      </c>
      <c r="AM46" s="9" t="s">
        <v>81</v>
      </c>
      <c r="AN46" s="122" t="s">
        <v>17</v>
      </c>
      <c r="AO46" s="169" t="s">
        <v>165</v>
      </c>
      <c r="AP46" s="83" t="s">
        <v>124</v>
      </c>
      <c r="AQ46" s="9" t="s">
        <v>178</v>
      </c>
      <c r="AR46" s="144" t="s">
        <v>122</v>
      </c>
      <c r="AS46" s="194" t="s">
        <v>123</v>
      </c>
      <c r="AT46" s="37" t="s">
        <v>66</v>
      </c>
      <c r="AU46" s="154">
        <v>0.84375</v>
      </c>
      <c r="AV46" s="1" t="s">
        <v>126</v>
      </c>
      <c r="AW46" s="154">
        <v>0.84375</v>
      </c>
      <c r="AX46" s="1"/>
      <c r="AY46" s="24" t="s">
        <v>168</v>
      </c>
      <c r="AZ46" s="49"/>
      <c r="BD46" s="204">
        <v>10</v>
      </c>
      <c r="BE46" s="165">
        <v>10</v>
      </c>
      <c r="BF46" s="177"/>
      <c r="BG46" s="9" t="s">
        <v>81</v>
      </c>
      <c r="BH46" s="122" t="s">
        <v>17</v>
      </c>
      <c r="BI46" s="169" t="s">
        <v>165</v>
      </c>
      <c r="BJ46" s="83" t="s">
        <v>124</v>
      </c>
      <c r="BK46" s="9" t="s">
        <v>178</v>
      </c>
      <c r="BL46" s="144" t="s">
        <v>122</v>
      </c>
      <c r="BM46" s="194" t="s">
        <v>123</v>
      </c>
      <c r="BN46" s="37" t="s">
        <v>66</v>
      </c>
      <c r="BO46" s="154">
        <v>0.78819444444444453</v>
      </c>
      <c r="BP46" s="1" t="s">
        <v>126</v>
      </c>
      <c r="BQ46" s="154">
        <v>0.84375</v>
      </c>
      <c r="BR46" s="1"/>
      <c r="BS46" s="46" t="s">
        <v>168</v>
      </c>
      <c r="BW46" s="210">
        <v>10</v>
      </c>
      <c r="BX46" s="165">
        <v>70</v>
      </c>
      <c r="BY46" s="177"/>
      <c r="BZ46" s="9" t="s">
        <v>81</v>
      </c>
      <c r="CA46" s="122" t="s">
        <v>17</v>
      </c>
      <c r="CB46" s="169" t="s">
        <v>165</v>
      </c>
      <c r="CC46" s="83" t="s">
        <v>124</v>
      </c>
      <c r="CD46" s="9" t="s">
        <v>178</v>
      </c>
      <c r="CE46" s="144" t="s">
        <v>122</v>
      </c>
      <c r="CF46" s="194" t="s">
        <v>123</v>
      </c>
      <c r="CG46" s="37" t="s">
        <v>66</v>
      </c>
      <c r="CH46" s="154">
        <v>0.8125</v>
      </c>
      <c r="CI46" s="1" t="s">
        <v>126</v>
      </c>
      <c r="CJ46" s="154">
        <v>0.84375</v>
      </c>
      <c r="CK46" s="1"/>
      <c r="CL46" s="46" t="s">
        <v>183</v>
      </c>
    </row>
    <row r="47" spans="2:90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  <c r="AJ47" s="140">
        <v>10</v>
      </c>
      <c r="AK47" s="184">
        <v>60</v>
      </c>
      <c r="AL47" s="184">
        <v>5</v>
      </c>
      <c r="AM47" s="41" t="s">
        <v>128</v>
      </c>
      <c r="AN47" s="107" t="s">
        <v>17</v>
      </c>
      <c r="AO47" s="183" t="s">
        <v>167</v>
      </c>
      <c r="AP47" s="185" t="s">
        <v>176</v>
      </c>
      <c r="AQ47" s="180" t="s">
        <v>170</v>
      </c>
      <c r="AR47" s="186" t="s">
        <v>110</v>
      </c>
      <c r="AS47" s="195" t="s">
        <v>78</v>
      </c>
      <c r="AT47" s="198" t="s">
        <v>161</v>
      </c>
      <c r="AU47" s="154">
        <v>0.84375</v>
      </c>
      <c r="AV47" s="1"/>
      <c r="AW47" s="154">
        <v>0.84375</v>
      </c>
      <c r="AX47" s="1"/>
      <c r="AY47" s="24" t="s">
        <v>168</v>
      </c>
      <c r="AZ47" s="49"/>
      <c r="BD47" s="204">
        <v>10</v>
      </c>
      <c r="BE47" s="209">
        <v>100</v>
      </c>
      <c r="BF47" s="184"/>
      <c r="BG47" s="41" t="s">
        <v>128</v>
      </c>
      <c r="BH47" s="107" t="s">
        <v>17</v>
      </c>
      <c r="BI47" s="183" t="s">
        <v>167</v>
      </c>
      <c r="BJ47" s="185" t="s">
        <v>176</v>
      </c>
      <c r="BK47" s="180" t="s">
        <v>170</v>
      </c>
      <c r="BL47" s="186" t="s">
        <v>110</v>
      </c>
      <c r="BM47" s="195" t="s">
        <v>78</v>
      </c>
      <c r="BN47" s="198" t="s">
        <v>161</v>
      </c>
      <c r="BO47" s="154">
        <v>0.78819444444444453</v>
      </c>
      <c r="BP47" s="1"/>
      <c r="BQ47" s="154">
        <v>0.84375</v>
      </c>
      <c r="BR47" s="1"/>
      <c r="BS47" s="46" t="s">
        <v>168</v>
      </c>
      <c r="BW47" s="210">
        <v>10</v>
      </c>
      <c r="BX47" s="209"/>
      <c r="BY47" s="184"/>
      <c r="BZ47" s="41" t="s">
        <v>128</v>
      </c>
      <c r="CA47" s="107" t="s">
        <v>17</v>
      </c>
      <c r="CB47" s="183" t="s">
        <v>167</v>
      </c>
      <c r="CC47" s="185" t="s">
        <v>176</v>
      </c>
      <c r="CD47" s="180" t="s">
        <v>170</v>
      </c>
      <c r="CE47" s="186" t="s">
        <v>110</v>
      </c>
      <c r="CF47" s="195" t="s">
        <v>78</v>
      </c>
      <c r="CG47" s="198" t="s">
        <v>161</v>
      </c>
      <c r="CH47" s="154">
        <v>0.54999999999999993</v>
      </c>
      <c r="CI47" s="1"/>
      <c r="CJ47" s="154">
        <v>0.84375</v>
      </c>
      <c r="CK47" s="1"/>
      <c r="CL47" s="46" t="s">
        <v>183</v>
      </c>
    </row>
    <row r="48" spans="2:90" ht="15.75" thickBot="1" x14ac:dyDescent="0.3">
      <c r="B48" s="273" t="s">
        <v>4</v>
      </c>
      <c r="C48" s="274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 t="s">
        <v>159</v>
      </c>
      <c r="N48" s="65"/>
      <c r="O48" s="65"/>
      <c r="P48" s="168"/>
      <c r="S48" s="273" t="s">
        <v>4</v>
      </c>
      <c r="T48" s="274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 t="s">
        <v>160</v>
      </c>
      <c r="AE48" s="65"/>
      <c r="AF48" s="65"/>
      <c r="AG48" s="168"/>
      <c r="AJ48" s="77">
        <v>3</v>
      </c>
      <c r="AK48" s="164"/>
      <c r="AL48" s="164">
        <v>3</v>
      </c>
      <c r="AM48" s="9" t="s">
        <v>175</v>
      </c>
      <c r="AN48" s="107" t="s">
        <v>17</v>
      </c>
      <c r="AO48" s="169" t="s">
        <v>165</v>
      </c>
      <c r="AP48" s="180" t="s">
        <v>143</v>
      </c>
      <c r="AQ48" s="196" t="s">
        <v>152</v>
      </c>
      <c r="AR48" s="187" t="s">
        <v>174</v>
      </c>
      <c r="AS48" s="194" t="s">
        <v>123</v>
      </c>
      <c r="AT48" s="188" t="s">
        <v>65</v>
      </c>
      <c r="AU48" s="154">
        <v>0.84375</v>
      </c>
      <c r="AV48" s="24"/>
      <c r="AW48" s="154">
        <v>0.84375</v>
      </c>
      <c r="AX48" s="1"/>
      <c r="AY48" s="24" t="s">
        <v>168</v>
      </c>
      <c r="AZ48" s="49"/>
      <c r="BD48" s="165">
        <v>10</v>
      </c>
      <c r="BE48" s="205">
        <v>10</v>
      </c>
      <c r="BF48" s="164"/>
      <c r="BG48" s="9" t="s">
        <v>175</v>
      </c>
      <c r="BH48" s="107" t="s">
        <v>17</v>
      </c>
      <c r="BI48" s="169" t="s">
        <v>165</v>
      </c>
      <c r="BJ48" s="180" t="s">
        <v>143</v>
      </c>
      <c r="BK48" s="196" t="s">
        <v>152</v>
      </c>
      <c r="BL48" s="187" t="s">
        <v>182</v>
      </c>
      <c r="BM48" s="194" t="s">
        <v>123</v>
      </c>
      <c r="BN48" s="188" t="s">
        <v>181</v>
      </c>
      <c r="BO48" s="154">
        <v>0.78819444444444453</v>
      </c>
      <c r="BP48" s="24"/>
      <c r="BQ48" s="154">
        <v>0.84375</v>
      </c>
      <c r="BR48" s="1"/>
      <c r="BS48" s="46" t="s">
        <v>168</v>
      </c>
      <c r="BW48" s="165"/>
      <c r="BX48" s="205">
        <v>10</v>
      </c>
      <c r="BY48" s="164"/>
      <c r="BZ48" s="9" t="s">
        <v>175</v>
      </c>
      <c r="CA48" s="107" t="s">
        <v>17</v>
      </c>
      <c r="CB48" s="169" t="s">
        <v>165</v>
      </c>
      <c r="CC48" s="180" t="s">
        <v>143</v>
      </c>
      <c r="CD48" s="196" t="s">
        <v>152</v>
      </c>
      <c r="CE48" s="187" t="s">
        <v>182</v>
      </c>
      <c r="CF48" s="194" t="s">
        <v>123</v>
      </c>
      <c r="CG48" s="188" t="s">
        <v>181</v>
      </c>
      <c r="CH48" s="154">
        <v>0.8125</v>
      </c>
      <c r="CI48" s="24"/>
      <c r="CJ48" s="154">
        <v>0.84375</v>
      </c>
      <c r="CK48" s="1"/>
      <c r="CL48" s="46" t="s">
        <v>183</v>
      </c>
    </row>
    <row r="49" spans="2:97" ht="15.75" thickBot="1" x14ac:dyDescent="0.3">
      <c r="AJ49" s="136"/>
      <c r="AK49" s="2"/>
      <c r="AL49" s="2"/>
      <c r="AM49" s="28"/>
      <c r="AN49" s="25"/>
      <c r="AO49" s="119"/>
      <c r="AP49" s="119"/>
      <c r="AQ49" s="316"/>
      <c r="AS49" s="192"/>
      <c r="AT49" s="2"/>
      <c r="AU49" s="309"/>
      <c r="AV49" s="268"/>
      <c r="AW49" s="1"/>
      <c r="AX49" s="1"/>
      <c r="AY49" s="24"/>
      <c r="AZ49" s="49"/>
      <c r="BD49" s="136"/>
      <c r="BE49" s="1"/>
      <c r="BF49" s="2"/>
      <c r="BG49" s="28"/>
      <c r="BH49" s="25"/>
      <c r="BI49" s="119"/>
      <c r="BJ49" s="119"/>
      <c r="BK49" s="316"/>
      <c r="BM49" s="192"/>
      <c r="BN49" s="2"/>
      <c r="BO49" s="309"/>
      <c r="BP49" s="268"/>
      <c r="BQ49" s="1"/>
      <c r="BR49" s="1"/>
      <c r="BS49" s="46"/>
      <c r="BW49" s="136"/>
      <c r="BX49" s="1"/>
      <c r="BY49" s="2"/>
      <c r="BZ49" s="28"/>
      <c r="CA49" s="25"/>
      <c r="CB49" s="119"/>
      <c r="CC49" s="119"/>
      <c r="CD49" s="316"/>
      <c r="CF49" s="192"/>
      <c r="CG49" s="2"/>
      <c r="CH49" s="309"/>
      <c r="CI49" s="268"/>
      <c r="CJ49" s="1"/>
      <c r="CK49" s="1"/>
      <c r="CL49" s="46"/>
    </row>
    <row r="50" spans="2:97" ht="15.75" thickBot="1" x14ac:dyDescent="0.3">
      <c r="AJ50" s="273" t="s">
        <v>4</v>
      </c>
      <c r="AK50" s="274"/>
      <c r="AL50" s="189" t="s">
        <v>179</v>
      </c>
      <c r="AM50" s="9">
        <f>SUM(AJ40:AL48)</f>
        <v>395</v>
      </c>
      <c r="AN50" s="25"/>
      <c r="AO50" s="119"/>
      <c r="AP50" s="119"/>
      <c r="AQ50" s="316"/>
      <c r="AS50" s="192"/>
      <c r="AT50" s="2"/>
      <c r="AU50" s="309"/>
      <c r="AV50" s="268"/>
      <c r="AW50" s="1"/>
      <c r="AX50" s="1"/>
      <c r="AY50" s="24"/>
      <c r="AZ50" s="49"/>
      <c r="BD50" s="273" t="s">
        <v>4</v>
      </c>
      <c r="BE50" s="274"/>
      <c r="BF50" s="189"/>
      <c r="BG50" s="9">
        <f>SUM(BD40:BF48)</f>
        <v>310</v>
      </c>
      <c r="BH50" s="25"/>
      <c r="BI50" s="119"/>
      <c r="BJ50" s="119"/>
      <c r="BK50" s="316"/>
      <c r="BM50" s="192"/>
      <c r="BN50" s="2"/>
      <c r="BO50" s="309"/>
      <c r="BP50" s="268"/>
      <c r="BQ50" s="1"/>
      <c r="BR50" s="1"/>
      <c r="BS50" s="46"/>
      <c r="BW50" s="273" t="s">
        <v>4</v>
      </c>
      <c r="BX50" s="274"/>
      <c r="BY50" s="189"/>
      <c r="BZ50" s="9">
        <f>SUM(BW40:BY48)</f>
        <v>180</v>
      </c>
      <c r="CA50" s="25"/>
      <c r="CB50" s="119"/>
      <c r="CC50" s="119"/>
      <c r="CD50" s="316"/>
      <c r="CF50" s="192"/>
      <c r="CG50" s="2"/>
      <c r="CH50" s="309"/>
      <c r="CI50" s="268"/>
      <c r="CJ50" s="1"/>
      <c r="CK50" s="1"/>
      <c r="CL50" s="46"/>
    </row>
    <row r="51" spans="2:97" ht="15.75" thickBot="1" x14ac:dyDescent="0.3">
      <c r="B51" s="275" t="s">
        <v>145</v>
      </c>
      <c r="C51" s="276"/>
      <c r="D51" s="277"/>
      <c r="E51" s="26" t="s">
        <v>43</v>
      </c>
      <c r="F51" s="33" t="s">
        <v>42</v>
      </c>
      <c r="G51" s="83" t="s">
        <v>41</v>
      </c>
      <c r="H51" s="214" t="s">
        <v>195</v>
      </c>
      <c r="I51" s="83" t="s">
        <v>153</v>
      </c>
      <c r="J51" s="83" t="s">
        <v>40</v>
      </c>
      <c r="K51" s="9" t="s">
        <v>39</v>
      </c>
      <c r="L51" s="171" t="s">
        <v>38</v>
      </c>
      <c r="M51" s="171" t="s">
        <v>92</v>
      </c>
      <c r="N51" s="153" t="s">
        <v>68</v>
      </c>
      <c r="O51" s="36" t="s">
        <v>131</v>
      </c>
      <c r="P51" s="156" t="s">
        <v>83</v>
      </c>
      <c r="Q51" s="100" t="s">
        <v>36</v>
      </c>
      <c r="R51" s="36" t="s">
        <v>108</v>
      </c>
      <c r="AJ51" s="200"/>
      <c r="AK51" s="116"/>
      <c r="AL51" s="116"/>
      <c r="AM51" s="50"/>
      <c r="AN51" s="114"/>
      <c r="AO51" s="201"/>
      <c r="AP51" s="202"/>
      <c r="AQ51" s="317"/>
      <c r="AR51" s="201"/>
      <c r="AS51" s="203"/>
      <c r="AT51" s="116" t="s">
        <v>160</v>
      </c>
      <c r="AU51" s="318"/>
      <c r="AV51" s="319"/>
      <c r="AW51" s="65"/>
      <c r="AX51" s="65"/>
      <c r="AY51" s="115"/>
      <c r="AZ51" s="51"/>
      <c r="BD51" s="200"/>
      <c r="BE51" s="115"/>
      <c r="BF51" s="116"/>
      <c r="BG51" s="50"/>
      <c r="BH51" s="114"/>
      <c r="BI51" s="201"/>
      <c r="BJ51" s="202"/>
      <c r="BK51" s="317"/>
      <c r="BL51" s="201"/>
      <c r="BM51" s="203"/>
      <c r="BN51" s="79" t="s">
        <v>168</v>
      </c>
      <c r="BO51" s="318"/>
      <c r="BP51" s="319"/>
      <c r="BQ51" s="65"/>
      <c r="BR51" s="65"/>
      <c r="BS51" s="168"/>
      <c r="BW51" s="200"/>
      <c r="BX51" s="115"/>
      <c r="BY51" s="116"/>
      <c r="BZ51" s="50"/>
      <c r="CA51" s="114"/>
      <c r="CB51" s="201"/>
      <c r="CC51" s="202"/>
      <c r="CD51" s="317"/>
      <c r="CE51" s="201"/>
      <c r="CF51" s="203" t="s">
        <v>180</v>
      </c>
      <c r="CG51" s="79"/>
      <c r="CH51" s="318"/>
      <c r="CI51" s="319"/>
      <c r="CJ51" s="65"/>
      <c r="CK51" s="65"/>
      <c r="CL51" s="168"/>
    </row>
    <row r="52" spans="2:97" ht="15.75" thickBot="1" x14ac:dyDescent="0.3">
      <c r="B52" s="136"/>
      <c r="C52" s="1"/>
      <c r="D52" s="2"/>
      <c r="F52" s="25"/>
      <c r="G52" s="117"/>
      <c r="H52" s="192"/>
      <c r="I52" s="117"/>
      <c r="J52" s="117"/>
      <c r="L52" s="2"/>
      <c r="M52" s="2"/>
      <c r="N52" s="152"/>
      <c r="O52" s="1"/>
      <c r="P52" s="1"/>
      <c r="Q52" s="1"/>
      <c r="R52" s="46"/>
      <c r="V52" s="275" t="s">
        <v>145</v>
      </c>
      <c r="W52" s="276"/>
      <c r="X52" s="277"/>
      <c r="Y52" s="26" t="s">
        <v>43</v>
      </c>
      <c r="Z52" s="33" t="s">
        <v>42</v>
      </c>
      <c r="AA52" s="83" t="s">
        <v>41</v>
      </c>
      <c r="AB52" s="214" t="s">
        <v>195</v>
      </c>
      <c r="AC52" s="83" t="s">
        <v>153</v>
      </c>
      <c r="AD52" s="83" t="s">
        <v>40</v>
      </c>
      <c r="AE52" s="9" t="s">
        <v>39</v>
      </c>
      <c r="AF52" s="143" t="s">
        <v>38</v>
      </c>
      <c r="AG52" s="171" t="s">
        <v>92</v>
      </c>
      <c r="AH52" s="153" t="s">
        <v>68</v>
      </c>
      <c r="AI52" s="36" t="s">
        <v>131</v>
      </c>
      <c r="AJ52" s="156" t="s">
        <v>83</v>
      </c>
      <c r="AK52" s="100" t="s">
        <v>36</v>
      </c>
      <c r="AL52" s="36" t="s">
        <v>108</v>
      </c>
    </row>
    <row r="53" spans="2:97" ht="15.75" thickBot="1" x14ac:dyDescent="0.3">
      <c r="B53" s="140">
        <v>10</v>
      </c>
      <c r="C53" s="205">
        <v>10</v>
      </c>
      <c r="D53" s="164"/>
      <c r="E53" s="9" t="s">
        <v>199</v>
      </c>
      <c r="F53" s="107" t="s">
        <v>17</v>
      </c>
      <c r="G53" s="213" t="s">
        <v>187</v>
      </c>
      <c r="H53" s="194" t="s">
        <v>185</v>
      </c>
      <c r="I53" s="83"/>
      <c r="J53" s="224" t="s">
        <v>156</v>
      </c>
      <c r="K53" s="143" t="s">
        <v>193</v>
      </c>
      <c r="L53" s="176" t="s">
        <v>156</v>
      </c>
      <c r="M53" s="37" t="s">
        <v>30</v>
      </c>
      <c r="N53" s="154">
        <v>0.4375</v>
      </c>
      <c r="O53" s="1"/>
      <c r="P53" s="154">
        <v>0.4375</v>
      </c>
      <c r="Q53" s="1"/>
      <c r="R53" s="46" t="s">
        <v>184</v>
      </c>
      <c r="V53" s="136"/>
      <c r="W53" s="1"/>
      <c r="X53" s="2"/>
      <c r="Z53" s="25"/>
      <c r="AA53" s="117"/>
      <c r="AB53" s="192"/>
      <c r="AC53" s="117"/>
      <c r="AD53" s="117"/>
      <c r="AG53" s="2"/>
      <c r="AH53" s="152"/>
      <c r="AI53" s="1"/>
      <c r="AJ53" s="1"/>
      <c r="AK53" s="1"/>
      <c r="AL53" s="46"/>
      <c r="AO53" s="275" t="s">
        <v>145</v>
      </c>
      <c r="AP53" s="276"/>
      <c r="AQ53" s="277"/>
      <c r="AR53" s="26" t="s">
        <v>43</v>
      </c>
      <c r="AS53" s="33" t="s">
        <v>42</v>
      </c>
      <c r="AT53" s="83" t="s">
        <v>41</v>
      </c>
      <c r="AU53" s="214" t="s">
        <v>195</v>
      </c>
      <c r="AV53" s="83" t="s">
        <v>153</v>
      </c>
      <c r="AW53" s="83" t="s">
        <v>40</v>
      </c>
      <c r="AX53" s="9" t="s">
        <v>39</v>
      </c>
      <c r="AY53" s="143" t="s">
        <v>38</v>
      </c>
      <c r="AZ53" s="171" t="s">
        <v>92</v>
      </c>
      <c r="BA53" s="153" t="s">
        <v>68</v>
      </c>
      <c r="BB53" s="36" t="s">
        <v>131</v>
      </c>
      <c r="BC53" s="156" t="s">
        <v>83</v>
      </c>
      <c r="BD53" s="214" t="s">
        <v>224</v>
      </c>
      <c r="BE53" s="36" t="s">
        <v>108</v>
      </c>
      <c r="BG53" s="98">
        <f ca="1">TODAY()</f>
        <v>45293</v>
      </c>
      <c r="BJ53" s="275" t="s">
        <v>145</v>
      </c>
      <c r="BK53" s="276"/>
      <c r="BL53" s="277"/>
      <c r="BM53" s="26" t="s">
        <v>43</v>
      </c>
      <c r="BN53" s="33" t="s">
        <v>42</v>
      </c>
      <c r="BO53" s="83" t="s">
        <v>41</v>
      </c>
      <c r="BP53" s="214" t="s">
        <v>195</v>
      </c>
      <c r="BQ53" s="83" t="s">
        <v>153</v>
      </c>
      <c r="BR53" s="83" t="s">
        <v>40</v>
      </c>
      <c r="BS53" s="9" t="s">
        <v>39</v>
      </c>
      <c r="BT53" s="143" t="s">
        <v>38</v>
      </c>
      <c r="BU53" s="171" t="s">
        <v>92</v>
      </c>
      <c r="BV53" s="153" t="s">
        <v>68</v>
      </c>
      <c r="BW53" s="36" t="s">
        <v>131</v>
      </c>
      <c r="BX53" s="156" t="s">
        <v>83</v>
      </c>
      <c r="BY53" s="214" t="s">
        <v>224</v>
      </c>
      <c r="BZ53" s="36" t="s">
        <v>108</v>
      </c>
      <c r="CC53" s="275" t="s">
        <v>145</v>
      </c>
      <c r="CD53" s="276"/>
      <c r="CE53" s="277"/>
      <c r="CF53" s="26" t="s">
        <v>43</v>
      </c>
      <c r="CG53" s="33" t="s">
        <v>42</v>
      </c>
      <c r="CH53" s="83" t="s">
        <v>41</v>
      </c>
      <c r="CI53" s="214" t="s">
        <v>195</v>
      </c>
      <c r="CJ53" s="83" t="s">
        <v>153</v>
      </c>
      <c r="CK53" s="83" t="s">
        <v>40</v>
      </c>
      <c r="CL53" s="9" t="s">
        <v>39</v>
      </c>
      <c r="CM53" s="143" t="s">
        <v>38</v>
      </c>
      <c r="CN53" s="171" t="s">
        <v>92</v>
      </c>
      <c r="CO53" s="153" t="s">
        <v>68</v>
      </c>
      <c r="CP53" s="36" t="s">
        <v>131</v>
      </c>
      <c r="CQ53" s="156" t="s">
        <v>83</v>
      </c>
      <c r="CR53" s="214" t="s">
        <v>224</v>
      </c>
      <c r="CS53" s="36" t="s">
        <v>108</v>
      </c>
    </row>
    <row r="54" spans="2:97" ht="15.75" thickBot="1" x14ac:dyDescent="0.3">
      <c r="B54" s="217">
        <v>20</v>
      </c>
      <c r="C54" s="206"/>
      <c r="D54" s="206"/>
      <c r="E54" s="9" t="s">
        <v>1</v>
      </c>
      <c r="F54" s="107" t="s">
        <v>17</v>
      </c>
      <c r="G54" s="213" t="s">
        <v>165</v>
      </c>
      <c r="H54" s="194" t="s">
        <v>185</v>
      </c>
      <c r="I54" s="167" t="s">
        <v>142</v>
      </c>
      <c r="J54" s="224" t="s">
        <v>85</v>
      </c>
      <c r="K54" s="143" t="s">
        <v>119</v>
      </c>
      <c r="L54" s="212" t="s">
        <v>137</v>
      </c>
      <c r="M54" s="197" t="s">
        <v>86</v>
      </c>
      <c r="N54" s="154">
        <v>0.91666666666666663</v>
      </c>
      <c r="O54" s="1"/>
      <c r="P54" s="154">
        <v>0.4375</v>
      </c>
      <c r="Q54" s="1"/>
      <c r="R54" s="46" t="s">
        <v>184</v>
      </c>
      <c r="V54" s="140">
        <v>10</v>
      </c>
      <c r="W54" s="205"/>
      <c r="X54" s="164"/>
      <c r="Y54" s="9" t="s">
        <v>199</v>
      </c>
      <c r="Z54" s="107" t="s">
        <v>17</v>
      </c>
      <c r="AA54" s="213" t="s">
        <v>187</v>
      </c>
      <c r="AB54" s="194" t="s">
        <v>204</v>
      </c>
      <c r="AC54" s="83" t="s">
        <v>213</v>
      </c>
      <c r="AD54" s="224" t="s">
        <v>156</v>
      </c>
      <c r="AE54" s="143" t="s">
        <v>193</v>
      </c>
      <c r="AF54" s="169" t="s">
        <v>156</v>
      </c>
      <c r="AG54" s="37" t="s">
        <v>30</v>
      </c>
      <c r="AH54" s="154">
        <v>0.39583333333333331</v>
      </c>
      <c r="AI54" s="1"/>
      <c r="AJ54" s="154">
        <v>0.85555555555555562</v>
      </c>
      <c r="AK54" s="1"/>
      <c r="AL54" s="46" t="s">
        <v>184</v>
      </c>
      <c r="AO54" s="136"/>
      <c r="AP54" s="1"/>
      <c r="AQ54" s="2"/>
      <c r="AS54" s="25"/>
      <c r="AT54" s="117"/>
      <c r="AU54" s="192"/>
      <c r="AV54" s="117"/>
      <c r="AW54" s="117"/>
      <c r="AZ54" s="2"/>
      <c r="BA54" s="152"/>
      <c r="BB54" s="1"/>
      <c r="BC54" s="1"/>
      <c r="BD54" s="1"/>
      <c r="BE54" s="46"/>
      <c r="BJ54" s="136"/>
      <c r="BK54" s="1"/>
      <c r="BL54" s="2"/>
      <c r="BN54" s="25"/>
      <c r="BO54" s="117"/>
      <c r="BP54" s="192"/>
      <c r="BQ54" s="117"/>
      <c r="BR54" s="117"/>
      <c r="BU54" s="2"/>
      <c r="BV54" s="152"/>
      <c r="BW54" s="1"/>
      <c r="BX54" s="1"/>
      <c r="BY54" s="1"/>
      <c r="BZ54" s="46"/>
      <c r="CC54" s="136"/>
      <c r="CD54" s="1"/>
      <c r="CE54" s="2"/>
      <c r="CG54" s="25"/>
      <c r="CH54" s="117"/>
      <c r="CI54" s="192"/>
      <c r="CJ54" s="117"/>
      <c r="CK54" s="117"/>
      <c r="CN54" s="2"/>
      <c r="CO54" s="152"/>
      <c r="CP54" s="1"/>
      <c r="CQ54" s="1"/>
      <c r="CR54" s="1"/>
      <c r="CS54" s="46"/>
    </row>
    <row r="55" spans="2:97" ht="15.75" thickBot="1" x14ac:dyDescent="0.3">
      <c r="B55" s="218"/>
      <c r="C55" s="207">
        <v>30</v>
      </c>
      <c r="D55" s="127">
        <v>20</v>
      </c>
      <c r="E55" s="9" t="s">
        <v>203</v>
      </c>
      <c r="F55" s="107" t="s">
        <v>17</v>
      </c>
      <c r="G55" s="213" t="s">
        <v>165</v>
      </c>
      <c r="H55" s="194"/>
      <c r="I55" s="83" t="s">
        <v>123</v>
      </c>
      <c r="J55" s="83" t="s">
        <v>22</v>
      </c>
      <c r="K55" s="143" t="s">
        <v>120</v>
      </c>
      <c r="L55" s="37" t="s">
        <v>146</v>
      </c>
      <c r="M55" s="176" t="s">
        <v>69</v>
      </c>
      <c r="N55" s="154">
        <v>0.91666666666666663</v>
      </c>
      <c r="O55" s="1"/>
      <c r="P55" s="154">
        <v>0.85555555555555562</v>
      </c>
      <c r="Q55" s="1"/>
      <c r="R55" s="46" t="s">
        <v>184</v>
      </c>
      <c r="V55" s="217">
        <v>20</v>
      </c>
      <c r="W55" s="206"/>
      <c r="X55" s="206"/>
      <c r="Y55" s="9" t="s">
        <v>1</v>
      </c>
      <c r="Z55" s="107" t="s">
        <v>17</v>
      </c>
      <c r="AA55" s="213" t="s">
        <v>165</v>
      </c>
      <c r="AB55" s="194" t="s">
        <v>205</v>
      </c>
      <c r="AC55" s="167" t="s">
        <v>142</v>
      </c>
      <c r="AD55" s="224" t="s">
        <v>85</v>
      </c>
      <c r="AE55" s="143" t="s">
        <v>119</v>
      </c>
      <c r="AF55" s="237" t="s">
        <v>137</v>
      </c>
      <c r="AG55" s="197" t="s">
        <v>86</v>
      </c>
      <c r="AH55" s="154">
        <v>0.39583333333333331</v>
      </c>
      <c r="AI55" s="1"/>
      <c r="AJ55" s="154">
        <v>0.85555555555555562</v>
      </c>
      <c r="AK55" s="1"/>
      <c r="AL55" s="46" t="s">
        <v>184</v>
      </c>
      <c r="AO55" s="140">
        <v>10</v>
      </c>
      <c r="AP55" s="205">
        <v>10</v>
      </c>
      <c r="AQ55" s="164"/>
      <c r="AR55" s="9" t="s">
        <v>199</v>
      </c>
      <c r="AS55" s="107" t="s">
        <v>17</v>
      </c>
      <c r="AT55" s="213" t="s">
        <v>187</v>
      </c>
      <c r="AU55" s="169" t="s">
        <v>217</v>
      </c>
      <c r="AV55" s="83" t="s">
        <v>213</v>
      </c>
      <c r="AW55" s="224" t="s">
        <v>156</v>
      </c>
      <c r="AX55" s="143" t="s">
        <v>193</v>
      </c>
      <c r="AY55" s="169" t="s">
        <v>156</v>
      </c>
      <c r="AZ55" s="37" t="s">
        <v>30</v>
      </c>
      <c r="BA55" s="154">
        <v>0.82638888888888884</v>
      </c>
      <c r="BB55" s="1"/>
      <c r="BC55" s="154">
        <v>0.82638888888888884</v>
      </c>
      <c r="BD55" s="240">
        <v>3</v>
      </c>
      <c r="BE55" s="46" t="s">
        <v>223</v>
      </c>
      <c r="BJ55" s="244">
        <v>5</v>
      </c>
      <c r="BK55" s="205"/>
      <c r="BL55" s="247">
        <v>20</v>
      </c>
      <c r="BM55" s="9" t="s">
        <v>199</v>
      </c>
      <c r="BN55" s="107" t="s">
        <v>17</v>
      </c>
      <c r="BO55" s="213" t="s">
        <v>187</v>
      </c>
      <c r="BP55" s="169" t="s">
        <v>217</v>
      </c>
      <c r="BQ55" s="83" t="s">
        <v>213</v>
      </c>
      <c r="BR55" s="224" t="s">
        <v>156</v>
      </c>
      <c r="BS55" s="143" t="s">
        <v>193</v>
      </c>
      <c r="BT55" s="169" t="s">
        <v>156</v>
      </c>
      <c r="BU55" s="37" t="s">
        <v>30</v>
      </c>
      <c r="BV55" s="154">
        <v>0.88611111111111107</v>
      </c>
      <c r="BW55" s="1"/>
      <c r="BX55" s="154">
        <v>0.88611111111111107</v>
      </c>
      <c r="BY55" s="240">
        <v>3</v>
      </c>
      <c r="BZ55" s="248">
        <v>45292</v>
      </c>
      <c r="CC55" s="244">
        <v>10</v>
      </c>
      <c r="CD55" s="205"/>
      <c r="CE55" s="247">
        <v>15</v>
      </c>
      <c r="CF55" s="9" t="s">
        <v>199</v>
      </c>
      <c r="CG55" s="107" t="s">
        <v>17</v>
      </c>
      <c r="CH55" s="213" t="s">
        <v>187</v>
      </c>
      <c r="CI55" s="169" t="s">
        <v>217</v>
      </c>
      <c r="CJ55" s="83" t="s">
        <v>213</v>
      </c>
      <c r="CK55" s="224" t="s">
        <v>156</v>
      </c>
      <c r="CL55" s="143" t="s">
        <v>193</v>
      </c>
      <c r="CM55" s="169" t="s">
        <v>156</v>
      </c>
      <c r="CN55" s="37" t="s">
        <v>30</v>
      </c>
      <c r="CO55" s="154">
        <v>0.4861111111111111</v>
      </c>
      <c r="CP55" s="1" t="s">
        <v>130</v>
      </c>
      <c r="CQ55" s="154">
        <v>0.4861111111111111</v>
      </c>
      <c r="CR55" s="252">
        <v>1</v>
      </c>
      <c r="CS55" s="248">
        <v>45293</v>
      </c>
    </row>
    <row r="56" spans="2:97" ht="15.75" thickBot="1" x14ac:dyDescent="0.3">
      <c r="B56" s="165"/>
      <c r="C56" s="207">
        <v>20</v>
      </c>
      <c r="D56" s="127">
        <v>10</v>
      </c>
      <c r="E56" s="9" t="s">
        <v>188</v>
      </c>
      <c r="F56" s="104" t="s">
        <v>17</v>
      </c>
      <c r="G56" s="83" t="s">
        <v>105</v>
      </c>
      <c r="H56" s="194" t="s">
        <v>185</v>
      </c>
      <c r="I56" s="83" t="s">
        <v>139</v>
      </c>
      <c r="J56" s="83" t="s">
        <v>94</v>
      </c>
      <c r="K56" s="143" t="s">
        <v>192</v>
      </c>
      <c r="L56" s="37" t="s">
        <v>21</v>
      </c>
      <c r="M56" s="37" t="s">
        <v>95</v>
      </c>
      <c r="N56" s="154">
        <v>0.8125</v>
      </c>
      <c r="O56" s="1" t="s">
        <v>130</v>
      </c>
      <c r="P56" s="154">
        <v>0.85555555555555562</v>
      </c>
      <c r="Q56" s="1"/>
      <c r="R56" s="46" t="s">
        <v>184</v>
      </c>
      <c r="V56" s="218"/>
      <c r="W56" s="207">
        <v>20</v>
      </c>
      <c r="X56" s="127"/>
      <c r="Y56" s="9" t="s">
        <v>203</v>
      </c>
      <c r="Z56" s="107" t="s">
        <v>17</v>
      </c>
      <c r="AA56" s="213" t="s">
        <v>165</v>
      </c>
      <c r="AB56" s="194" t="s">
        <v>212</v>
      </c>
      <c r="AC56" s="83" t="s">
        <v>123</v>
      </c>
      <c r="AD56" s="83" t="s">
        <v>22</v>
      </c>
      <c r="AE56" s="143" t="s">
        <v>120</v>
      </c>
      <c r="AF56" s="9" t="s">
        <v>146</v>
      </c>
      <c r="AG56" s="176" t="s">
        <v>69</v>
      </c>
      <c r="AH56" s="154">
        <v>0.8125</v>
      </c>
      <c r="AI56" s="1"/>
      <c r="AJ56" s="154">
        <v>0.85555555555555562</v>
      </c>
      <c r="AK56" s="1"/>
      <c r="AL56" s="46" t="s">
        <v>206</v>
      </c>
      <c r="AO56" s="217">
        <v>20</v>
      </c>
      <c r="AP56" s="206"/>
      <c r="AQ56" s="206"/>
      <c r="AR56" s="9" t="s">
        <v>1</v>
      </c>
      <c r="AS56" s="107" t="s">
        <v>17</v>
      </c>
      <c r="AT56" s="213" t="s">
        <v>165</v>
      </c>
      <c r="AU56" s="215" t="s">
        <v>218</v>
      </c>
      <c r="AV56" s="167" t="s">
        <v>142</v>
      </c>
      <c r="AW56" s="224" t="s">
        <v>85</v>
      </c>
      <c r="AX56" s="143" t="s">
        <v>119</v>
      </c>
      <c r="AY56" s="237" t="s">
        <v>137</v>
      </c>
      <c r="AZ56" s="197" t="s">
        <v>86</v>
      </c>
      <c r="BA56" s="154">
        <v>0.66666666666666663</v>
      </c>
      <c r="BB56" s="1"/>
      <c r="BC56" s="154">
        <v>0.85555555555555562</v>
      </c>
      <c r="BD56" s="238">
        <v>1</v>
      </c>
      <c r="BE56" s="46" t="s">
        <v>223</v>
      </c>
      <c r="BJ56" s="218">
        <v>5</v>
      </c>
      <c r="BK56" s="206"/>
      <c r="BL56" s="37">
        <v>20</v>
      </c>
      <c r="BM56" s="9" t="s">
        <v>1</v>
      </c>
      <c r="BN56" s="107" t="s">
        <v>17</v>
      </c>
      <c r="BO56" s="213" t="s">
        <v>165</v>
      </c>
      <c r="BP56" s="215" t="s">
        <v>218</v>
      </c>
      <c r="BQ56" s="167" t="s">
        <v>142</v>
      </c>
      <c r="BR56" s="224" t="s">
        <v>85</v>
      </c>
      <c r="BS56" s="143" t="s">
        <v>119</v>
      </c>
      <c r="BT56" s="237" t="s">
        <v>137</v>
      </c>
      <c r="BU56" s="197" t="s">
        <v>86</v>
      </c>
      <c r="BV56" s="154">
        <v>0.88611111111111107</v>
      </c>
      <c r="BW56" s="1"/>
      <c r="BX56" s="154">
        <v>0.88611111111111107</v>
      </c>
      <c r="BY56" s="238">
        <v>1</v>
      </c>
      <c r="BZ56" s="248">
        <v>45292</v>
      </c>
      <c r="CC56" s="218"/>
      <c r="CD56" s="206"/>
      <c r="CE56" s="127">
        <v>40</v>
      </c>
      <c r="CF56" s="9" t="s">
        <v>1</v>
      </c>
      <c r="CG56" s="107" t="s">
        <v>17</v>
      </c>
      <c r="CH56" s="213" t="s">
        <v>165</v>
      </c>
      <c r="CI56" s="194" t="s">
        <v>242</v>
      </c>
      <c r="CJ56" s="167" t="s">
        <v>142</v>
      </c>
      <c r="CK56" s="224" t="s">
        <v>85</v>
      </c>
      <c r="CL56" s="143" t="s">
        <v>119</v>
      </c>
      <c r="CM56" s="237" t="s">
        <v>137</v>
      </c>
      <c r="CN56" s="197" t="s">
        <v>86</v>
      </c>
      <c r="CO56" s="154">
        <v>0.88611111111111107</v>
      </c>
      <c r="CP56" s="1"/>
      <c r="CQ56" s="154">
        <v>0.88611111111111107</v>
      </c>
      <c r="CR56" s="238">
        <v>2</v>
      </c>
      <c r="CS56" s="248">
        <v>45293</v>
      </c>
    </row>
    <row r="57" spans="2:97" ht="15.75" thickBot="1" x14ac:dyDescent="0.3">
      <c r="B57" s="219"/>
      <c r="C57" s="208">
        <v>50</v>
      </c>
      <c r="D57" s="190"/>
      <c r="E57" s="9" t="s">
        <v>72</v>
      </c>
      <c r="F57" s="107" t="s">
        <v>17</v>
      </c>
      <c r="G57" s="213"/>
      <c r="H57" s="194"/>
      <c r="I57" s="83" t="s">
        <v>155</v>
      </c>
      <c r="J57" s="83" t="s">
        <v>70</v>
      </c>
      <c r="K57" s="187" t="s">
        <v>196</v>
      </c>
      <c r="L57" s="37" t="s">
        <v>96</v>
      </c>
      <c r="M57" s="188" t="s">
        <v>65</v>
      </c>
      <c r="N57" s="154">
        <v>0.54999999999999993</v>
      </c>
      <c r="O57" s="1"/>
      <c r="P57" s="154">
        <v>0.85555555555555562</v>
      </c>
      <c r="Q57" s="1"/>
      <c r="R57" s="46" t="s">
        <v>184</v>
      </c>
      <c r="V57" s="165">
        <v>1</v>
      </c>
      <c r="W57" s="207">
        <v>20</v>
      </c>
      <c r="X57" s="127"/>
      <c r="Y57" s="9" t="s">
        <v>188</v>
      </c>
      <c r="Z57" s="104" t="s">
        <v>17</v>
      </c>
      <c r="AA57" s="83" t="s">
        <v>105</v>
      </c>
      <c r="AB57" s="194" t="s">
        <v>208</v>
      </c>
      <c r="AC57" s="83" t="s">
        <v>139</v>
      </c>
      <c r="AD57" s="83" t="s">
        <v>94</v>
      </c>
      <c r="AE57" s="143" t="s">
        <v>192</v>
      </c>
      <c r="AF57" s="9" t="s">
        <v>21</v>
      </c>
      <c r="AG57" s="37" t="s">
        <v>95</v>
      </c>
      <c r="AH57" s="154">
        <v>0.8125</v>
      </c>
      <c r="AI57" s="1" t="s">
        <v>130</v>
      </c>
      <c r="AJ57" s="154">
        <v>0.85555555555555562</v>
      </c>
      <c r="AK57" s="1"/>
      <c r="AL57" s="46" t="s">
        <v>206</v>
      </c>
      <c r="AO57" s="218">
        <v>10</v>
      </c>
      <c r="AP57" s="207"/>
      <c r="AQ57" s="127"/>
      <c r="AR57" s="9" t="s">
        <v>203</v>
      </c>
      <c r="AS57" s="107" t="s">
        <v>17</v>
      </c>
      <c r="AT57" s="213" t="s">
        <v>165</v>
      </c>
      <c r="AU57" s="169" t="s">
        <v>220</v>
      </c>
      <c r="AV57" s="83" t="s">
        <v>123</v>
      </c>
      <c r="AW57" s="83" t="s">
        <v>22</v>
      </c>
      <c r="AX57" s="143" t="s">
        <v>120</v>
      </c>
      <c r="AY57" s="9" t="s">
        <v>146</v>
      </c>
      <c r="AZ57" s="176" t="s">
        <v>69</v>
      </c>
      <c r="BA57" s="154">
        <v>0.66666666666666663</v>
      </c>
      <c r="BB57" s="1"/>
      <c r="BC57" s="154">
        <v>0.85555555555555562</v>
      </c>
      <c r="BD57" s="240">
        <v>3</v>
      </c>
      <c r="BE57" s="46" t="s">
        <v>223</v>
      </c>
      <c r="BJ57" s="218">
        <v>5</v>
      </c>
      <c r="BK57" s="207"/>
      <c r="BL57" s="127">
        <v>40</v>
      </c>
      <c r="BM57" s="9" t="s">
        <v>203</v>
      </c>
      <c r="BN57" s="107" t="s">
        <v>17</v>
      </c>
      <c r="BO57" s="213" t="s">
        <v>165</v>
      </c>
      <c r="BP57" s="169" t="s">
        <v>220</v>
      </c>
      <c r="BQ57" s="83" t="s">
        <v>123</v>
      </c>
      <c r="BR57" s="83" t="s">
        <v>22</v>
      </c>
      <c r="BS57" s="143" t="s">
        <v>120</v>
      </c>
      <c r="BT57" s="9" t="s">
        <v>146</v>
      </c>
      <c r="BU57" s="176" t="s">
        <v>69</v>
      </c>
      <c r="BV57" s="154">
        <v>0.88611111111111107</v>
      </c>
      <c r="BW57" s="1"/>
      <c r="BX57" s="154">
        <v>0.88611111111111107</v>
      </c>
      <c r="BY57" s="240">
        <v>3</v>
      </c>
      <c r="BZ57" s="248">
        <v>45292</v>
      </c>
      <c r="CC57" s="218"/>
      <c r="CD57" s="207"/>
      <c r="CE57" s="127">
        <v>10</v>
      </c>
      <c r="CF57" s="9" t="s">
        <v>203</v>
      </c>
      <c r="CG57" s="107" t="s">
        <v>17</v>
      </c>
      <c r="CH57" s="213" t="s">
        <v>165</v>
      </c>
      <c r="CI57" s="169" t="s">
        <v>222</v>
      </c>
      <c r="CJ57" s="83" t="s">
        <v>123</v>
      </c>
      <c r="CK57" s="83" t="s">
        <v>22</v>
      </c>
      <c r="CL57" s="143" t="s">
        <v>120</v>
      </c>
      <c r="CM57" s="9" t="s">
        <v>146</v>
      </c>
      <c r="CN57" s="176" t="s">
        <v>69</v>
      </c>
      <c r="CO57" s="154">
        <v>0.88611111111111107</v>
      </c>
      <c r="CP57" s="1"/>
      <c r="CQ57" s="154">
        <v>0.88611111111111107</v>
      </c>
      <c r="CR57" s="241">
        <v>1</v>
      </c>
      <c r="CS57" s="248">
        <v>45293</v>
      </c>
    </row>
    <row r="58" spans="2:97" ht="15.75" thickBot="1" x14ac:dyDescent="0.3">
      <c r="B58" s="163">
        <v>14</v>
      </c>
      <c r="C58" s="165"/>
      <c r="D58" s="177"/>
      <c r="E58" s="9" t="s">
        <v>71</v>
      </c>
      <c r="F58" s="104" t="s">
        <v>17</v>
      </c>
      <c r="G58" s="213" t="s">
        <v>165</v>
      </c>
      <c r="H58" s="194" t="s">
        <v>185</v>
      </c>
      <c r="I58" s="223" t="s">
        <v>163</v>
      </c>
      <c r="J58" s="224" t="s">
        <v>170</v>
      </c>
      <c r="K58" s="143" t="s">
        <v>191</v>
      </c>
      <c r="L58" s="37" t="s">
        <v>62</v>
      </c>
      <c r="M58" s="37" t="s">
        <v>30</v>
      </c>
      <c r="N58" s="154">
        <v>0.63541666666666663</v>
      </c>
      <c r="O58" s="1"/>
      <c r="P58" s="154">
        <v>0.63541666666666663</v>
      </c>
      <c r="Q58" s="1"/>
      <c r="R58" s="46" t="s">
        <v>184</v>
      </c>
      <c r="V58" s="219"/>
      <c r="W58" s="208">
        <v>50</v>
      </c>
      <c r="X58" s="190"/>
      <c r="Y58" s="9" t="s">
        <v>72</v>
      </c>
      <c r="Z58" s="107" t="s">
        <v>17</v>
      </c>
      <c r="AA58" s="213"/>
      <c r="AB58" s="194"/>
      <c r="AC58" s="83" t="s">
        <v>214</v>
      </c>
      <c r="AD58" s="83" t="s">
        <v>70</v>
      </c>
      <c r="AE58" s="187" t="s">
        <v>196</v>
      </c>
      <c r="AF58" s="9" t="s">
        <v>96</v>
      </c>
      <c r="AG58" s="188" t="s">
        <v>65</v>
      </c>
      <c r="AH58" s="154">
        <v>0.8125</v>
      </c>
      <c r="AI58" s="1"/>
      <c r="AJ58" s="154">
        <v>0.85555555555555562</v>
      </c>
      <c r="AK58" s="1"/>
      <c r="AL58" s="46" t="s">
        <v>206</v>
      </c>
      <c r="AO58" s="165">
        <v>10</v>
      </c>
      <c r="AP58" s="242">
        <v>10</v>
      </c>
      <c r="AQ58" s="127"/>
      <c r="AR58" s="9" t="s">
        <v>188</v>
      </c>
      <c r="AS58" s="104" t="s">
        <v>17</v>
      </c>
      <c r="AT58" s="83" t="s">
        <v>105</v>
      </c>
      <c r="AU58" s="215" t="s">
        <v>219</v>
      </c>
      <c r="AV58" s="83" t="s">
        <v>139</v>
      </c>
      <c r="AW58" s="83" t="s">
        <v>94</v>
      </c>
      <c r="AX58" s="143" t="s">
        <v>192</v>
      </c>
      <c r="AY58" s="9" t="s">
        <v>21</v>
      </c>
      <c r="AZ58" s="37" t="s">
        <v>95</v>
      </c>
      <c r="BA58" s="154">
        <v>0.82638888888888884</v>
      </c>
      <c r="BB58" s="1" t="s">
        <v>130</v>
      </c>
      <c r="BC58" s="154">
        <v>0.82638888888888884</v>
      </c>
      <c r="BD58" s="240">
        <v>3</v>
      </c>
      <c r="BE58" s="46" t="s">
        <v>223</v>
      </c>
      <c r="BJ58" s="165">
        <v>10</v>
      </c>
      <c r="BK58" s="242"/>
      <c r="BL58" s="177">
        <v>10</v>
      </c>
      <c r="BM58" s="9" t="s">
        <v>188</v>
      </c>
      <c r="BN58" s="104" t="s">
        <v>17</v>
      </c>
      <c r="BO58" s="83" t="s">
        <v>105</v>
      </c>
      <c r="BP58" s="215" t="s">
        <v>219</v>
      </c>
      <c r="BQ58" s="83" t="s">
        <v>139</v>
      </c>
      <c r="BR58" s="83" t="s">
        <v>94</v>
      </c>
      <c r="BS58" s="143" t="s">
        <v>192</v>
      </c>
      <c r="BT58" s="9" t="s">
        <v>21</v>
      </c>
      <c r="BU58" s="37" t="s">
        <v>95</v>
      </c>
      <c r="BV58" s="154">
        <v>0.88611111111111107</v>
      </c>
      <c r="BW58" s="1" t="s">
        <v>130</v>
      </c>
      <c r="BX58" s="154">
        <v>0.88611111111111107</v>
      </c>
      <c r="BY58" s="240">
        <v>3</v>
      </c>
      <c r="BZ58" s="248">
        <v>45292</v>
      </c>
      <c r="CC58" s="165"/>
      <c r="CD58" s="242">
        <v>15</v>
      </c>
      <c r="CE58" s="177">
        <v>15</v>
      </c>
      <c r="CF58" s="9" t="s">
        <v>188</v>
      </c>
      <c r="CG58" s="104" t="s">
        <v>17</v>
      </c>
      <c r="CH58" s="83" t="s">
        <v>105</v>
      </c>
      <c r="CI58" s="169" t="s">
        <v>251</v>
      </c>
      <c r="CJ58" s="83" t="s">
        <v>139</v>
      </c>
      <c r="CK58" s="83" t="s">
        <v>94</v>
      </c>
      <c r="CL58" s="143" t="s">
        <v>192</v>
      </c>
      <c r="CM58" s="9" t="s">
        <v>21</v>
      </c>
      <c r="CN58" s="37" t="s">
        <v>95</v>
      </c>
      <c r="CO58" s="154">
        <v>0.64583333333333337</v>
      </c>
      <c r="CP58" s="1"/>
      <c r="CQ58" s="154">
        <v>0.88611111111111107</v>
      </c>
      <c r="CR58" s="251">
        <v>1</v>
      </c>
      <c r="CS58" s="248">
        <v>45293</v>
      </c>
    </row>
    <row r="59" spans="2:97" ht="15.75" thickBot="1" x14ac:dyDescent="0.3">
      <c r="B59" s="220"/>
      <c r="C59" s="165"/>
      <c r="D59" s="177">
        <v>7</v>
      </c>
      <c r="E59" s="9" t="s">
        <v>81</v>
      </c>
      <c r="F59" s="104" t="s">
        <v>36</v>
      </c>
      <c r="G59" s="213"/>
      <c r="H59" s="169"/>
      <c r="I59" s="83" t="s">
        <v>143</v>
      </c>
      <c r="J59" s="83" t="s">
        <v>94</v>
      </c>
      <c r="K59" s="144" t="s">
        <v>122</v>
      </c>
      <c r="L59" s="222"/>
      <c r="M59" s="37" t="s">
        <v>66</v>
      </c>
      <c r="N59" s="154">
        <v>0.91666666666666663</v>
      </c>
      <c r="O59" s="1"/>
      <c r="P59" s="154">
        <v>0.84375</v>
      </c>
      <c r="Q59" s="1"/>
      <c r="R59" s="46" t="s">
        <v>184</v>
      </c>
      <c r="V59" s="163">
        <v>14</v>
      </c>
      <c r="W59" s="165"/>
      <c r="X59" s="177"/>
      <c r="Y59" s="9" t="s">
        <v>71</v>
      </c>
      <c r="Z59" s="104" t="s">
        <v>17</v>
      </c>
      <c r="AA59" s="213" t="s">
        <v>165</v>
      </c>
      <c r="AB59" s="215" t="s">
        <v>209</v>
      </c>
      <c r="AC59" s="223" t="s">
        <v>163</v>
      </c>
      <c r="AD59" s="224" t="s">
        <v>170</v>
      </c>
      <c r="AE59" s="143" t="s">
        <v>191</v>
      </c>
      <c r="AF59" s="9" t="s">
        <v>62</v>
      </c>
      <c r="AG59" s="37" t="s">
        <v>30</v>
      </c>
      <c r="AH59" s="154">
        <v>0.71875</v>
      </c>
      <c r="AI59" s="1"/>
      <c r="AJ59" s="154">
        <v>0.71875</v>
      </c>
      <c r="AK59" s="1"/>
      <c r="AL59" s="46" t="s">
        <v>206</v>
      </c>
      <c r="AO59" s="219"/>
      <c r="AP59" s="242">
        <v>35</v>
      </c>
      <c r="AQ59" s="190"/>
      <c r="AR59" s="9" t="s">
        <v>72</v>
      </c>
      <c r="AS59" s="107" t="s">
        <v>17</v>
      </c>
      <c r="AT59" s="213"/>
      <c r="AU59" s="194" t="s">
        <v>225</v>
      </c>
      <c r="AV59" s="83" t="s">
        <v>214</v>
      </c>
      <c r="AW59" s="83" t="s">
        <v>70</v>
      </c>
      <c r="AX59" s="187" t="s">
        <v>196</v>
      </c>
      <c r="AY59" s="9" t="s">
        <v>96</v>
      </c>
      <c r="AZ59" s="188" t="s">
        <v>65</v>
      </c>
      <c r="BA59" s="154">
        <v>0.82638888888888884</v>
      </c>
      <c r="BB59" s="1"/>
      <c r="BC59" s="154">
        <v>0.82638888888888884</v>
      </c>
      <c r="BD59" s="240">
        <v>3</v>
      </c>
      <c r="BE59" s="46" t="s">
        <v>223</v>
      </c>
      <c r="BJ59" s="219">
        <v>75</v>
      </c>
      <c r="BK59" s="242"/>
      <c r="BL59" s="190"/>
      <c r="BM59" s="9" t="s">
        <v>72</v>
      </c>
      <c r="BN59" s="107" t="s">
        <v>17</v>
      </c>
      <c r="BO59" s="213"/>
      <c r="BP59" s="194" t="s">
        <v>225</v>
      </c>
      <c r="BQ59" s="83" t="s">
        <v>214</v>
      </c>
      <c r="BR59" s="83" t="s">
        <v>70</v>
      </c>
      <c r="BS59" s="187" t="s">
        <v>196</v>
      </c>
      <c r="BT59" s="9" t="s">
        <v>96</v>
      </c>
      <c r="BU59" s="188" t="s">
        <v>65</v>
      </c>
      <c r="BV59" s="154">
        <v>0.57638888888888895</v>
      </c>
      <c r="BW59" s="1"/>
      <c r="BX59" s="154">
        <v>0.57638888888888895</v>
      </c>
      <c r="BY59" s="240">
        <v>3</v>
      </c>
      <c r="BZ59" s="248">
        <v>45292</v>
      </c>
      <c r="CC59" s="219">
        <v>25</v>
      </c>
      <c r="CD59" s="242"/>
      <c r="CE59" s="190"/>
      <c r="CF59" s="9" t="s">
        <v>72</v>
      </c>
      <c r="CG59" s="107" t="s">
        <v>17</v>
      </c>
      <c r="CH59" s="213"/>
      <c r="CI59" s="194" t="s">
        <v>225</v>
      </c>
      <c r="CJ59" s="83" t="s">
        <v>214</v>
      </c>
      <c r="CK59" s="83" t="s">
        <v>70</v>
      </c>
      <c r="CL59" s="187" t="s">
        <v>196</v>
      </c>
      <c r="CM59" s="9" t="s">
        <v>96</v>
      </c>
      <c r="CN59" s="188" t="s">
        <v>65</v>
      </c>
      <c r="CO59" s="154">
        <v>0.4861111111111111</v>
      </c>
      <c r="CP59" s="1"/>
      <c r="CQ59" s="154">
        <v>0.4861111111111111</v>
      </c>
      <c r="CR59" s="240">
        <v>3</v>
      </c>
      <c r="CS59" s="248">
        <v>45293</v>
      </c>
    </row>
    <row r="60" spans="2:97" ht="15.75" thickBot="1" x14ac:dyDescent="0.3">
      <c r="B60" s="221">
        <v>5</v>
      </c>
      <c r="C60" s="209"/>
      <c r="D60" s="184"/>
      <c r="E60" s="9" t="s">
        <v>102</v>
      </c>
      <c r="F60" s="107" t="s">
        <v>17</v>
      </c>
      <c r="G60" s="213" t="s">
        <v>116</v>
      </c>
      <c r="H60" s="215" t="s">
        <v>198</v>
      </c>
      <c r="I60" s="83" t="s">
        <v>124</v>
      </c>
      <c r="J60" s="83" t="s">
        <v>152</v>
      </c>
      <c r="K60" s="186" t="s">
        <v>110</v>
      </c>
      <c r="L60" s="160" t="s">
        <v>78</v>
      </c>
      <c r="M60" s="198" t="s">
        <v>161</v>
      </c>
      <c r="N60" s="154">
        <v>0.8125</v>
      </c>
      <c r="O60" s="1"/>
      <c r="P60" s="154">
        <v>0.8125</v>
      </c>
      <c r="Q60" s="1"/>
      <c r="R60" s="46" t="s">
        <v>184</v>
      </c>
      <c r="V60" s="220"/>
      <c r="W60" s="165">
        <v>70</v>
      </c>
      <c r="X60" s="177"/>
      <c r="Y60" s="9" t="s">
        <v>81</v>
      </c>
      <c r="Z60" s="107" t="s">
        <v>17</v>
      </c>
      <c r="AA60" s="213"/>
      <c r="AB60" s="169"/>
      <c r="AC60" s="83" t="s">
        <v>143</v>
      </c>
      <c r="AD60" s="225" t="s">
        <v>62</v>
      </c>
      <c r="AE60" s="144" t="s">
        <v>122</v>
      </c>
      <c r="AF60" s="9" t="s">
        <v>94</v>
      </c>
      <c r="AG60" s="37" t="s">
        <v>66</v>
      </c>
      <c r="AH60" s="154">
        <v>0.8125</v>
      </c>
      <c r="AI60" s="1"/>
      <c r="AJ60" s="154">
        <v>0.84375</v>
      </c>
      <c r="AK60" s="1"/>
      <c r="AL60" s="46" t="s">
        <v>184</v>
      </c>
      <c r="AO60" s="163">
        <v>14</v>
      </c>
      <c r="AP60" s="165"/>
      <c r="AQ60" s="177"/>
      <c r="AR60" s="9" t="s">
        <v>71</v>
      </c>
      <c r="AS60" s="104" t="s">
        <v>17</v>
      </c>
      <c r="AT60" s="213" t="s">
        <v>165</v>
      </c>
      <c r="AU60" s="169" t="s">
        <v>215</v>
      </c>
      <c r="AV60" s="223" t="s">
        <v>163</v>
      </c>
      <c r="AW60" s="224" t="s">
        <v>170</v>
      </c>
      <c r="AX60" s="143" t="s">
        <v>191</v>
      </c>
      <c r="AY60" s="9" t="s">
        <v>62</v>
      </c>
      <c r="AZ60" s="37" t="s">
        <v>30</v>
      </c>
      <c r="BA60" s="154">
        <v>0.66666666666666663</v>
      </c>
      <c r="BB60" s="1"/>
      <c r="BC60" s="154">
        <v>0.71875</v>
      </c>
      <c r="BD60" s="239">
        <v>1</v>
      </c>
      <c r="BE60" s="46" t="s">
        <v>223</v>
      </c>
      <c r="BJ60" s="163">
        <v>14</v>
      </c>
      <c r="BK60" s="165"/>
      <c r="BL60" s="177"/>
      <c r="BM60" s="9" t="s">
        <v>71</v>
      </c>
      <c r="BN60" s="104" t="s">
        <v>17</v>
      </c>
      <c r="BO60" s="213" t="s">
        <v>165</v>
      </c>
      <c r="BP60" s="169" t="s">
        <v>215</v>
      </c>
      <c r="BQ60" s="223" t="s">
        <v>163</v>
      </c>
      <c r="BR60" s="224" t="s">
        <v>170</v>
      </c>
      <c r="BS60" s="143" t="s">
        <v>191</v>
      </c>
      <c r="BT60" s="9" t="s">
        <v>62</v>
      </c>
      <c r="BU60" s="37" t="s">
        <v>30</v>
      </c>
      <c r="BV60" s="154">
        <v>0.57638888888888895</v>
      </c>
      <c r="BW60" s="1"/>
      <c r="BX60" s="154">
        <v>0.57638888888888895</v>
      </c>
      <c r="BY60" s="239">
        <v>1</v>
      </c>
      <c r="BZ60" s="248">
        <v>45292</v>
      </c>
      <c r="CC60" s="163"/>
      <c r="CD60" s="165">
        <v>14</v>
      </c>
      <c r="CE60" s="177"/>
      <c r="CF60" s="9" t="s">
        <v>71</v>
      </c>
      <c r="CG60" s="104" t="s">
        <v>17</v>
      </c>
      <c r="CH60" s="213" t="s">
        <v>165</v>
      </c>
      <c r="CI60" s="169" t="s">
        <v>249</v>
      </c>
      <c r="CJ60" s="223" t="s">
        <v>163</v>
      </c>
      <c r="CK60" s="224" t="s">
        <v>170</v>
      </c>
      <c r="CL60" s="143" t="s">
        <v>191</v>
      </c>
      <c r="CM60" s="9" t="s">
        <v>62</v>
      </c>
      <c r="CN60" s="37" t="s">
        <v>30</v>
      </c>
      <c r="CO60" s="154">
        <v>0.64583333333333337</v>
      </c>
      <c r="CP60" s="1"/>
      <c r="CQ60" s="154">
        <v>0.64583333333333337</v>
      </c>
      <c r="CR60" s="238">
        <v>3</v>
      </c>
      <c r="CS60" s="248">
        <v>45293</v>
      </c>
    </row>
    <row r="61" spans="2:97" ht="15.75" thickBot="1" x14ac:dyDescent="0.3">
      <c r="B61" s="165"/>
      <c r="C61" s="205">
        <v>55</v>
      </c>
      <c r="D61" s="164"/>
      <c r="E61" s="28" t="s">
        <v>128</v>
      </c>
      <c r="F61" s="107" t="s">
        <v>17</v>
      </c>
      <c r="G61" s="213"/>
      <c r="H61" s="194" t="s">
        <v>190</v>
      </c>
      <c r="I61" s="224" t="s">
        <v>123</v>
      </c>
      <c r="J61" s="225" t="s">
        <v>62</v>
      </c>
      <c r="K61" s="143" t="s">
        <v>197</v>
      </c>
      <c r="L61" s="37" t="s">
        <v>22</v>
      </c>
      <c r="M61" s="188" t="s">
        <v>181</v>
      </c>
      <c r="N61" s="154">
        <v>0.6875</v>
      </c>
      <c r="O61" s="24"/>
      <c r="P61" s="154">
        <v>0.84375</v>
      </c>
      <c r="Q61" s="1"/>
      <c r="R61" s="46" t="s">
        <v>184</v>
      </c>
      <c r="V61" s="221">
        <v>10</v>
      </c>
      <c r="W61" s="209">
        <v>10</v>
      </c>
      <c r="X61" s="184"/>
      <c r="Y61" s="9" t="s">
        <v>102</v>
      </c>
      <c r="Z61" s="107" t="s">
        <v>17</v>
      </c>
      <c r="AA61" s="213" t="s">
        <v>116</v>
      </c>
      <c r="AB61" s="215" t="s">
        <v>198</v>
      </c>
      <c r="AC61" s="83" t="s">
        <v>124</v>
      </c>
      <c r="AD61" s="83" t="s">
        <v>152</v>
      </c>
      <c r="AE61" s="186" t="s">
        <v>110</v>
      </c>
      <c r="AF61" s="41" t="s">
        <v>78</v>
      </c>
      <c r="AG61" s="198" t="s">
        <v>161</v>
      </c>
      <c r="AH61" s="154">
        <v>0.8125</v>
      </c>
      <c r="AI61" s="1"/>
      <c r="AJ61" s="154">
        <v>0.8125</v>
      </c>
      <c r="AK61" s="1"/>
      <c r="AL61" s="46" t="s">
        <v>206</v>
      </c>
      <c r="AO61" s="220"/>
      <c r="AP61" s="206">
        <v>10</v>
      </c>
      <c r="AQ61" s="177"/>
      <c r="AR61" s="9" t="s">
        <v>81</v>
      </c>
      <c r="AS61" s="107" t="s">
        <v>17</v>
      </c>
      <c r="AT61" s="213"/>
      <c r="AU61" s="169" t="s">
        <v>222</v>
      </c>
      <c r="AV61" s="83" t="s">
        <v>143</v>
      </c>
      <c r="AW61" s="225" t="s">
        <v>62</v>
      </c>
      <c r="AX61" s="144" t="s">
        <v>122</v>
      </c>
      <c r="AY61" s="9" t="s">
        <v>94</v>
      </c>
      <c r="AZ61" s="37" t="s">
        <v>66</v>
      </c>
      <c r="BA61" s="154">
        <v>0.82638888888888884</v>
      </c>
      <c r="BB61" s="1"/>
      <c r="BC61" s="154">
        <v>0.82638888888888884</v>
      </c>
      <c r="BD61" s="240">
        <v>6</v>
      </c>
      <c r="BE61" s="46" t="s">
        <v>223</v>
      </c>
      <c r="BJ61" s="220">
        <v>70</v>
      </c>
      <c r="BK61" s="206"/>
      <c r="BL61" s="177">
        <v>7</v>
      </c>
      <c r="BM61" s="9" t="s">
        <v>81</v>
      </c>
      <c r="BN61" s="107" t="s">
        <v>17</v>
      </c>
      <c r="BO61" s="213"/>
      <c r="BP61" s="169" t="s">
        <v>222</v>
      </c>
      <c r="BQ61" s="83" t="s">
        <v>143</v>
      </c>
      <c r="BR61" s="225" t="s">
        <v>62</v>
      </c>
      <c r="BS61" s="144" t="s">
        <v>122</v>
      </c>
      <c r="BT61" s="9" t="s">
        <v>94</v>
      </c>
      <c r="BU61" s="37" t="s">
        <v>66</v>
      </c>
      <c r="BV61" s="154">
        <v>0.625</v>
      </c>
      <c r="BW61" s="1"/>
      <c r="BX61" s="154">
        <v>0.625</v>
      </c>
      <c r="BY61" s="240">
        <v>6</v>
      </c>
      <c r="BZ61" s="248">
        <v>45292</v>
      </c>
      <c r="CC61" s="220"/>
      <c r="CD61" s="206"/>
      <c r="CE61" s="177">
        <v>40</v>
      </c>
      <c r="CF61" s="9" t="s">
        <v>81</v>
      </c>
      <c r="CG61" s="107" t="s">
        <v>17</v>
      </c>
      <c r="CH61" s="213"/>
      <c r="CI61" s="169" t="s">
        <v>258</v>
      </c>
      <c r="CJ61" s="83" t="s">
        <v>143</v>
      </c>
      <c r="CK61" s="225" t="s">
        <v>62</v>
      </c>
      <c r="CL61" s="144" t="s">
        <v>122</v>
      </c>
      <c r="CM61" s="9" t="s">
        <v>94</v>
      </c>
      <c r="CN61" s="37" t="s">
        <v>66</v>
      </c>
      <c r="CO61" s="154">
        <v>0.88611111111111107</v>
      </c>
      <c r="CP61" s="1"/>
      <c r="CQ61" s="154">
        <v>0.88611111111111107</v>
      </c>
      <c r="CR61" s="252">
        <v>2</v>
      </c>
      <c r="CS61" s="248">
        <v>45293</v>
      </c>
    </row>
    <row r="62" spans="2:97" ht="15.75" thickBot="1" x14ac:dyDescent="0.3">
      <c r="B62" s="36">
        <v>1</v>
      </c>
      <c r="C62" s="205"/>
      <c r="D62" s="15">
        <v>3</v>
      </c>
      <c r="E62" s="9" t="s">
        <v>189</v>
      </c>
      <c r="F62" s="107" t="s">
        <v>17</v>
      </c>
      <c r="G62" s="228" t="s">
        <v>186</v>
      </c>
      <c r="H62" s="195" t="s">
        <v>190</v>
      </c>
      <c r="I62" s="183" t="s">
        <v>155</v>
      </c>
      <c r="J62" s="183" t="s">
        <v>85</v>
      </c>
      <c r="K62" s="41" t="s">
        <v>194</v>
      </c>
      <c r="L62" s="160" t="s">
        <v>62</v>
      </c>
      <c r="M62" s="229" t="s">
        <v>90</v>
      </c>
      <c r="N62" s="154">
        <v>0.6875</v>
      </c>
      <c r="P62" s="154">
        <v>0.84375</v>
      </c>
      <c r="Q62" s="1"/>
      <c r="R62" s="46" t="s">
        <v>184</v>
      </c>
      <c r="V62" s="165"/>
      <c r="W62" s="205">
        <v>10</v>
      </c>
      <c r="X62" s="164"/>
      <c r="Y62" s="28" t="s">
        <v>128</v>
      </c>
      <c r="Z62" s="107" t="s">
        <v>17</v>
      </c>
      <c r="AA62" s="213"/>
      <c r="AB62" s="194" t="s">
        <v>211</v>
      </c>
      <c r="AC62" s="224" t="s">
        <v>123</v>
      </c>
      <c r="AD62" s="225" t="s">
        <v>62</v>
      </c>
      <c r="AE62" s="143" t="s">
        <v>197</v>
      </c>
      <c r="AF62" s="9" t="s">
        <v>22</v>
      </c>
      <c r="AG62" s="188" t="s">
        <v>181</v>
      </c>
      <c r="AH62" s="154">
        <v>0.8125</v>
      </c>
      <c r="AI62" s="24"/>
      <c r="AJ62" s="154">
        <v>0.84375</v>
      </c>
      <c r="AK62" s="1"/>
      <c r="AL62" s="46" t="s">
        <v>184</v>
      </c>
      <c r="AO62" s="221">
        <v>5</v>
      </c>
      <c r="AP62" s="242">
        <v>15</v>
      </c>
      <c r="AQ62" s="184"/>
      <c r="AR62" s="9" t="s">
        <v>102</v>
      </c>
      <c r="AS62" s="107" t="s">
        <v>17</v>
      </c>
      <c r="AT62" s="213" t="s">
        <v>116</v>
      </c>
      <c r="AU62" s="194" t="s">
        <v>216</v>
      </c>
      <c r="AV62" s="83" t="s">
        <v>124</v>
      </c>
      <c r="AW62" s="83" t="s">
        <v>152</v>
      </c>
      <c r="AX62" s="186" t="s">
        <v>110</v>
      </c>
      <c r="AY62" s="41" t="s">
        <v>78</v>
      </c>
      <c r="AZ62" s="198" t="s">
        <v>161</v>
      </c>
      <c r="BA62" s="154">
        <v>0.82638888888888884</v>
      </c>
      <c r="BB62" s="1" t="s">
        <v>126</v>
      </c>
      <c r="BC62" s="154">
        <v>0.82638888888888884</v>
      </c>
      <c r="BD62" s="241">
        <v>1</v>
      </c>
      <c r="BE62" s="46" t="s">
        <v>223</v>
      </c>
      <c r="BJ62" s="221">
        <v>5</v>
      </c>
      <c r="BK62" s="242">
        <v>20</v>
      </c>
      <c r="BL62" s="37">
        <v>10</v>
      </c>
      <c r="BM62" s="9" t="s">
        <v>102</v>
      </c>
      <c r="BN62" s="107" t="s">
        <v>17</v>
      </c>
      <c r="BO62" s="213" t="s">
        <v>116</v>
      </c>
      <c r="BP62" s="194" t="s">
        <v>226</v>
      </c>
      <c r="BQ62" s="83" t="s">
        <v>124</v>
      </c>
      <c r="BR62" s="83" t="s">
        <v>152</v>
      </c>
      <c r="BS62" s="186" t="s">
        <v>110</v>
      </c>
      <c r="BT62" s="41" t="s">
        <v>78</v>
      </c>
      <c r="BU62" s="198" t="s">
        <v>161</v>
      </c>
      <c r="BV62" s="154">
        <v>0.88611111111111107</v>
      </c>
      <c r="BW62" s="1" t="s">
        <v>126</v>
      </c>
      <c r="BX62" s="154">
        <v>0.88611111111111107</v>
      </c>
      <c r="BY62" s="241">
        <v>1</v>
      </c>
      <c r="BZ62" s="248">
        <v>45292</v>
      </c>
      <c r="CC62" s="221">
        <v>10</v>
      </c>
      <c r="CD62" s="242">
        <v>5</v>
      </c>
      <c r="CE62" s="37">
        <v>20</v>
      </c>
      <c r="CF62" s="9" t="s">
        <v>102</v>
      </c>
      <c r="CG62" s="107" t="s">
        <v>17</v>
      </c>
      <c r="CH62" s="213" t="s">
        <v>116</v>
      </c>
      <c r="CI62" s="194" t="s">
        <v>259</v>
      </c>
      <c r="CJ62" s="83" t="s">
        <v>124</v>
      </c>
      <c r="CK62" s="83" t="s">
        <v>152</v>
      </c>
      <c r="CL62" s="186" t="s">
        <v>110</v>
      </c>
      <c r="CM62" s="41" t="s">
        <v>78</v>
      </c>
      <c r="CN62" s="198" t="s">
        <v>161</v>
      </c>
      <c r="CO62" s="154">
        <v>0.88611111111111107</v>
      </c>
      <c r="CP62" s="1" t="s">
        <v>126</v>
      </c>
      <c r="CQ62" s="154">
        <v>0.88611111111111107</v>
      </c>
      <c r="CR62" s="241">
        <v>1</v>
      </c>
      <c r="CS62" s="248">
        <v>45293</v>
      </c>
    </row>
    <row r="63" spans="2:97" ht="15.75" thickBot="1" x14ac:dyDescent="0.3">
      <c r="B63" s="205"/>
      <c r="C63" s="205">
        <v>10</v>
      </c>
      <c r="D63" s="184">
        <v>30</v>
      </c>
      <c r="E63" s="9" t="s">
        <v>9</v>
      </c>
      <c r="F63" s="107" t="s">
        <v>17</v>
      </c>
      <c r="G63" s="213"/>
      <c r="H63" s="194"/>
      <c r="I63" s="83" t="s">
        <v>124</v>
      </c>
      <c r="J63" s="224"/>
      <c r="K63" s="143" t="s">
        <v>200</v>
      </c>
      <c r="L63" s="176"/>
      <c r="M63" s="37" t="s">
        <v>29</v>
      </c>
      <c r="N63" s="154">
        <v>0.91666666666666663</v>
      </c>
      <c r="P63" s="154">
        <v>0.91666666666666663</v>
      </c>
      <c r="Q63" s="1"/>
      <c r="R63" s="46" t="s">
        <v>184</v>
      </c>
      <c r="V63" s="36">
        <v>5</v>
      </c>
      <c r="W63" s="205">
        <v>10</v>
      </c>
      <c r="X63" s="15"/>
      <c r="Y63" s="9" t="s">
        <v>189</v>
      </c>
      <c r="Z63" s="107" t="s">
        <v>17</v>
      </c>
      <c r="AA63" s="228" t="s">
        <v>186</v>
      </c>
      <c r="AB63" s="215" t="s">
        <v>207</v>
      </c>
      <c r="AC63" s="183" t="s">
        <v>155</v>
      </c>
      <c r="AD63" s="183" t="s">
        <v>85</v>
      </c>
      <c r="AE63" s="41" t="s">
        <v>194</v>
      </c>
      <c r="AF63" s="41" t="s">
        <v>62</v>
      </c>
      <c r="AG63" s="229" t="s">
        <v>90</v>
      </c>
      <c r="AH63" s="154">
        <v>0.8125</v>
      </c>
      <c r="AJ63" s="154">
        <v>0.84375</v>
      </c>
      <c r="AK63" s="1"/>
      <c r="AL63" s="46" t="s">
        <v>206</v>
      </c>
      <c r="AO63" s="165">
        <v>200</v>
      </c>
      <c r="AP63" s="205"/>
      <c r="AQ63" s="164"/>
      <c r="AR63" s="28" t="s">
        <v>128</v>
      </c>
      <c r="AS63" s="107" t="s">
        <v>17</v>
      </c>
      <c r="AT63" s="213"/>
      <c r="AU63" s="169" t="s">
        <v>221</v>
      </c>
      <c r="AV63" s="224" t="s">
        <v>123</v>
      </c>
      <c r="AW63" s="225" t="s">
        <v>62</v>
      </c>
      <c r="AX63" s="143" t="s">
        <v>197</v>
      </c>
      <c r="AY63" s="9" t="s">
        <v>22</v>
      </c>
      <c r="AZ63" s="188" t="s">
        <v>181</v>
      </c>
      <c r="BA63" s="154">
        <v>0.66666666666666663</v>
      </c>
      <c r="BB63" s="24"/>
      <c r="BC63" s="154">
        <v>0.84375</v>
      </c>
      <c r="BD63" s="238">
        <v>3</v>
      </c>
      <c r="BE63" s="46" t="s">
        <v>223</v>
      </c>
      <c r="BJ63" s="165">
        <v>10</v>
      </c>
      <c r="BK63" s="205"/>
      <c r="BL63" s="164">
        <v>200</v>
      </c>
      <c r="BM63" s="28" t="s">
        <v>128</v>
      </c>
      <c r="BN63" s="107" t="s">
        <v>17</v>
      </c>
      <c r="BO63" s="213"/>
      <c r="BP63" s="169" t="s">
        <v>221</v>
      </c>
      <c r="BQ63" s="224" t="s">
        <v>123</v>
      </c>
      <c r="BR63" s="225" t="s">
        <v>62</v>
      </c>
      <c r="BS63" s="143" t="s">
        <v>197</v>
      </c>
      <c r="BT63" s="9" t="s">
        <v>22</v>
      </c>
      <c r="BU63" s="188" t="s">
        <v>181</v>
      </c>
      <c r="BV63" s="154">
        <v>0.88611111111111107</v>
      </c>
      <c r="BW63" s="24"/>
      <c r="BX63" s="154">
        <v>0.88611111111111107</v>
      </c>
      <c r="BY63" s="238">
        <v>3</v>
      </c>
      <c r="BZ63" s="248">
        <v>45292</v>
      </c>
      <c r="CC63" s="165"/>
      <c r="CD63" s="205">
        <v>200</v>
      </c>
      <c r="CE63" s="164">
        <v>1</v>
      </c>
      <c r="CF63" s="28" t="s">
        <v>128</v>
      </c>
      <c r="CG63" s="107" t="s">
        <v>17</v>
      </c>
      <c r="CH63" s="213"/>
      <c r="CI63" s="169" t="s">
        <v>250</v>
      </c>
      <c r="CJ63" s="224" t="s">
        <v>123</v>
      </c>
      <c r="CK63" s="225" t="s">
        <v>62</v>
      </c>
      <c r="CL63" s="143" t="s">
        <v>197</v>
      </c>
      <c r="CM63" s="9" t="s">
        <v>22</v>
      </c>
      <c r="CN63" s="188" t="s">
        <v>181</v>
      </c>
      <c r="CO63" s="154">
        <v>0.94097222222222221</v>
      </c>
      <c r="CP63" s="24"/>
      <c r="CQ63" s="154">
        <v>0.94097222222222221</v>
      </c>
      <c r="CR63" s="238">
        <v>3</v>
      </c>
      <c r="CS63" s="248">
        <v>45293</v>
      </c>
    </row>
    <row r="64" spans="2:97" ht="15.75" thickBot="1" x14ac:dyDescent="0.3">
      <c r="B64" s="34"/>
      <c r="C64" s="34"/>
      <c r="D64" s="177">
        <v>10</v>
      </c>
      <c r="E64" s="9" t="s">
        <v>201</v>
      </c>
      <c r="F64" s="107" t="s">
        <v>17</v>
      </c>
      <c r="G64" s="231"/>
      <c r="H64" s="232"/>
      <c r="I64" s="83" t="s">
        <v>176</v>
      </c>
      <c r="J64" s="233"/>
      <c r="K64" s="9" t="s">
        <v>202</v>
      </c>
      <c r="L64" s="74"/>
      <c r="M64" s="37" t="s">
        <v>30</v>
      </c>
      <c r="N64" s="154">
        <v>0.91666666666666663</v>
      </c>
      <c r="O64" t="s">
        <v>126</v>
      </c>
      <c r="P64" s="154">
        <v>0.91666666666666663</v>
      </c>
      <c r="Q64" s="1"/>
      <c r="R64" s="46" t="s">
        <v>184</v>
      </c>
      <c r="V64" s="205">
        <v>10</v>
      </c>
      <c r="W64" s="205"/>
      <c r="X64" s="184"/>
      <c r="Y64" s="9" t="s">
        <v>9</v>
      </c>
      <c r="Z64" s="107" t="s">
        <v>17</v>
      </c>
      <c r="AA64" s="213"/>
      <c r="AB64" s="194" t="s">
        <v>210</v>
      </c>
      <c r="AC64" s="83" t="s">
        <v>124</v>
      </c>
      <c r="AD64" s="224"/>
      <c r="AE64" s="143" t="s">
        <v>200</v>
      </c>
      <c r="AF64" s="169"/>
      <c r="AG64" s="37" t="s">
        <v>29</v>
      </c>
      <c r="AH64" s="154">
        <v>0.71875</v>
      </c>
      <c r="AJ64" s="154">
        <v>0.91666666666666663</v>
      </c>
      <c r="AK64" s="1"/>
      <c r="AL64" s="46" t="s">
        <v>206</v>
      </c>
      <c r="AO64" s="36">
        <v>1</v>
      </c>
      <c r="AP64" s="205"/>
      <c r="AQ64" s="15"/>
      <c r="AR64" s="9" t="s">
        <v>189</v>
      </c>
      <c r="AS64" s="107" t="s">
        <v>17</v>
      </c>
      <c r="AT64" s="228" t="s">
        <v>186</v>
      </c>
      <c r="AU64" s="194" t="s">
        <v>208</v>
      </c>
      <c r="AV64" s="183" t="s">
        <v>155</v>
      </c>
      <c r="AW64" s="183" t="s">
        <v>85</v>
      </c>
      <c r="AX64" s="41" t="s">
        <v>194</v>
      </c>
      <c r="AY64" s="41" t="s">
        <v>62</v>
      </c>
      <c r="AZ64" s="229" t="s">
        <v>90</v>
      </c>
      <c r="BA64" s="154">
        <v>0.66666666666666663</v>
      </c>
      <c r="BC64" s="154">
        <v>0.84375</v>
      </c>
      <c r="BD64" s="243">
        <v>1</v>
      </c>
      <c r="BE64" s="46" t="s">
        <v>223</v>
      </c>
      <c r="BJ64" s="36">
        <v>1</v>
      </c>
      <c r="BK64" s="206"/>
      <c r="BL64" s="246">
        <v>25</v>
      </c>
      <c r="BM64" s="9" t="s">
        <v>189</v>
      </c>
      <c r="BN64" s="107" t="s">
        <v>17</v>
      </c>
      <c r="BO64" s="228" t="s">
        <v>186</v>
      </c>
      <c r="BP64" s="194" t="s">
        <v>208</v>
      </c>
      <c r="BQ64" s="183" t="s">
        <v>155</v>
      </c>
      <c r="BR64" s="183" t="s">
        <v>85</v>
      </c>
      <c r="BS64" s="41" t="s">
        <v>194</v>
      </c>
      <c r="BT64" s="41" t="s">
        <v>62</v>
      </c>
      <c r="BU64" s="229" t="s">
        <v>90</v>
      </c>
      <c r="BV64" s="154">
        <v>0.88611111111111107</v>
      </c>
      <c r="BX64" s="154">
        <v>0.88611111111111107</v>
      </c>
      <c r="BY64" s="243">
        <v>1</v>
      </c>
      <c r="BZ64" s="248">
        <v>45292</v>
      </c>
      <c r="CC64" s="36"/>
      <c r="CD64" s="206">
        <v>1</v>
      </c>
      <c r="CE64" s="246">
        <v>5</v>
      </c>
      <c r="CF64" s="9" t="s">
        <v>189</v>
      </c>
      <c r="CG64" s="107" t="s">
        <v>17</v>
      </c>
      <c r="CH64" s="228" t="s">
        <v>186</v>
      </c>
      <c r="CI64" s="194" t="s">
        <v>252</v>
      </c>
      <c r="CJ64" s="183" t="s">
        <v>155</v>
      </c>
      <c r="CK64" s="183" t="s">
        <v>85</v>
      </c>
      <c r="CL64" s="41" t="s">
        <v>194</v>
      </c>
      <c r="CM64" s="41" t="s">
        <v>62</v>
      </c>
      <c r="CN64" s="229" t="s">
        <v>90</v>
      </c>
      <c r="CO64" s="154">
        <v>0.64583333333333337</v>
      </c>
      <c r="CQ64" s="154">
        <v>0.88611111111111107</v>
      </c>
      <c r="CR64" s="238">
        <v>2</v>
      </c>
      <c r="CS64" s="248">
        <v>45293</v>
      </c>
    </row>
    <row r="65" spans="2:97" ht="15.75" thickBot="1" x14ac:dyDescent="0.3">
      <c r="B65" s="136"/>
      <c r="C65" s="1"/>
      <c r="D65" s="2"/>
      <c r="F65" s="234"/>
      <c r="G65" s="119"/>
      <c r="H65" s="216"/>
      <c r="I65" s="119"/>
      <c r="J65" s="117"/>
      <c r="L65" s="2"/>
      <c r="M65" s="2"/>
      <c r="N65" s="152"/>
      <c r="O65" s="1"/>
      <c r="P65" s="1"/>
      <c r="Q65" s="1"/>
      <c r="R65" s="46"/>
      <c r="V65" s="34"/>
      <c r="W65" s="34"/>
      <c r="X65" s="177"/>
      <c r="Y65" s="9" t="s">
        <v>201</v>
      </c>
      <c r="Z65" s="107" t="s">
        <v>17</v>
      </c>
      <c r="AA65" s="231"/>
      <c r="AB65" s="232"/>
      <c r="AC65" s="83" t="s">
        <v>176</v>
      </c>
      <c r="AD65" s="233"/>
      <c r="AE65" s="9"/>
      <c r="AF65" s="8"/>
      <c r="AG65" s="37"/>
      <c r="AH65" s="154">
        <v>0.91666666666666663</v>
      </c>
      <c r="AI65" t="s">
        <v>126</v>
      </c>
      <c r="AJ65" s="154">
        <v>0.91666666666666663</v>
      </c>
      <c r="AK65" s="1"/>
      <c r="AL65" s="46" t="s">
        <v>184</v>
      </c>
      <c r="AO65" s="205">
        <v>60</v>
      </c>
      <c r="AP65" s="205"/>
      <c r="AQ65" s="184"/>
      <c r="AR65" s="9" t="s">
        <v>9</v>
      </c>
      <c r="AS65" s="107" t="s">
        <v>17</v>
      </c>
      <c r="AT65" s="213"/>
      <c r="AU65" s="194" t="s">
        <v>210</v>
      </c>
      <c r="AV65" s="83" t="s">
        <v>124</v>
      </c>
      <c r="AW65" s="224"/>
      <c r="AX65" s="143" t="s">
        <v>200</v>
      </c>
      <c r="AY65" s="169"/>
      <c r="AZ65" s="37" t="s">
        <v>29</v>
      </c>
      <c r="BA65" s="154">
        <v>0.66666666666666663</v>
      </c>
      <c r="BC65" s="154">
        <v>0.91666666666666663</v>
      </c>
      <c r="BD65" s="1"/>
      <c r="BE65" s="46" t="s">
        <v>223</v>
      </c>
      <c r="BJ65" s="165">
        <v>10</v>
      </c>
      <c r="BK65" s="205"/>
      <c r="BL65" s="184"/>
      <c r="BM65" s="9" t="s">
        <v>9</v>
      </c>
      <c r="BN65" s="107" t="s">
        <v>17</v>
      </c>
      <c r="BO65" s="213"/>
      <c r="BP65" s="169" t="s">
        <v>227</v>
      </c>
      <c r="BQ65" s="83" t="s">
        <v>124</v>
      </c>
      <c r="BR65" s="224"/>
      <c r="BS65" s="143" t="s">
        <v>200</v>
      </c>
      <c r="BT65" s="169"/>
      <c r="BU65" s="37" t="s">
        <v>29</v>
      </c>
      <c r="BV65" s="154">
        <v>0.57638888888888895</v>
      </c>
      <c r="BX65" s="154">
        <v>0.91666666666666663</v>
      </c>
      <c r="BY65" s="1"/>
      <c r="BZ65" s="248">
        <v>45292</v>
      </c>
      <c r="CC65" s="165">
        <v>239</v>
      </c>
      <c r="CD65" s="205">
        <v>10</v>
      </c>
      <c r="CE65" s="127">
        <v>10</v>
      </c>
      <c r="CF65" s="9" t="s">
        <v>9</v>
      </c>
      <c r="CG65" s="107" t="s">
        <v>17</v>
      </c>
      <c r="CH65" s="213"/>
      <c r="CI65" s="169" t="s">
        <v>253</v>
      </c>
      <c r="CJ65" s="83" t="s">
        <v>124</v>
      </c>
      <c r="CK65" s="224" t="s">
        <v>62</v>
      </c>
      <c r="CL65" s="143" t="s">
        <v>200</v>
      </c>
      <c r="CM65" s="169" t="s">
        <v>47</v>
      </c>
      <c r="CN65" s="37" t="s">
        <v>29</v>
      </c>
      <c r="CO65" s="154">
        <v>0.94097222222222221</v>
      </c>
      <c r="CQ65" s="154">
        <v>0.94097222222222221</v>
      </c>
      <c r="CR65" s="252">
        <v>2</v>
      </c>
      <c r="CS65" s="248">
        <v>45293</v>
      </c>
    </row>
    <row r="66" spans="2:97" ht="15.75" thickBot="1" x14ac:dyDescent="0.3">
      <c r="B66" s="273" t="s">
        <v>4</v>
      </c>
      <c r="C66" s="274"/>
      <c r="D66" s="189"/>
      <c r="E66" s="9">
        <f>SUM(B53:D64)</f>
        <v>305</v>
      </c>
      <c r="F66" s="26"/>
      <c r="G66" s="119"/>
      <c r="H66" s="216"/>
      <c r="I66" s="119"/>
      <c r="J66" s="117"/>
      <c r="L66" s="2"/>
      <c r="M66" s="2"/>
      <c r="N66" s="309"/>
      <c r="O66" s="268"/>
      <c r="P66" s="1"/>
      <c r="Q66" s="1"/>
      <c r="R66" s="46"/>
      <c r="V66" s="136"/>
      <c r="W66" s="1"/>
      <c r="X66" s="2"/>
      <c r="Z66" s="234"/>
      <c r="AA66" s="119"/>
      <c r="AB66" s="216"/>
      <c r="AC66" s="119"/>
      <c r="AD66" s="117"/>
      <c r="AG66" s="2"/>
      <c r="AH66" s="152"/>
      <c r="AI66" s="1"/>
      <c r="AJ66" s="1"/>
      <c r="AK66" s="1"/>
      <c r="AL66" s="46"/>
      <c r="AO66" s="165"/>
      <c r="AP66" s="34"/>
      <c r="AQ66" s="177"/>
      <c r="AR66" s="9" t="s">
        <v>201</v>
      </c>
      <c r="AS66" s="107" t="s">
        <v>17</v>
      </c>
      <c r="AT66" s="231"/>
      <c r="AU66" s="169"/>
      <c r="AV66" s="83" t="s">
        <v>176</v>
      </c>
      <c r="AW66" s="233"/>
      <c r="AX66" s="9"/>
      <c r="AY66" s="8"/>
      <c r="AZ66" s="37"/>
      <c r="BA66" s="154">
        <v>0.91666666666666663</v>
      </c>
      <c r="BC66" s="154">
        <v>0.91666666666666663</v>
      </c>
      <c r="BD66" s="24"/>
      <c r="BE66" s="46" t="s">
        <v>184</v>
      </c>
      <c r="BJ66" s="165"/>
      <c r="BK66" s="34"/>
      <c r="BL66" s="177"/>
      <c r="BM66" s="9" t="s">
        <v>201</v>
      </c>
      <c r="BN66" s="107" t="s">
        <v>17</v>
      </c>
      <c r="BO66" s="231"/>
      <c r="BP66" s="169"/>
      <c r="BQ66" s="83" t="s">
        <v>176</v>
      </c>
      <c r="BR66" s="233"/>
      <c r="BS66" s="9"/>
      <c r="BT66" s="8"/>
      <c r="BU66" s="37"/>
      <c r="BV66" s="154">
        <v>0.91666666666666663</v>
      </c>
      <c r="BX66" s="154">
        <v>0.91666666666666663</v>
      </c>
      <c r="BY66" s="24"/>
      <c r="BZ66" s="248">
        <v>45292</v>
      </c>
      <c r="CC66" s="165"/>
      <c r="CD66" s="34"/>
      <c r="CE66" s="177"/>
      <c r="CF66" s="9" t="s">
        <v>201</v>
      </c>
      <c r="CG66" s="107" t="s">
        <v>17</v>
      </c>
      <c r="CH66" s="231"/>
      <c r="CI66" s="169"/>
      <c r="CJ66" s="83" t="s">
        <v>176</v>
      </c>
      <c r="CK66" s="233"/>
      <c r="CL66" s="9"/>
      <c r="CM66" s="8"/>
      <c r="CN66" s="37"/>
      <c r="CO66" s="154">
        <v>0.88611111111111107</v>
      </c>
      <c r="CQ66" s="154">
        <v>0.88611111111111107</v>
      </c>
      <c r="CR66" s="24"/>
      <c r="CS66" s="248">
        <v>45293</v>
      </c>
    </row>
    <row r="67" spans="2:97" ht="15.75" thickBot="1" x14ac:dyDescent="0.3">
      <c r="B67" s="235"/>
      <c r="C67" s="24"/>
      <c r="D67" s="20"/>
      <c r="F67" s="226"/>
      <c r="G67" s="119"/>
      <c r="H67" s="216"/>
      <c r="I67" s="119"/>
      <c r="J67" s="267"/>
      <c r="L67" s="2"/>
      <c r="M67" s="2"/>
      <c r="N67" s="309"/>
      <c r="O67" s="268"/>
      <c r="P67" s="1"/>
      <c r="Q67" s="1"/>
      <c r="R67" s="46"/>
      <c r="V67" s="273" t="s">
        <v>4</v>
      </c>
      <c r="W67" s="274"/>
      <c r="X67" s="189"/>
      <c r="Y67" s="9">
        <f>SUM(V54:X65)</f>
        <v>260</v>
      </c>
      <c r="Z67" s="26"/>
      <c r="AA67" s="119"/>
      <c r="AB67" s="216"/>
      <c r="AC67" s="119"/>
      <c r="AD67" s="117"/>
      <c r="AG67" s="2"/>
      <c r="AH67" s="309"/>
      <c r="AI67" s="268"/>
      <c r="AJ67" s="1"/>
      <c r="AK67" s="1"/>
      <c r="AL67" s="46"/>
      <c r="AO67" s="136"/>
      <c r="AP67" s="1"/>
      <c r="AQ67" s="2"/>
      <c r="AS67" s="234"/>
      <c r="AT67" s="119"/>
      <c r="AU67" s="216"/>
      <c r="AV67" s="119"/>
      <c r="AW67" s="117"/>
      <c r="AZ67" s="2"/>
      <c r="BA67" s="152"/>
      <c r="BB67" s="1"/>
      <c r="BC67" s="1"/>
      <c r="BD67" s="1"/>
      <c r="BE67" s="46"/>
      <c r="BJ67" s="136"/>
      <c r="BK67" s="1"/>
      <c r="BL67" s="2"/>
      <c r="BN67" s="234"/>
      <c r="BO67" s="119"/>
      <c r="BP67" s="216"/>
      <c r="BQ67" s="119"/>
      <c r="BR67" s="117"/>
      <c r="BU67" s="2"/>
      <c r="BV67" s="152"/>
      <c r="BW67" s="1"/>
      <c r="BX67" s="1"/>
      <c r="BY67" s="1"/>
      <c r="BZ67" s="46"/>
      <c r="CC67" s="136"/>
      <c r="CD67" s="1"/>
      <c r="CE67" s="2"/>
      <c r="CG67" s="234"/>
      <c r="CH67" s="119"/>
      <c r="CI67" s="216"/>
      <c r="CJ67" s="119"/>
      <c r="CK67" s="117"/>
      <c r="CN67" s="2"/>
      <c r="CO67" s="152"/>
      <c r="CP67" s="1"/>
      <c r="CQ67" s="1"/>
      <c r="CR67" s="1"/>
      <c r="CS67" s="46"/>
    </row>
    <row r="68" spans="2:97" ht="15.75" thickBot="1" x14ac:dyDescent="0.3">
      <c r="B68" s="236"/>
      <c r="C68" s="65"/>
      <c r="D68" s="79"/>
      <c r="E68" s="50"/>
      <c r="F68" s="227"/>
      <c r="G68" s="137"/>
      <c r="H68" s="203"/>
      <c r="I68" s="137"/>
      <c r="J68" s="310"/>
      <c r="K68" s="50"/>
      <c r="L68" s="79"/>
      <c r="M68" s="79"/>
      <c r="N68" s="230"/>
      <c r="O68" s="65"/>
      <c r="P68" s="65"/>
      <c r="Q68" s="65"/>
      <c r="R68" s="168"/>
      <c r="V68" s="235"/>
      <c r="W68" s="24"/>
      <c r="X68" s="20"/>
      <c r="Z68" s="226"/>
      <c r="AA68" s="119"/>
      <c r="AB68" s="216"/>
      <c r="AC68" s="119"/>
      <c r="AD68" s="267"/>
      <c r="AG68" s="2"/>
      <c r="AH68" s="309"/>
      <c r="AI68" s="268"/>
      <c r="AJ68" s="1"/>
      <c r="AK68" s="1"/>
      <c r="AL68" s="46"/>
      <c r="AO68" s="273" t="s">
        <v>4</v>
      </c>
      <c r="AP68" s="274"/>
      <c r="AQ68" s="189"/>
      <c r="AR68" s="9">
        <f>SUM(AO55:AQ66)</f>
        <v>410</v>
      </c>
      <c r="AS68" s="26"/>
      <c r="AT68" s="119"/>
      <c r="AU68" s="216"/>
      <c r="AV68" s="119"/>
      <c r="AW68" s="117"/>
      <c r="AZ68" s="2"/>
      <c r="BA68" s="309"/>
      <c r="BB68" s="268"/>
      <c r="BC68" s="1"/>
      <c r="BD68" s="1"/>
      <c r="BE68" s="46"/>
      <c r="BJ68" s="273" t="s">
        <v>4</v>
      </c>
      <c r="BK68" s="274"/>
      <c r="BL68" s="189"/>
      <c r="BM68" s="9">
        <f>SUM(BJ55:BL66)</f>
        <v>562</v>
      </c>
      <c r="BN68" s="26"/>
      <c r="BO68" s="119"/>
      <c r="BP68" s="216"/>
      <c r="BQ68" s="119"/>
      <c r="BR68" s="117"/>
      <c r="BU68" s="2"/>
      <c r="BV68" s="309"/>
      <c r="BW68" s="268"/>
      <c r="BX68" s="1"/>
      <c r="BY68" s="1"/>
      <c r="BZ68" s="46"/>
      <c r="CC68" s="273" t="s">
        <v>4</v>
      </c>
      <c r="CD68" s="274"/>
      <c r="CE68" s="189"/>
      <c r="CF68" s="9">
        <f>SUM(CC55:CE66)</f>
        <v>685</v>
      </c>
      <c r="CG68" s="26"/>
      <c r="CH68" s="119"/>
      <c r="CI68" s="216"/>
      <c r="CJ68" s="119"/>
      <c r="CK68" s="117"/>
      <c r="CN68" s="2"/>
      <c r="CO68" s="309"/>
      <c r="CP68" s="268"/>
      <c r="CQ68" s="1"/>
      <c r="CR68" s="1"/>
      <c r="CS68" s="46"/>
    </row>
    <row r="69" spans="2:97" ht="15.75" thickBot="1" x14ac:dyDescent="0.3">
      <c r="V69" s="236"/>
      <c r="W69" s="65"/>
      <c r="X69" s="79"/>
      <c r="Y69" s="50"/>
      <c r="Z69" s="227"/>
      <c r="AA69" s="137"/>
      <c r="AB69" s="203"/>
      <c r="AC69" s="137" t="s">
        <v>184</v>
      </c>
      <c r="AD69" s="310"/>
      <c r="AE69" s="50"/>
      <c r="AF69" s="50"/>
      <c r="AG69" s="79"/>
      <c r="AH69" s="230"/>
      <c r="AI69" s="65"/>
      <c r="AJ69" s="65"/>
      <c r="AK69" s="65"/>
      <c r="AL69" s="168"/>
      <c r="AO69" s="235"/>
      <c r="AP69" s="24"/>
      <c r="AQ69" s="20"/>
      <c r="AS69" s="226"/>
      <c r="AT69" s="119"/>
      <c r="AU69" s="192"/>
      <c r="AV69" s="119"/>
      <c r="AW69" s="267"/>
      <c r="AZ69" s="2"/>
      <c r="BA69" s="309"/>
      <c r="BB69" s="268"/>
      <c r="BC69" s="1"/>
      <c r="BD69" s="1"/>
      <c r="BE69" s="46"/>
      <c r="BJ69" s="235"/>
      <c r="BK69" s="24"/>
      <c r="BL69" s="20"/>
      <c r="BN69" s="226"/>
      <c r="BO69" s="119"/>
      <c r="BP69" s="192"/>
      <c r="BQ69" s="119"/>
      <c r="BR69" s="267"/>
      <c r="BU69" s="2"/>
      <c r="BV69" s="309"/>
      <c r="BW69" s="268"/>
      <c r="BX69" s="1"/>
      <c r="BY69" s="1"/>
      <c r="BZ69" s="46"/>
      <c r="CC69" s="235"/>
      <c r="CD69" s="24"/>
      <c r="CE69" s="20"/>
      <c r="CG69" s="226"/>
      <c r="CH69" s="119"/>
      <c r="CI69" s="192"/>
      <c r="CJ69" s="119"/>
      <c r="CK69" s="267"/>
      <c r="CN69" s="2"/>
      <c r="CO69" s="309"/>
      <c r="CP69" s="268"/>
      <c r="CQ69" s="1"/>
      <c r="CR69" s="1"/>
      <c r="CS69" s="46"/>
    </row>
    <row r="70" spans="2:97" ht="15.75" thickBot="1" x14ac:dyDescent="0.3">
      <c r="AO70" s="136"/>
      <c r="AP70" s="1"/>
      <c r="AQ70" s="2"/>
      <c r="AS70" s="226"/>
      <c r="AT70" s="117"/>
      <c r="AU70" s="192"/>
      <c r="AV70" s="119"/>
      <c r="AW70" s="267"/>
      <c r="AZ70" s="2"/>
      <c r="BA70" s="152"/>
      <c r="BB70" s="1"/>
      <c r="BC70" s="1"/>
      <c r="BD70" s="1"/>
      <c r="BE70" s="46"/>
      <c r="BJ70" s="136"/>
      <c r="BK70" s="1"/>
      <c r="BL70" s="2"/>
      <c r="BN70" s="226"/>
      <c r="BO70" s="117"/>
      <c r="BP70" s="192"/>
      <c r="BQ70" s="119"/>
      <c r="BR70" s="267"/>
      <c r="BU70" s="2"/>
      <c r="BV70" s="152"/>
      <c r="BW70" s="1"/>
      <c r="BX70" s="1"/>
      <c r="BY70" s="1"/>
      <c r="BZ70" s="46"/>
      <c r="CC70" s="236"/>
      <c r="CD70" s="65"/>
      <c r="CE70" s="79"/>
      <c r="CF70" s="50"/>
      <c r="CG70" s="227"/>
      <c r="CH70" s="137"/>
      <c r="CI70" s="203"/>
      <c r="CJ70" s="201"/>
      <c r="CK70" s="310"/>
      <c r="CL70" s="50"/>
      <c r="CM70" s="50"/>
      <c r="CN70" s="79"/>
      <c r="CO70" s="230"/>
      <c r="CP70" s="65"/>
      <c r="CQ70" s="65"/>
      <c r="CR70" s="65"/>
      <c r="CS70" s="168"/>
    </row>
    <row r="71" spans="2:97" ht="15.75" thickBot="1" x14ac:dyDescent="0.3">
      <c r="AO71" s="236"/>
      <c r="AP71" s="65"/>
      <c r="AQ71" s="79"/>
      <c r="AR71" s="50"/>
      <c r="AS71" s="227"/>
      <c r="AT71" s="137"/>
      <c r="AU71" s="203"/>
      <c r="AV71" s="201"/>
      <c r="AW71" s="137"/>
      <c r="AX71" s="50"/>
      <c r="AY71" s="50" t="s">
        <v>206</v>
      </c>
      <c r="AZ71" s="79"/>
      <c r="BA71" s="230"/>
      <c r="BB71" s="65"/>
      <c r="BC71" s="65"/>
      <c r="BD71" s="65"/>
      <c r="BE71" s="168"/>
      <c r="BJ71" s="236"/>
      <c r="BK71" s="65"/>
      <c r="BL71" s="79"/>
      <c r="BM71" s="50"/>
      <c r="BN71" s="227"/>
      <c r="BO71" s="137"/>
      <c r="BP71" s="203"/>
      <c r="BQ71" s="201"/>
      <c r="BR71" s="137"/>
      <c r="BS71" s="50"/>
      <c r="BT71" s="50"/>
      <c r="BU71" s="79"/>
      <c r="BV71" s="230"/>
      <c r="BW71" s="65"/>
      <c r="BX71" s="65"/>
      <c r="BY71" s="65"/>
      <c r="BZ71" s="168"/>
    </row>
  </sheetData>
  <mergeCells count="70">
    <mergeCell ref="BJ53:BL53"/>
    <mergeCell ref="BJ68:BK68"/>
    <mergeCell ref="BV68:BV69"/>
    <mergeCell ref="BW68:BW69"/>
    <mergeCell ref="BR69:BR70"/>
    <mergeCell ref="AO53:AQ53"/>
    <mergeCell ref="AO68:AP68"/>
    <mergeCell ref="BA68:BA69"/>
    <mergeCell ref="BB68:BB69"/>
    <mergeCell ref="AW69:AW70"/>
    <mergeCell ref="V52:X52"/>
    <mergeCell ref="V67:W67"/>
    <mergeCell ref="AH67:AH68"/>
    <mergeCell ref="AI67:AI68"/>
    <mergeCell ref="AD68:AD69"/>
    <mergeCell ref="B51:D51"/>
    <mergeCell ref="B66:C66"/>
    <mergeCell ref="N66:N67"/>
    <mergeCell ref="O66:O67"/>
    <mergeCell ref="J67:J68"/>
    <mergeCell ref="CI49:CI51"/>
    <mergeCell ref="BW50:BX50"/>
    <mergeCell ref="BW38:BY38"/>
    <mergeCell ref="BW44:BW45"/>
    <mergeCell ref="CB44:CB45"/>
    <mergeCell ref="CD49:CD51"/>
    <mergeCell ref="CH49:CH51"/>
    <mergeCell ref="BP49:BP51"/>
    <mergeCell ref="BD50:BE50"/>
    <mergeCell ref="BD38:BF38"/>
    <mergeCell ref="BD44:BD45"/>
    <mergeCell ref="BI44:BI45"/>
    <mergeCell ref="BK49:BK51"/>
    <mergeCell ref="BO49:BO51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  <mergeCell ref="AG24:AH24"/>
    <mergeCell ref="AZ24:BA24"/>
    <mergeCell ref="AQ49:AQ51"/>
    <mergeCell ref="AU49:AU51"/>
    <mergeCell ref="AV49:AV51"/>
    <mergeCell ref="AJ50:AK50"/>
    <mergeCell ref="S38:T38"/>
    <mergeCell ref="S44:S45"/>
    <mergeCell ref="T44:T45"/>
    <mergeCell ref="W44:W45"/>
    <mergeCell ref="AJ38:AL38"/>
    <mergeCell ref="AJ44:AJ45"/>
    <mergeCell ref="AK44:AK45"/>
    <mergeCell ref="B38:C38"/>
    <mergeCell ref="C44:C46"/>
    <mergeCell ref="B48:C48"/>
    <mergeCell ref="S48:T48"/>
    <mergeCell ref="AO44:AO45"/>
    <mergeCell ref="CC53:CE53"/>
    <mergeCell ref="CC68:CD68"/>
    <mergeCell ref="CO68:CO69"/>
    <mergeCell ref="CP68:CP69"/>
    <mergeCell ref="CK69:CK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2024-01-02T18:06:53Z</dcterms:modified>
</cp:coreProperties>
</file>