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44C591A4-BEDA-4892-98B2-66497E7118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50" i="2" l="1"/>
  <c r="O2" i="3"/>
  <c r="AM50" i="2"/>
  <c r="BA38" i="2"/>
  <c r="H14" i="1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V2" i="1"/>
  <c r="B11" i="1" l="1"/>
</calcChain>
</file>

<file path=xl/sharedStrings.xml><?xml version="1.0" encoding="utf-8"?>
<sst xmlns="http://schemas.openxmlformats.org/spreadsheetml/2006/main" count="1610" uniqueCount="184">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</sst>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20" fontId="0" fillId="0" borderId="0" xfId="0" applyNumberForma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P16" sqref="P16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0.5703125" bestFit="1" customWidth="1"/>
    <col min="9" max="9" width="3.5703125" style="25" bestFit="1" customWidth="1"/>
    <col min="10" max="10" width="15.7109375" style="117" bestFit="1" customWidth="1"/>
    <col min="11" max="11" width="9.140625" style="117" bestFit="1" customWidth="1"/>
    <col min="12" max="12" width="9" bestFit="1" customWidth="1"/>
    <col min="13" max="13" width="10.85546875" bestFit="1" customWidth="1"/>
    <col min="14" max="14" width="8.42578125" style="192" customWidth="1"/>
    <col min="15" max="15" width="9.42578125" style="2" bestFit="1" customWidth="1"/>
    <col min="16" max="16" width="10.7109375" style="152" customWidth="1"/>
    <col min="17" max="17" width="4.85546875" style="1" customWidth="1"/>
    <col min="18" max="18" width="9" style="1" customWidth="1"/>
    <col min="19" max="19" width="2.85546875" style="1" customWidth="1"/>
    <col min="20" max="20" width="11.140625" style="24" customWidth="1"/>
    <col min="21" max="21" width="5.140625" customWidth="1"/>
    <col min="22" max="22" width="10.7109375" bestFit="1" customWidth="1"/>
  </cols>
  <sheetData>
    <row r="1" spans="1:22" ht="15.75" thickBot="1" x14ac:dyDescent="0.3"/>
    <row r="2" spans="1:22" ht="15.75" thickBot="1" x14ac:dyDescent="0.3">
      <c r="A2" s="33" t="s">
        <v>45</v>
      </c>
      <c r="B2" s="34">
        <v>40.380000000000003</v>
      </c>
      <c r="C2" s="216">
        <f>B3+B4</f>
        <v>0</v>
      </c>
      <c r="E2" s="224" t="s">
        <v>145</v>
      </c>
      <c r="F2" s="225"/>
      <c r="G2" s="226"/>
      <c r="H2" s="26" t="s">
        <v>43</v>
      </c>
      <c r="I2" s="33" t="s">
        <v>42</v>
      </c>
      <c r="J2" s="83" t="s">
        <v>41</v>
      </c>
      <c r="K2" s="83" t="s">
        <v>153</v>
      </c>
      <c r="L2" s="9" t="s">
        <v>40</v>
      </c>
      <c r="M2" s="9" t="s">
        <v>39</v>
      </c>
      <c r="N2" s="193" t="s">
        <v>38</v>
      </c>
      <c r="O2" s="171" t="s">
        <v>92</v>
      </c>
      <c r="P2" s="153" t="s">
        <v>68</v>
      </c>
      <c r="Q2" s="36" t="s">
        <v>131</v>
      </c>
      <c r="R2" s="156" t="s">
        <v>83</v>
      </c>
      <c r="S2" s="100" t="s">
        <v>36</v>
      </c>
      <c r="T2" s="36" t="s">
        <v>108</v>
      </c>
      <c r="V2" s="98">
        <f ca="1">TODAY()</f>
        <v>45287</v>
      </c>
    </row>
    <row r="3" spans="1:22" ht="15.75" thickBot="1" x14ac:dyDescent="0.3">
      <c r="A3" s="214" t="s">
        <v>37</v>
      </c>
      <c r="B3" s="34">
        <v>0</v>
      </c>
      <c r="C3" s="217"/>
      <c r="D3" s="162" t="s">
        <v>36</v>
      </c>
    </row>
    <row r="4" spans="1:22" ht="15.75" thickBot="1" x14ac:dyDescent="0.3">
      <c r="A4" s="215"/>
      <c r="B4" s="34">
        <v>0</v>
      </c>
      <c r="C4" s="33" t="s">
        <v>35</v>
      </c>
      <c r="E4" s="140">
        <v>25</v>
      </c>
      <c r="F4" s="206"/>
      <c r="G4" s="164"/>
      <c r="H4" s="9" t="s">
        <v>1</v>
      </c>
      <c r="I4" s="107" t="s">
        <v>17</v>
      </c>
      <c r="J4" s="169" t="s">
        <v>169</v>
      </c>
      <c r="K4" s="83" t="s">
        <v>139</v>
      </c>
      <c r="L4" s="169" t="s">
        <v>156</v>
      </c>
      <c r="M4" s="143" t="s">
        <v>118</v>
      </c>
      <c r="N4" s="180" t="s">
        <v>156</v>
      </c>
      <c r="O4" s="37" t="s">
        <v>30</v>
      </c>
      <c r="P4" s="154">
        <v>0.54999999999999993</v>
      </c>
      <c r="R4" s="154">
        <v>0.84375</v>
      </c>
      <c r="T4" s="24" t="s">
        <v>180</v>
      </c>
    </row>
    <row r="5" spans="1:22" ht="15.75" thickBot="1" x14ac:dyDescent="0.3">
      <c r="D5" s="156">
        <v>-2</v>
      </c>
      <c r="E5" s="205">
        <v>10</v>
      </c>
      <c r="F5" s="207"/>
      <c r="G5" s="126"/>
      <c r="H5" s="9" t="s">
        <v>136</v>
      </c>
      <c r="I5" s="107" t="s">
        <v>17</v>
      </c>
      <c r="J5" s="169" t="s">
        <v>165</v>
      </c>
      <c r="K5" s="167" t="s">
        <v>142</v>
      </c>
      <c r="L5" s="169" t="s">
        <v>85</v>
      </c>
      <c r="M5" s="143" t="s">
        <v>119</v>
      </c>
      <c r="N5" s="179" t="s">
        <v>137</v>
      </c>
      <c r="O5" s="198" t="s">
        <v>86</v>
      </c>
      <c r="P5" s="154">
        <v>0.54999999999999993</v>
      </c>
      <c r="R5" s="154">
        <v>0.84375</v>
      </c>
      <c r="T5" s="24" t="s">
        <v>180</v>
      </c>
    </row>
    <row r="6" spans="1:22" ht="15.75" thickBot="1" x14ac:dyDescent="0.3">
      <c r="B6" s="1">
        <v>1260</v>
      </c>
      <c r="E6" s="166">
        <v>10</v>
      </c>
      <c r="F6" s="208"/>
      <c r="G6" s="127"/>
      <c r="H6" s="28" t="s">
        <v>147</v>
      </c>
      <c r="I6" s="120" t="s">
        <v>17</v>
      </c>
      <c r="J6" s="169" t="s">
        <v>166</v>
      </c>
      <c r="K6" s="83" t="s">
        <v>155</v>
      </c>
      <c r="L6" s="169" t="s">
        <v>96</v>
      </c>
      <c r="M6" s="143" t="s">
        <v>120</v>
      </c>
      <c r="N6" s="194" t="s">
        <v>170</v>
      </c>
      <c r="O6" s="176" t="s">
        <v>69</v>
      </c>
      <c r="P6" s="154">
        <v>0.54999999999999993</v>
      </c>
      <c r="R6" s="154">
        <v>0.85555555555555562</v>
      </c>
      <c r="T6" s="24" t="s">
        <v>180</v>
      </c>
    </row>
    <row r="7" spans="1:22" ht="15.75" thickBot="1" x14ac:dyDescent="0.3">
      <c r="A7" s="9" t="s">
        <v>25</v>
      </c>
      <c r="B7" s="29">
        <v>0</v>
      </c>
      <c r="E7" s="165"/>
      <c r="F7" s="208"/>
      <c r="G7" s="127"/>
      <c r="H7" s="9" t="s">
        <v>9</v>
      </c>
      <c r="I7" s="107" t="s">
        <v>17</v>
      </c>
      <c r="J7" s="169" t="s">
        <v>172</v>
      </c>
      <c r="K7" s="179" t="s">
        <v>137</v>
      </c>
      <c r="L7" s="179" t="s">
        <v>177</v>
      </c>
      <c r="M7" s="143" t="s">
        <v>171</v>
      </c>
      <c r="N7" s="194" t="s">
        <v>85</v>
      </c>
      <c r="O7" s="37" t="s">
        <v>90</v>
      </c>
      <c r="P7" s="154">
        <v>0.79166666666666663</v>
      </c>
      <c r="Q7" s="1" t="s">
        <v>130</v>
      </c>
      <c r="R7" s="154">
        <v>0.85555555555555562</v>
      </c>
      <c r="T7" s="24" t="s">
        <v>180</v>
      </c>
    </row>
    <row r="8" spans="1:22" ht="15.75" thickBot="1" x14ac:dyDescent="0.3">
      <c r="E8" s="220">
        <v>25</v>
      </c>
      <c r="F8" s="209"/>
      <c r="G8" s="190"/>
      <c r="H8" s="9" t="s">
        <v>72</v>
      </c>
      <c r="I8" s="107" t="s">
        <v>17</v>
      </c>
      <c r="J8" s="222" t="s">
        <v>105</v>
      </c>
      <c r="K8" s="83" t="s">
        <v>70</v>
      </c>
      <c r="L8" s="9" t="s">
        <v>47</v>
      </c>
      <c r="M8" s="143" t="s">
        <v>164</v>
      </c>
      <c r="N8" s="194" t="s">
        <v>94</v>
      </c>
      <c r="O8" s="37" t="s">
        <v>30</v>
      </c>
      <c r="P8" s="154">
        <v>0.54999999999999993</v>
      </c>
      <c r="R8" s="154">
        <v>0.85555555555555562</v>
      </c>
      <c r="T8" s="24" t="s">
        <v>180</v>
      </c>
    </row>
    <row r="9" spans="1:22" ht="15.75" thickBot="1" x14ac:dyDescent="0.3">
      <c r="A9" s="9" t="s">
        <v>19</v>
      </c>
      <c r="B9" s="8">
        <f>7000+B6-C2</f>
        <v>8260</v>
      </c>
      <c r="E9" s="221"/>
      <c r="F9" s="165"/>
      <c r="G9" s="191"/>
      <c r="H9" s="9" t="s">
        <v>71</v>
      </c>
      <c r="I9" s="107" t="s">
        <v>17</v>
      </c>
      <c r="J9" s="223"/>
      <c r="K9" s="182" t="s">
        <v>163</v>
      </c>
      <c r="L9" s="180" t="s">
        <v>62</v>
      </c>
      <c r="M9" s="143" t="s">
        <v>129</v>
      </c>
      <c r="N9" s="194" t="s">
        <v>22</v>
      </c>
      <c r="O9" s="37" t="s">
        <v>64</v>
      </c>
      <c r="P9" s="154">
        <v>0.54999999999999993</v>
      </c>
      <c r="R9" s="154">
        <v>0.79861111111111116</v>
      </c>
      <c r="T9" s="24" t="s">
        <v>180</v>
      </c>
    </row>
    <row r="10" spans="1:22" ht="15.75" thickBot="1" x14ac:dyDescent="0.3">
      <c r="E10" s="271">
        <v>10</v>
      </c>
      <c r="F10" s="165"/>
      <c r="G10" s="177"/>
      <c r="H10" s="9" t="s">
        <v>81</v>
      </c>
      <c r="I10" s="122" t="s">
        <v>17</v>
      </c>
      <c r="J10" s="169" t="s">
        <v>165</v>
      </c>
      <c r="K10" s="83" t="s">
        <v>124</v>
      </c>
      <c r="L10" s="9" t="s">
        <v>178</v>
      </c>
      <c r="M10" s="144" t="s">
        <v>122</v>
      </c>
      <c r="N10" s="194" t="s">
        <v>123</v>
      </c>
      <c r="O10" s="37" t="s">
        <v>66</v>
      </c>
      <c r="P10" s="154">
        <v>0.54999999999999993</v>
      </c>
      <c r="Q10" s="1" t="s">
        <v>126</v>
      </c>
      <c r="R10" s="154">
        <v>0.84375</v>
      </c>
      <c r="T10" s="24" t="s">
        <v>183</v>
      </c>
    </row>
    <row r="11" spans="1:22" ht="15.75" thickBot="1" x14ac:dyDescent="0.3">
      <c r="A11" s="9" t="s">
        <v>12</v>
      </c>
      <c r="B11" s="8">
        <f>B9-B13</f>
        <v>90</v>
      </c>
      <c r="E11" s="271">
        <v>10</v>
      </c>
      <c r="F11" s="210"/>
      <c r="G11" s="184"/>
      <c r="H11" s="41" t="s">
        <v>128</v>
      </c>
      <c r="I11" s="107" t="s">
        <v>17</v>
      </c>
      <c r="J11" s="183" t="s">
        <v>167</v>
      </c>
      <c r="K11" s="185" t="s">
        <v>176</v>
      </c>
      <c r="L11" s="180" t="s">
        <v>170</v>
      </c>
      <c r="M11" s="186" t="s">
        <v>110</v>
      </c>
      <c r="N11" s="195" t="s">
        <v>78</v>
      </c>
      <c r="O11" s="199" t="s">
        <v>161</v>
      </c>
      <c r="P11" s="154">
        <v>0.54999999999999993</v>
      </c>
      <c r="R11" s="154">
        <v>0.84375</v>
      </c>
      <c r="T11" s="24" t="s">
        <v>183</v>
      </c>
    </row>
    <row r="12" spans="1:22" ht="15.75" thickBot="1" x14ac:dyDescent="0.3">
      <c r="E12" s="165"/>
      <c r="F12" s="206"/>
      <c r="G12" s="164"/>
      <c r="H12" s="9" t="s">
        <v>175</v>
      </c>
      <c r="I12" s="107" t="s">
        <v>17</v>
      </c>
      <c r="J12" s="169" t="s">
        <v>165</v>
      </c>
      <c r="K12" s="180" t="s">
        <v>143</v>
      </c>
      <c r="L12" s="196" t="s">
        <v>152</v>
      </c>
      <c r="M12" s="187" t="s">
        <v>182</v>
      </c>
      <c r="N12" s="194" t="s">
        <v>123</v>
      </c>
      <c r="O12" s="188" t="s">
        <v>181</v>
      </c>
      <c r="P12" s="154">
        <v>0.78819444444444453</v>
      </c>
      <c r="Q12" s="24"/>
      <c r="R12" s="154">
        <v>0.84375</v>
      </c>
      <c r="T12" s="24" t="s">
        <v>180</v>
      </c>
    </row>
    <row r="13" spans="1:22" ht="15.75" thickBot="1" x14ac:dyDescent="0.3">
      <c r="A13" s="9" t="s">
        <v>5</v>
      </c>
      <c r="B13" s="8">
        <f>B18+Purchase!O2</f>
        <v>8170</v>
      </c>
      <c r="H13" s="28"/>
      <c r="J13" s="119"/>
      <c r="K13" s="119"/>
      <c r="L13" s="211"/>
      <c r="P13" s="212"/>
      <c r="Q13" s="213"/>
    </row>
    <row r="14" spans="1:22" ht="15.75" thickBot="1" x14ac:dyDescent="0.3">
      <c r="C14" s="25"/>
      <c r="D14" s="25"/>
      <c r="E14" s="218" t="s">
        <v>4</v>
      </c>
      <c r="F14" s="219"/>
      <c r="G14" s="189"/>
      <c r="H14" s="9">
        <f>SUM(E4:G12)</f>
        <v>90</v>
      </c>
      <c r="J14" s="119"/>
      <c r="K14" s="119"/>
      <c r="L14" s="211"/>
      <c r="P14" s="212"/>
      <c r="Q14" s="213"/>
    </row>
    <row r="15" spans="1:22" ht="15.75" thickBot="1" x14ac:dyDescent="0.3">
      <c r="A15" s="9" t="s">
        <v>2</v>
      </c>
      <c r="B15" s="9">
        <v>902</v>
      </c>
      <c r="C15" s="25"/>
      <c r="D15" s="25"/>
      <c r="E15" s="24"/>
      <c r="F15" s="24"/>
      <c r="G15" s="20"/>
      <c r="J15" s="119"/>
      <c r="K15" s="197"/>
      <c r="L15" s="211"/>
      <c r="M15" s="119"/>
      <c r="P15" s="212"/>
      <c r="Q15" s="213"/>
    </row>
    <row r="16" spans="1:22" x14ac:dyDescent="0.25">
      <c r="C16" s="25"/>
      <c r="D16" s="25"/>
      <c r="E16" s="24"/>
      <c r="F16" s="24"/>
      <c r="G16" s="20"/>
      <c r="J16" s="119"/>
      <c r="K16" s="119"/>
    </row>
    <row r="17" spans="1:17" ht="15.75" thickBot="1" x14ac:dyDescent="0.3">
      <c r="C17" s="25"/>
      <c r="D17" s="25"/>
      <c r="E17" s="24"/>
      <c r="F17" s="24"/>
      <c r="G17" s="20"/>
      <c r="J17" s="119"/>
      <c r="K17" s="119"/>
      <c r="P17" s="212"/>
      <c r="Q17" s="213"/>
    </row>
    <row r="18" spans="1:17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J18" s="119"/>
      <c r="K18" s="119"/>
      <c r="L18" s="211"/>
      <c r="P18" s="212"/>
      <c r="Q18" s="213"/>
    </row>
    <row r="19" spans="1:17" x14ac:dyDescent="0.25">
      <c r="L19" s="211"/>
    </row>
  </sheetData>
  <mergeCells count="12">
    <mergeCell ref="L18:L19"/>
    <mergeCell ref="P17:P18"/>
    <mergeCell ref="Q17:Q18"/>
    <mergeCell ref="A3:A4"/>
    <mergeCell ref="C2:C3"/>
    <mergeCell ref="L13:L15"/>
    <mergeCell ref="P13:P15"/>
    <mergeCell ref="Q13:Q15"/>
    <mergeCell ref="E14:F14"/>
    <mergeCell ref="E8:E9"/>
    <mergeCell ref="J8:J9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6"/>
  <sheetViews>
    <sheetView topLeftCell="A31" workbookViewId="0">
      <selection activeCell="A46" sqref="A46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44" t="s">
        <v>11</v>
      </c>
      <c r="F1" s="245"/>
      <c r="G1" s="41" t="s">
        <v>10</v>
      </c>
      <c r="H1" s="244" t="s">
        <v>9</v>
      </c>
      <c r="I1" s="246"/>
      <c r="J1" s="245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31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47">
        <f>SUM(F2:J4)</f>
        <v>312</v>
      </c>
      <c r="L2" s="249">
        <f>SUM(E2:J4)</f>
        <v>1152</v>
      </c>
      <c r="M2" s="234">
        <f>SUM(D2:D4)-L2</f>
        <v>348</v>
      </c>
      <c r="O2">
        <f>SUM(E2:J45)</f>
        <v>8130</v>
      </c>
    </row>
    <row r="3" spans="1:15" x14ac:dyDescent="0.25">
      <c r="A3" s="20"/>
      <c r="B3" s="233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48"/>
      <c r="L3" s="250"/>
      <c r="M3" s="235"/>
    </row>
    <row r="4" spans="1:15" ht="15.75" thickBot="1" x14ac:dyDescent="0.3">
      <c r="A4" s="20"/>
      <c r="B4" s="232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48"/>
      <c r="L4" s="250"/>
      <c r="M4" s="235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36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38">
        <f>SUM(F7:J8)</f>
        <v>270</v>
      </c>
      <c r="L7" s="240">
        <f>SUM(E7:J8)</f>
        <v>340</v>
      </c>
      <c r="M7" s="242">
        <f>D8-L7</f>
        <v>160</v>
      </c>
    </row>
    <row r="8" spans="1:15" ht="15.75" thickBot="1" x14ac:dyDescent="0.3">
      <c r="A8" s="2"/>
      <c r="B8" s="237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39"/>
      <c r="L8" s="241"/>
      <c r="M8" s="243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36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37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36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37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31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33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31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32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29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30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16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17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16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28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16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17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16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17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16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17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16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17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16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17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16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28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16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28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17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16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27"/>
      <c r="C45" s="18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130">
        <v>27</v>
      </c>
      <c r="C46" s="18"/>
      <c r="D46" s="18"/>
      <c r="E46" s="18"/>
      <c r="F46" s="272">
        <v>50</v>
      </c>
      <c r="G46" s="18"/>
      <c r="H46" s="18"/>
      <c r="I46" s="272">
        <v>20</v>
      </c>
      <c r="J46" s="272">
        <v>20</v>
      </c>
      <c r="K46" s="18"/>
      <c r="L46" s="18"/>
      <c r="M46" s="18"/>
    </row>
  </sheetData>
  <mergeCells count="25">
    <mergeCell ref="E1:F1"/>
    <mergeCell ref="H1:J1"/>
    <mergeCell ref="B2:B4"/>
    <mergeCell ref="K2:K4"/>
    <mergeCell ref="L2:L4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B30:B31"/>
    <mergeCell ref="B28:B29"/>
    <mergeCell ref="B26:B27"/>
    <mergeCell ref="B24:B25"/>
    <mergeCell ref="B21:B22"/>
    <mergeCell ref="B44:B45"/>
    <mergeCell ref="B39:B40"/>
    <mergeCell ref="B35:B36"/>
    <mergeCell ref="B37:B38"/>
    <mergeCell ref="B32:B33"/>
    <mergeCell ref="B41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51"/>
  <sheetViews>
    <sheetView topLeftCell="BB34" workbookViewId="0">
      <selection activeCell="BN53" sqref="BN53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45287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45287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45287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45287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18" t="s">
        <v>4</v>
      </c>
      <c r="AH24" s="219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18" t="s">
        <v>4</v>
      </c>
      <c r="BA24" s="219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18" t="s">
        <v>4</v>
      </c>
      <c r="BS24" s="219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24" t="s">
        <v>145</v>
      </c>
      <c r="C26" s="226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24" t="s">
        <v>145</v>
      </c>
      <c r="S26" s="226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24" t="s">
        <v>145</v>
      </c>
      <c r="AH26" s="226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24" t="s">
        <v>145</v>
      </c>
      <c r="AX26" s="226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24" t="s">
        <v>145</v>
      </c>
      <c r="BN26" s="226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51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51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52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52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53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53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218" t="s">
        <v>4</v>
      </c>
      <c r="C36" s="219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18" t="s">
        <v>4</v>
      </c>
      <c r="S36" s="219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18" t="s">
        <v>4</v>
      </c>
      <c r="AH36" s="219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18" t="s">
        <v>4</v>
      </c>
      <c r="AX36" s="219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18" t="s">
        <v>4</v>
      </c>
      <c r="BN36" s="219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79" ht="15.75" thickBot="1" x14ac:dyDescent="0.3"/>
    <row r="38" spans="2:79" ht="15.75" thickBot="1" x14ac:dyDescent="0.3">
      <c r="B38" s="224" t="s">
        <v>145</v>
      </c>
      <c r="C38" s="226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24" t="s">
        <v>145</v>
      </c>
      <c r="T38" s="226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24" t="s">
        <v>145</v>
      </c>
      <c r="AK38" s="225"/>
      <c r="AL38" s="226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200">
        <f ca="1">TODAY()</f>
        <v>45287</v>
      </c>
      <c r="BD38" s="224" t="s">
        <v>145</v>
      </c>
      <c r="BE38" s="225"/>
      <c r="BF38" s="226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</row>
    <row r="39" spans="2:79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257"/>
      <c r="BF39" s="258"/>
      <c r="BG39" s="259"/>
      <c r="BH39" s="260"/>
      <c r="BI39" s="261"/>
      <c r="BJ39" s="261"/>
      <c r="BK39" s="259"/>
      <c r="BL39" s="259"/>
      <c r="BM39" s="262"/>
      <c r="BN39" s="258"/>
      <c r="BO39" s="263"/>
      <c r="BP39" s="257"/>
      <c r="BQ39" s="257"/>
      <c r="BR39" s="257"/>
      <c r="BS39" s="46"/>
    </row>
    <row r="40" spans="2:79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6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264">
        <v>0.78819444444444453</v>
      </c>
      <c r="BP40" s="257"/>
      <c r="BQ40" s="264">
        <v>0.84375</v>
      </c>
      <c r="BR40" s="257"/>
      <c r="BS40" s="46" t="s">
        <v>180</v>
      </c>
    </row>
    <row r="41" spans="2:79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8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5">
        <v>10</v>
      </c>
      <c r="BE41" s="207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8" t="s">
        <v>86</v>
      </c>
      <c r="BO41" s="264">
        <v>0.4375</v>
      </c>
      <c r="BP41" s="257"/>
      <c r="BQ41" s="264">
        <v>0.84375</v>
      </c>
      <c r="BR41" s="257"/>
      <c r="BS41" s="46" t="s">
        <v>168</v>
      </c>
    </row>
    <row r="42" spans="2:79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8"/>
      <c r="BF42" s="127"/>
      <c r="BG42" s="265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264">
        <v>0.4375</v>
      </c>
      <c r="BP42" s="257"/>
      <c r="BQ42" s="264">
        <v>0.85555555555555562</v>
      </c>
      <c r="BR42" s="257"/>
      <c r="BS42" s="46" t="s">
        <v>168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8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264">
        <v>0.79166666666666663</v>
      </c>
      <c r="BP43" s="257" t="s">
        <v>130</v>
      </c>
      <c r="BQ43" s="264">
        <v>0.85555555555555562</v>
      </c>
      <c r="BR43" s="257"/>
      <c r="BS43" s="46" t="s">
        <v>168</v>
      </c>
    </row>
    <row r="44" spans="2:79" ht="15.75" thickBot="1" x14ac:dyDescent="0.3">
      <c r="B44" s="163"/>
      <c r="C44" s="251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20">
        <v>25</v>
      </c>
      <c r="T44" s="251">
        <v>55</v>
      </c>
      <c r="U44" s="9" t="s">
        <v>72</v>
      </c>
      <c r="V44" s="107" t="s">
        <v>17</v>
      </c>
      <c r="W44" s="222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20">
        <v>50</v>
      </c>
      <c r="AK44" s="251">
        <v>10</v>
      </c>
      <c r="AL44" s="190"/>
      <c r="AM44" s="9" t="s">
        <v>72</v>
      </c>
      <c r="AN44" s="107" t="s">
        <v>17</v>
      </c>
      <c r="AO44" s="222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20">
        <v>50</v>
      </c>
      <c r="BE44" s="209"/>
      <c r="BF44" s="190"/>
      <c r="BG44" s="9" t="s">
        <v>72</v>
      </c>
      <c r="BH44" s="107" t="s">
        <v>17</v>
      </c>
      <c r="BI44" s="222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264">
        <v>0.4375</v>
      </c>
      <c r="BP44" s="257"/>
      <c r="BQ44" s="264">
        <v>0.85555555555555562</v>
      </c>
      <c r="BR44" s="257"/>
      <c r="BS44" s="46" t="s">
        <v>180</v>
      </c>
    </row>
    <row r="45" spans="2:79" ht="15.75" thickBot="1" x14ac:dyDescent="0.3">
      <c r="B45" s="140"/>
      <c r="C45" s="252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21"/>
      <c r="T45" s="253"/>
      <c r="U45" s="9" t="s">
        <v>71</v>
      </c>
      <c r="V45" s="155" t="s">
        <v>17</v>
      </c>
      <c r="W45" s="223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21"/>
      <c r="AK45" s="253"/>
      <c r="AL45" s="191"/>
      <c r="AM45" s="9" t="s">
        <v>71</v>
      </c>
      <c r="AN45" s="107" t="s">
        <v>17</v>
      </c>
      <c r="AO45" s="223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21"/>
      <c r="BE45" s="165">
        <v>20</v>
      </c>
      <c r="BF45" s="191"/>
      <c r="BG45" s="9" t="s">
        <v>71</v>
      </c>
      <c r="BH45" s="107" t="s">
        <v>17</v>
      </c>
      <c r="BI45" s="223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264">
        <v>0.78819444444444453</v>
      </c>
      <c r="BP45" s="257"/>
      <c r="BQ45" s="264">
        <v>0.79861111111111116</v>
      </c>
      <c r="BR45" s="257"/>
      <c r="BS45" s="46" t="s">
        <v>180</v>
      </c>
    </row>
    <row r="46" spans="2:79" ht="15.75" thickBot="1" x14ac:dyDescent="0.3">
      <c r="B46" s="165"/>
      <c r="C46" s="253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5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264">
        <v>0.78819444444444453</v>
      </c>
      <c r="BP46" s="257" t="s">
        <v>126</v>
      </c>
      <c r="BQ46" s="264">
        <v>0.84375</v>
      </c>
      <c r="BR46" s="257"/>
      <c r="BS46" s="46" t="s">
        <v>168</v>
      </c>
    </row>
    <row r="47" spans="2:79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9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5">
        <v>10</v>
      </c>
      <c r="BE47" s="210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9" t="s">
        <v>161</v>
      </c>
      <c r="BO47" s="264">
        <v>0.78819444444444453</v>
      </c>
      <c r="BP47" s="257"/>
      <c r="BQ47" s="264">
        <v>0.84375</v>
      </c>
      <c r="BR47" s="257"/>
      <c r="BS47" s="46" t="s">
        <v>168</v>
      </c>
    </row>
    <row r="48" spans="2:79" ht="15.75" thickBot="1" x14ac:dyDescent="0.3">
      <c r="B48" s="218" t="s">
        <v>4</v>
      </c>
      <c r="C48" s="219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18" t="s">
        <v>4</v>
      </c>
      <c r="T48" s="219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6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264">
        <v>0.78819444444444453</v>
      </c>
      <c r="BP48" s="266"/>
      <c r="BQ48" s="264">
        <v>0.84375</v>
      </c>
      <c r="BR48" s="257"/>
      <c r="BS48" s="46" t="s">
        <v>168</v>
      </c>
    </row>
    <row r="49" spans="36:71" ht="15.75" thickBot="1" x14ac:dyDescent="0.3">
      <c r="AJ49" s="136"/>
      <c r="AK49" s="2"/>
      <c r="AL49" s="2"/>
      <c r="AM49" s="28"/>
      <c r="AN49" s="25"/>
      <c r="AO49" s="119"/>
      <c r="AP49" s="119"/>
      <c r="AQ49" s="211"/>
      <c r="AS49" s="192"/>
      <c r="AT49" s="2"/>
      <c r="AU49" s="212"/>
      <c r="AV49" s="213"/>
      <c r="AW49" s="1"/>
      <c r="AX49" s="1"/>
      <c r="AY49" s="24"/>
      <c r="AZ49" s="49"/>
      <c r="BD49" s="136"/>
      <c r="BE49" s="257"/>
      <c r="BF49" s="258"/>
      <c r="BG49" s="265"/>
      <c r="BH49" s="260"/>
      <c r="BI49" s="267"/>
      <c r="BJ49" s="267"/>
      <c r="BK49" s="268"/>
      <c r="BL49" s="259"/>
      <c r="BM49" s="262"/>
      <c r="BN49" s="258"/>
      <c r="BO49" s="269"/>
      <c r="BP49" s="270"/>
      <c r="BQ49" s="257"/>
      <c r="BR49" s="257"/>
      <c r="BS49" s="46"/>
    </row>
    <row r="50" spans="36:71" ht="15.75" thickBot="1" x14ac:dyDescent="0.3">
      <c r="AJ50" s="218" t="s">
        <v>4</v>
      </c>
      <c r="AK50" s="219"/>
      <c r="AL50" s="189" t="s">
        <v>179</v>
      </c>
      <c r="AM50" s="9">
        <f>SUM(AJ40:AL48)</f>
        <v>395</v>
      </c>
      <c r="AN50" s="25"/>
      <c r="AO50" s="119"/>
      <c r="AP50" s="119"/>
      <c r="AQ50" s="211"/>
      <c r="AS50" s="192"/>
      <c r="AT50" s="2"/>
      <c r="AU50" s="212"/>
      <c r="AV50" s="213"/>
      <c r="AW50" s="1"/>
      <c r="AX50" s="1"/>
      <c r="AY50" s="24"/>
      <c r="AZ50" s="49"/>
      <c r="BD50" s="218" t="s">
        <v>4</v>
      </c>
      <c r="BE50" s="219"/>
      <c r="BF50" s="189"/>
      <c r="BG50" s="9">
        <f>SUM(BD40:BF48)</f>
        <v>310</v>
      </c>
      <c r="BH50" s="260"/>
      <c r="BI50" s="267"/>
      <c r="BJ50" s="267"/>
      <c r="BK50" s="268"/>
      <c r="BL50" s="259"/>
      <c r="BM50" s="262"/>
      <c r="BN50" s="258"/>
      <c r="BO50" s="269"/>
      <c r="BP50" s="270"/>
      <c r="BQ50" s="257"/>
      <c r="BR50" s="257"/>
      <c r="BS50" s="46"/>
    </row>
    <row r="51" spans="36:71" ht="15.75" thickBot="1" x14ac:dyDescent="0.3">
      <c r="AJ51" s="201"/>
      <c r="AK51" s="116"/>
      <c r="AL51" s="116"/>
      <c r="AM51" s="50"/>
      <c r="AN51" s="114"/>
      <c r="AO51" s="202"/>
      <c r="AP51" s="203"/>
      <c r="AQ51" s="254"/>
      <c r="AR51" s="202"/>
      <c r="AS51" s="204"/>
      <c r="AT51" s="116" t="s">
        <v>160</v>
      </c>
      <c r="AU51" s="255"/>
      <c r="AV51" s="256"/>
      <c r="AW51" s="65"/>
      <c r="AX51" s="65"/>
      <c r="AY51" s="115"/>
      <c r="AZ51" s="51"/>
      <c r="BD51" s="201"/>
      <c r="BE51" s="115"/>
      <c r="BF51" s="116"/>
      <c r="BG51" s="50"/>
      <c r="BH51" s="114"/>
      <c r="BI51" s="202"/>
      <c r="BJ51" s="203"/>
      <c r="BK51" s="254"/>
      <c r="BL51" s="202"/>
      <c r="BM51" s="204"/>
      <c r="BN51" s="79" t="s">
        <v>168</v>
      </c>
      <c r="BO51" s="255"/>
      <c r="BP51" s="256"/>
      <c r="BQ51" s="65"/>
      <c r="BR51" s="65"/>
      <c r="BS51" s="168"/>
    </row>
  </sheetData>
  <mergeCells count="38">
    <mergeCell ref="BP49:BP51"/>
    <mergeCell ref="BD50:BE50"/>
    <mergeCell ref="BD38:BF38"/>
    <mergeCell ref="BD44:BD45"/>
    <mergeCell ref="BI44:BI45"/>
    <mergeCell ref="BK49:BK51"/>
    <mergeCell ref="BO49:BO51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38:C38"/>
    <mergeCell ref="C44:C46"/>
    <mergeCell ref="B48:C48"/>
    <mergeCell ref="S48:T48"/>
    <mergeCell ref="AO44:AO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2023-12-27T07:44:27Z</dcterms:modified>
</cp:coreProperties>
</file>