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F90A8488-CD40-4D57-8CBC-AEFF7B516C6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BZ50" i="2"/>
  <c r="BG50" i="2"/>
  <c r="AM50" i="2"/>
  <c r="BA38" i="2"/>
  <c r="H14" i="1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V2" i="1"/>
  <c r="B11" i="1" l="1"/>
</calcChain>
</file>

<file path=xl/sharedStrings.xml><?xml version="1.0" encoding="utf-8"?>
<sst xmlns="http://schemas.openxmlformats.org/spreadsheetml/2006/main" count="1709" uniqueCount="186">
  <si>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</si>
  <si>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</si>
  <si>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</si>
  <si>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</si>
  <si>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</si>
  <si>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</si>
  <si>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</si>
  <si>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</si>
  <si>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</si>
  <si>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</si>
  <si>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</si>
  <si>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</si>
  <si>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</si>
  <si>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</si>
  <si>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</si>
  <si>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</si>
  <si>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</si>
  <si>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</si>
  <si>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</si>
  <si>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</si>
  <si>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</si>
  <si>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</si>
  <si>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</si>
  <si>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</si>
  <si>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</si>
  <si>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</si>
  <si>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</si>
  <si>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</si>
  <si>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</si>
  <si>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</si>
  <si>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</si>
  <si>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</si>
  <si>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</si>
  <si>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</si>
  <si>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</si>
  <si>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</si>
  <si>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</si>
  <si>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</si>
  <si>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</si>
  <si>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</si>
  <si>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</si>
  <si>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</si>
  <si>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</si>
  <si>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</si>
  <si>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</si>
  <si>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</si>
  <si>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</si>
  <si>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</si>
  <si>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</si>
  <si>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</si>
  <si>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</si>
  <si>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</si>
  <si>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</si>
  <si>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</si>
  <si>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</si>
  <si>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</si>
  <si>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</si>
  <si>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</si>
  <si>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</si>
  <si>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</si>
  <si>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</si>
  <si>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</si>
  <si>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</si>
  <si>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</si>
  <si>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</si>
  <si>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</si>
  <si>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</si>
  <si>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</si>
  <si>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</si>
  <si>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</si>
  <si>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</si>
  <si>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</si>
  <si>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</si>
  <si>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</si>
  <si>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</si>
  <si>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</si>
  <si>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</si>
  <si>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</si>
  <si>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</si>
  <si>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</si>
  <si>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</si>
  <si>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</si>
  <si>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</si>
  <si>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</si>
  <si>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</si>
  <si>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</si>
  <si>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</si>
  <si>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</si>
  <si>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</si>
  <si>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</si>
  <si>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</si>
  <si>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</si>
  <si>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</si>
  <si>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</si>
  <si>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</si>
  <si>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</si>
  <si>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</si>
  <si>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</si>
  <si>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</si>
  <si>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</si>
  <si>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</si>
  <si>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</si>
  <si>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</si>
  <si>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</si>
  <si>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</si>
  <si>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</si>
  <si>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</si>
  <si>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</si>
  <si>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</si>
  <si>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</si>
  <si>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</si>
  <si>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</si>
  <si>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</si>
  <si>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</si>
  <si>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</si>
  <si>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</si>
  <si>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</si>
  <si>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</si>
  <si>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</si>
  <si>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</si>
  <si>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</si>
  <si>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</si>
  <si>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</si>
  <si>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</si>
  <si>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</si>
  <si>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</si>
  <si>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</si>
  <si>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</si>
  <si>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</si>
  <si>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</si>
  <si>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</si>
  <si>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</si>
  <si>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</si>
  <si>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</si>
  <si>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</si>
  <si>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</si>
  <si>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</si>
  <si>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</si>
  <si>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</si>
  <si>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</si>
  <si>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</si>
  <si>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</si>
  <si>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</si>
  <si>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</si>
  <si>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</si>
  <si>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</si>
  <si>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</si>
  <si>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</si>
  <si>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</si>
  <si>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</si>
  <si>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</si>
  <si>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</si>
  <si>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</si>
  <si>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</si>
  <si>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</si>
  <si>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</si>
  <si>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</si>
  <si>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</si>
  <si>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</si>
  <si>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</si>
  <si>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</si>
  <si>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</si>
  <si>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</si>
  <si>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</si>
  <si>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</si>
  <si>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</si>
  <si>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</si>
  <si>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</si>
  <si>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</si>
  <si>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</si>
  <si>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</si>
  <si>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</si>
  <si>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</si>
  <si>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</si>
  <si>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</si>
  <si>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</si>
  <si>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</si>
  <si>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</si>
  <si>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</si>
  <si>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</si>
  <si>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</si>
  <si>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</si>
  <si>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</si>
  <si>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</si>
  <si>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</si>
  <si>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WL F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</si>
</sst>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selection activeCell="M17" sqref="M17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0.5703125" bestFit="1" customWidth="1"/>
    <col min="9" max="9" width="3.5703125" style="25" bestFit="1" customWidth="1"/>
    <col min="10" max="10" width="15.7109375" style="117" bestFit="1" customWidth="1"/>
    <col min="11" max="11" width="9.140625" style="117" bestFit="1" customWidth="1"/>
    <col min="12" max="12" width="9" bestFit="1" customWidth="1"/>
    <col min="13" max="13" width="10.85546875" bestFit="1" customWidth="1"/>
    <col min="14" max="14" width="8.42578125" style="192" customWidth="1"/>
    <col min="15" max="15" width="9.42578125" style="2" bestFit="1" customWidth="1"/>
    <col min="16" max="16" width="10.7109375" style="152" customWidth="1"/>
    <col min="17" max="17" width="4.85546875" style="1" customWidth="1"/>
    <col min="18" max="18" width="9" style="1" customWidth="1"/>
    <col min="19" max="19" width="2.85546875" style="1" customWidth="1"/>
    <col min="20" max="20" width="11.140625" style="24" customWidth="1"/>
    <col min="21" max="21" width="5.140625" customWidth="1"/>
    <col min="22" max="22" width="10.7109375" bestFit="1" customWidth="1"/>
  </cols>
  <sheetData>
    <row r="1" spans="1:22" ht="15.75" thickBot="1" x14ac:dyDescent="0.3"/>
    <row r="2" spans="1:22" ht="15.75" thickBot="1" x14ac:dyDescent="0.3">
      <c r="A2" s="33" t="s">
        <v>45</v>
      </c>
      <c r="B2" s="34">
        <v>40.380000000000003</v>
      </c>
      <c r="C2" s="218">
        <f>B3+B4</f>
        <v>0</v>
      </c>
      <c r="E2" s="226" t="s">
        <v>145</v>
      </c>
      <c r="F2" s="227"/>
      <c r="G2" s="228"/>
      <c r="H2" s="26" t="s">
        <v>43</v>
      </c>
      <c r="I2" s="33" t="s">
        <v>42</v>
      </c>
      <c r="J2" s="83" t="s">
        <v>41</v>
      </c>
      <c r="K2" s="83" t="s">
        <v>153</v>
      </c>
      <c r="L2" s="9" t="s">
        <v>40</v>
      </c>
      <c r="M2" s="9" t="s">
        <v>39</v>
      </c>
      <c r="N2" s="193" t="s">
        <v>38</v>
      </c>
      <c r="O2" s="171" t="s">
        <v>92</v>
      </c>
      <c r="P2" s="153" t="s">
        <v>68</v>
      </c>
      <c r="Q2" s="36" t="s">
        <v>131</v>
      </c>
      <c r="R2" s="156" t="s">
        <v>83</v>
      </c>
      <c r="S2" s="100" t="s">
        <v>36</v>
      </c>
      <c r="T2" s="36" t="s">
        <v>108</v>
      </c>
      <c r="V2" s="98">
        <f ca="1">TODAY()</f>
        <v>45288</v>
      </c>
    </row>
    <row r="3" spans="1:22" ht="15.75" thickBot="1" x14ac:dyDescent="0.3">
      <c r="A3" s="216" t="s">
        <v>37</v>
      </c>
      <c r="B3" s="34">
        <v>0</v>
      </c>
      <c r="C3" s="219"/>
      <c r="D3" s="162" t="s">
        <v>36</v>
      </c>
    </row>
    <row r="4" spans="1:22" ht="15.75" thickBot="1" x14ac:dyDescent="0.3">
      <c r="A4" s="217"/>
      <c r="B4" s="34">
        <v>0</v>
      </c>
      <c r="C4" s="33" t="s">
        <v>35</v>
      </c>
      <c r="E4" s="140">
        <v>10</v>
      </c>
      <c r="F4" s="206"/>
      <c r="G4" s="164"/>
      <c r="H4" s="9" t="s">
        <v>1</v>
      </c>
      <c r="I4" s="107" t="s">
        <v>17</v>
      </c>
      <c r="J4" s="169" t="s">
        <v>169</v>
      </c>
      <c r="K4" s="83" t="s">
        <v>139</v>
      </c>
      <c r="L4" s="169" t="s">
        <v>156</v>
      </c>
      <c r="M4" s="143" t="s">
        <v>118</v>
      </c>
      <c r="N4" s="180" t="s">
        <v>156</v>
      </c>
      <c r="O4" s="37" t="s">
        <v>30</v>
      </c>
      <c r="P4" s="154">
        <v>0.4375</v>
      </c>
      <c r="R4" s="154">
        <v>0.4375</v>
      </c>
      <c r="T4" s="24" t="s">
        <v>184</v>
      </c>
    </row>
    <row r="5" spans="1:22" ht="15.75" thickBot="1" x14ac:dyDescent="0.3">
      <c r="D5" s="156">
        <v>-2</v>
      </c>
      <c r="E5" s="205">
        <v>20</v>
      </c>
      <c r="F5" s="207"/>
      <c r="G5" s="126"/>
      <c r="H5" s="9" t="s">
        <v>136</v>
      </c>
      <c r="I5" s="107" t="s">
        <v>17</v>
      </c>
      <c r="J5" s="169" t="s">
        <v>165</v>
      </c>
      <c r="K5" s="167" t="s">
        <v>142</v>
      </c>
      <c r="L5" s="169" t="s">
        <v>85</v>
      </c>
      <c r="M5" s="143" t="s">
        <v>119</v>
      </c>
      <c r="N5" s="179" t="s">
        <v>137</v>
      </c>
      <c r="O5" s="198" t="s">
        <v>86</v>
      </c>
      <c r="P5" s="154">
        <v>0.4375</v>
      </c>
      <c r="R5" s="154">
        <v>0.4375</v>
      </c>
      <c r="T5" s="24" t="s">
        <v>184</v>
      </c>
    </row>
    <row r="6" spans="1:22" ht="15.75" thickBot="1" x14ac:dyDescent="0.3">
      <c r="B6" s="1">
        <v>1380</v>
      </c>
      <c r="E6" s="166"/>
      <c r="F6" s="208"/>
      <c r="G6" s="127"/>
      <c r="H6" s="28" t="s">
        <v>147</v>
      </c>
      <c r="I6" s="120" t="s">
        <v>17</v>
      </c>
      <c r="J6" s="169" t="s">
        <v>166</v>
      </c>
      <c r="K6" s="83" t="s">
        <v>155</v>
      </c>
      <c r="L6" s="169" t="s">
        <v>96</v>
      </c>
      <c r="M6" s="143" t="s">
        <v>120</v>
      </c>
      <c r="N6" s="194" t="s">
        <v>170</v>
      </c>
      <c r="O6" s="176" t="s">
        <v>69</v>
      </c>
      <c r="P6" s="154">
        <v>0.54999999999999993</v>
      </c>
      <c r="R6" s="154">
        <v>0.85555555555555562</v>
      </c>
      <c r="T6" s="24" t="s">
        <v>183</v>
      </c>
    </row>
    <row r="7" spans="1:22" ht="15.75" thickBot="1" x14ac:dyDescent="0.3">
      <c r="A7" s="9" t="s">
        <v>25</v>
      </c>
      <c r="B7" s="29">
        <v>0</v>
      </c>
      <c r="E7" s="165"/>
      <c r="F7" s="208"/>
      <c r="G7" s="127"/>
      <c r="H7" s="9" t="s">
        <v>9</v>
      </c>
      <c r="I7" s="107" t="s">
        <v>17</v>
      </c>
      <c r="J7" s="169" t="s">
        <v>172</v>
      </c>
      <c r="K7" s="179" t="s">
        <v>137</v>
      </c>
      <c r="L7" s="179" t="s">
        <v>177</v>
      </c>
      <c r="M7" s="143" t="s">
        <v>171</v>
      </c>
      <c r="N7" s="194" t="s">
        <v>85</v>
      </c>
      <c r="O7" s="37" t="s">
        <v>90</v>
      </c>
      <c r="P7" s="154">
        <v>0.8125</v>
      </c>
      <c r="Q7" s="1" t="s">
        <v>130</v>
      </c>
      <c r="R7" s="154">
        <v>0.85555555555555562</v>
      </c>
      <c r="T7" s="24" t="s">
        <v>183</v>
      </c>
    </row>
    <row r="8" spans="1:22" ht="15.75" thickBot="1" x14ac:dyDescent="0.3">
      <c r="E8" s="222"/>
      <c r="F8" s="209"/>
      <c r="G8" s="190"/>
      <c r="H8" s="9" t="s">
        <v>72</v>
      </c>
      <c r="I8" s="107" t="s">
        <v>17</v>
      </c>
      <c r="J8" s="224" t="s">
        <v>105</v>
      </c>
      <c r="K8" s="83" t="s">
        <v>70</v>
      </c>
      <c r="L8" s="9" t="s">
        <v>47</v>
      </c>
      <c r="M8" s="143" t="s">
        <v>164</v>
      </c>
      <c r="N8" s="194" t="s">
        <v>94</v>
      </c>
      <c r="O8" s="37" t="s">
        <v>30</v>
      </c>
      <c r="P8" s="154">
        <v>0.54999999999999993</v>
      </c>
      <c r="R8" s="154">
        <v>0.85555555555555562</v>
      </c>
      <c r="T8" s="24" t="s">
        <v>183</v>
      </c>
    </row>
    <row r="9" spans="1:22" ht="15.75" thickBot="1" x14ac:dyDescent="0.3">
      <c r="A9" s="9" t="s">
        <v>19</v>
      </c>
      <c r="B9" s="8">
        <f>7000+B6-C2</f>
        <v>8380</v>
      </c>
      <c r="E9" s="223"/>
      <c r="F9" s="165"/>
      <c r="G9" s="191"/>
      <c r="H9" s="9" t="s">
        <v>71</v>
      </c>
      <c r="I9" s="107" t="s">
        <v>17</v>
      </c>
      <c r="J9" s="225"/>
      <c r="K9" s="182" t="s">
        <v>163</v>
      </c>
      <c r="L9" s="180" t="s">
        <v>62</v>
      </c>
      <c r="M9" s="143" t="s">
        <v>129</v>
      </c>
      <c r="N9" s="194" t="s">
        <v>22</v>
      </c>
      <c r="O9" s="37" t="s">
        <v>64</v>
      </c>
      <c r="P9" s="154">
        <v>0.54999999999999993</v>
      </c>
      <c r="R9" s="154">
        <v>0.79861111111111116</v>
      </c>
      <c r="T9" s="24" t="s">
        <v>183</v>
      </c>
    </row>
    <row r="10" spans="1:22" ht="15.75" thickBot="1" x14ac:dyDescent="0.3">
      <c r="E10" s="211"/>
      <c r="F10" s="165"/>
      <c r="G10" s="177"/>
      <c r="H10" s="9" t="s">
        <v>81</v>
      </c>
      <c r="I10" s="122" t="s">
        <v>17</v>
      </c>
      <c r="J10" s="169" t="s">
        <v>165</v>
      </c>
      <c r="K10" s="83" t="s">
        <v>124</v>
      </c>
      <c r="L10" s="9" t="s">
        <v>178</v>
      </c>
      <c r="M10" s="144" t="s">
        <v>122</v>
      </c>
      <c r="N10" s="194" t="s">
        <v>123</v>
      </c>
      <c r="O10" s="37" t="s">
        <v>66</v>
      </c>
      <c r="P10" s="154">
        <v>0.8125</v>
      </c>
      <c r="Q10" s="1" t="s">
        <v>126</v>
      </c>
      <c r="R10" s="154">
        <v>0.84375</v>
      </c>
      <c r="T10" s="24" t="s">
        <v>183</v>
      </c>
    </row>
    <row r="11" spans="1:22" ht="15.75" thickBot="1" x14ac:dyDescent="0.3">
      <c r="A11" s="9" t="s">
        <v>12</v>
      </c>
      <c r="B11" s="8">
        <f>B9-B13</f>
        <v>0</v>
      </c>
      <c r="E11" s="211"/>
      <c r="F11" s="210"/>
      <c r="G11" s="184"/>
      <c r="H11" s="41" t="s">
        <v>128</v>
      </c>
      <c r="I11" s="107" t="s">
        <v>17</v>
      </c>
      <c r="J11" s="183" t="s">
        <v>185</v>
      </c>
      <c r="K11" s="185" t="s">
        <v>176</v>
      </c>
      <c r="L11" s="180" t="s">
        <v>170</v>
      </c>
      <c r="M11" s="186" t="s">
        <v>110</v>
      </c>
      <c r="N11" s="195" t="s">
        <v>78</v>
      </c>
      <c r="O11" s="199" t="s">
        <v>161</v>
      </c>
      <c r="P11" s="154">
        <v>0.54999999999999993</v>
      </c>
      <c r="R11" s="154">
        <v>0.84375</v>
      </c>
      <c r="T11" s="24" t="s">
        <v>183</v>
      </c>
    </row>
    <row r="12" spans="1:22" ht="15.75" thickBot="1" x14ac:dyDescent="0.3">
      <c r="E12" s="165"/>
      <c r="F12" s="206"/>
      <c r="G12" s="164"/>
      <c r="H12" s="9" t="s">
        <v>175</v>
      </c>
      <c r="I12" s="107" t="s">
        <v>17</v>
      </c>
      <c r="J12" s="169" t="s">
        <v>165</v>
      </c>
      <c r="K12" s="180" t="s">
        <v>143</v>
      </c>
      <c r="L12" s="196" t="s">
        <v>152</v>
      </c>
      <c r="M12" s="187" t="s">
        <v>182</v>
      </c>
      <c r="N12" s="194" t="s">
        <v>123</v>
      </c>
      <c r="O12" s="188" t="s">
        <v>181</v>
      </c>
      <c r="P12" s="154">
        <v>0.8125</v>
      </c>
      <c r="Q12" s="24"/>
      <c r="R12" s="154">
        <v>0.84375</v>
      </c>
      <c r="T12" s="24" t="s">
        <v>183</v>
      </c>
    </row>
    <row r="13" spans="1:22" ht="15.75" thickBot="1" x14ac:dyDescent="0.3">
      <c r="A13" s="9" t="s">
        <v>5</v>
      </c>
      <c r="B13" s="8">
        <f>B18+Purchase!O2</f>
        <v>8380</v>
      </c>
      <c r="H13" s="28"/>
      <c r="J13" s="119"/>
      <c r="K13" s="119"/>
      <c r="L13" s="213"/>
      <c r="P13" s="214"/>
      <c r="Q13" s="215"/>
    </row>
    <row r="14" spans="1:22" ht="15.75" thickBot="1" x14ac:dyDescent="0.3">
      <c r="C14" s="25"/>
      <c r="D14" s="25"/>
      <c r="E14" s="220" t="s">
        <v>4</v>
      </c>
      <c r="F14" s="221"/>
      <c r="G14" s="189"/>
      <c r="H14" s="9">
        <f>SUM(E4:G12)</f>
        <v>30</v>
      </c>
      <c r="J14" s="119"/>
      <c r="K14" s="119"/>
      <c r="L14" s="213"/>
      <c r="P14" s="214"/>
      <c r="Q14" s="215"/>
    </row>
    <row r="15" spans="1:22" ht="15.75" thickBot="1" x14ac:dyDescent="0.3">
      <c r="A15" s="9" t="s">
        <v>2</v>
      </c>
      <c r="B15" s="9">
        <v>902</v>
      </c>
      <c r="C15" s="25"/>
      <c r="D15" s="25"/>
      <c r="E15" s="24"/>
      <c r="F15" s="24"/>
      <c r="G15" s="20"/>
      <c r="J15" s="119"/>
      <c r="K15" s="197"/>
      <c r="L15" s="213"/>
      <c r="M15" s="119"/>
      <c r="P15" s="214"/>
      <c r="Q15" s="215"/>
    </row>
    <row r="16" spans="1:22" x14ac:dyDescent="0.25">
      <c r="C16" s="25"/>
      <c r="D16" s="25"/>
      <c r="E16" s="24"/>
      <c r="F16" s="24"/>
      <c r="G16" s="20"/>
      <c r="J16" s="119"/>
      <c r="K16" s="119"/>
    </row>
    <row r="17" spans="1:17" ht="15.75" thickBot="1" x14ac:dyDescent="0.3">
      <c r="C17" s="25"/>
      <c r="D17" s="25"/>
      <c r="E17" s="24"/>
      <c r="F17" s="24"/>
      <c r="G17" s="20"/>
      <c r="J17" s="119"/>
      <c r="K17" s="119"/>
      <c r="P17" s="214"/>
      <c r="Q17" s="215"/>
    </row>
    <row r="18" spans="1:17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J18" s="119"/>
      <c r="K18" s="119"/>
      <c r="L18" s="213"/>
      <c r="P18" s="214"/>
      <c r="Q18" s="215"/>
    </row>
    <row r="19" spans="1:17" x14ac:dyDescent="0.25">
      <c r="L19" s="213"/>
    </row>
  </sheetData>
  <mergeCells count="12">
    <mergeCell ref="L18:L19"/>
    <mergeCell ref="P17:P18"/>
    <mergeCell ref="Q17:Q18"/>
    <mergeCell ref="A3:A4"/>
    <mergeCell ref="C2:C3"/>
    <mergeCell ref="L13:L15"/>
    <mergeCell ref="P13:P15"/>
    <mergeCell ref="Q13:Q15"/>
    <mergeCell ref="E14:F14"/>
    <mergeCell ref="E8:E9"/>
    <mergeCell ref="J8:J9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48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29" t="s">
        <v>11</v>
      </c>
      <c r="F1" s="230"/>
      <c r="G1" s="41" t="s">
        <v>10</v>
      </c>
      <c r="H1" s="229" t="s">
        <v>9</v>
      </c>
      <c r="I1" s="231"/>
      <c r="J1" s="230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32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35">
        <f>SUM(F2:J4)</f>
        <v>312</v>
      </c>
      <c r="L2" s="237">
        <f>SUM(E2:J4)</f>
        <v>1152</v>
      </c>
      <c r="M2" s="241">
        <f>SUM(D2:D4)-L2</f>
        <v>348</v>
      </c>
      <c r="O2">
        <f>SUM(E2:J48)</f>
        <v>8340</v>
      </c>
    </row>
    <row r="3" spans="1:15" x14ac:dyDescent="0.25">
      <c r="A3" s="20"/>
      <c r="B3" s="233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36"/>
      <c r="L3" s="238"/>
      <c r="M3" s="242"/>
    </row>
    <row r="4" spans="1:15" ht="15.75" thickBot="1" x14ac:dyDescent="0.3">
      <c r="A4" s="20"/>
      <c r="B4" s="234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36"/>
      <c r="L4" s="238"/>
      <c r="M4" s="242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43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45">
        <f>SUM(F7:J8)</f>
        <v>270</v>
      </c>
      <c r="L7" s="247">
        <f>SUM(E7:J8)</f>
        <v>340</v>
      </c>
      <c r="M7" s="249">
        <f>D8-L7</f>
        <v>160</v>
      </c>
    </row>
    <row r="8" spans="1:15" ht="15.75" thickBot="1" x14ac:dyDescent="0.3">
      <c r="A8" s="2"/>
      <c r="B8" s="244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46"/>
      <c r="L8" s="248"/>
      <c r="M8" s="250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43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44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43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44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32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33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32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34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39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40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18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19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18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51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18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19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18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19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18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19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18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19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18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19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18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51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18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51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19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18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19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18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51"/>
      <c r="C47" s="212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34">
        <v>28</v>
      </c>
      <c r="C48" s="142"/>
      <c r="D48" s="18"/>
      <c r="E48" s="18"/>
      <c r="F48" s="18"/>
      <c r="G48" s="18"/>
      <c r="H48" s="18"/>
      <c r="I48" s="18"/>
      <c r="J48" s="18">
        <v>30</v>
      </c>
      <c r="K48" s="18"/>
      <c r="L48" s="18"/>
      <c r="M48" s="18"/>
    </row>
  </sheetData>
  <mergeCells count="26">
    <mergeCell ref="B46:B47"/>
    <mergeCell ref="B44:B45"/>
    <mergeCell ref="B39:B40"/>
    <mergeCell ref="B35:B36"/>
    <mergeCell ref="B37:B38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L51"/>
  <sheetViews>
    <sheetView topLeftCell="BT34" workbookViewId="0">
      <selection activeCell="CH53" sqref="CH53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45288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45288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45288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45288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20" t="s">
        <v>4</v>
      </c>
      <c r="AH24" s="221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20" t="s">
        <v>4</v>
      </c>
      <c r="BA24" s="221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20" t="s">
        <v>4</v>
      </c>
      <c r="BS24" s="221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26" t="s">
        <v>145</v>
      </c>
      <c r="C26" s="228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26" t="s">
        <v>145</v>
      </c>
      <c r="S26" s="228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26" t="s">
        <v>145</v>
      </c>
      <c r="AH26" s="228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26" t="s">
        <v>145</v>
      </c>
      <c r="AX26" s="228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26" t="s">
        <v>145</v>
      </c>
      <c r="BN26" s="228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55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55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56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56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57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57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20" t="s">
        <v>4</v>
      </c>
      <c r="C36" s="221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20" t="s">
        <v>4</v>
      </c>
      <c r="S36" s="221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20" t="s">
        <v>4</v>
      </c>
      <c r="AH36" s="221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20" t="s">
        <v>4</v>
      </c>
      <c r="AX36" s="221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20" t="s">
        <v>4</v>
      </c>
      <c r="BN36" s="221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26" t="s">
        <v>145</v>
      </c>
      <c r="C38" s="228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26" t="s">
        <v>145</v>
      </c>
      <c r="T38" s="228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26" t="s">
        <v>145</v>
      </c>
      <c r="AK38" s="227"/>
      <c r="AL38" s="228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200">
        <f ca="1">TODAY()</f>
        <v>45288</v>
      </c>
      <c r="BD38" s="226" t="s">
        <v>145</v>
      </c>
      <c r="BE38" s="227"/>
      <c r="BF38" s="228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26" t="s">
        <v>145</v>
      </c>
      <c r="BX38" s="227"/>
      <c r="BY38" s="228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6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6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8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5">
        <v>10</v>
      </c>
      <c r="BE41" s="207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8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5">
        <v>10</v>
      </c>
      <c r="BX41" s="207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8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8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8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8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8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255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22">
        <v>25</v>
      </c>
      <c r="T44" s="255">
        <v>55</v>
      </c>
      <c r="U44" s="9" t="s">
        <v>72</v>
      </c>
      <c r="V44" s="107" t="s">
        <v>17</v>
      </c>
      <c r="W44" s="224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222">
        <v>50</v>
      </c>
      <c r="AK44" s="255">
        <v>10</v>
      </c>
      <c r="AL44" s="190"/>
      <c r="AM44" s="9" t="s">
        <v>72</v>
      </c>
      <c r="AN44" s="107" t="s">
        <v>17</v>
      </c>
      <c r="AO44" s="224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222">
        <v>50</v>
      </c>
      <c r="BE44" s="209"/>
      <c r="BF44" s="190"/>
      <c r="BG44" s="9" t="s">
        <v>72</v>
      </c>
      <c r="BH44" s="107" t="s">
        <v>17</v>
      </c>
      <c r="BI44" s="224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222">
        <v>25</v>
      </c>
      <c r="BX44" s="209"/>
      <c r="BY44" s="190"/>
      <c r="BZ44" s="9" t="s">
        <v>72</v>
      </c>
      <c r="CA44" s="107" t="s">
        <v>17</v>
      </c>
      <c r="CB44" s="224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256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23"/>
      <c r="T45" s="257"/>
      <c r="U45" s="9" t="s">
        <v>71</v>
      </c>
      <c r="V45" s="155" t="s">
        <v>17</v>
      </c>
      <c r="W45" s="225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223"/>
      <c r="AK45" s="257"/>
      <c r="AL45" s="191"/>
      <c r="AM45" s="9" t="s">
        <v>71</v>
      </c>
      <c r="AN45" s="107" t="s">
        <v>17</v>
      </c>
      <c r="AO45" s="225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223"/>
      <c r="BE45" s="165">
        <v>20</v>
      </c>
      <c r="BF45" s="191"/>
      <c r="BG45" s="9" t="s">
        <v>71</v>
      </c>
      <c r="BH45" s="107" t="s">
        <v>17</v>
      </c>
      <c r="BI45" s="225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223"/>
      <c r="BX45" s="165"/>
      <c r="BY45" s="191"/>
      <c r="BZ45" s="9" t="s">
        <v>71</v>
      </c>
      <c r="CA45" s="107" t="s">
        <v>17</v>
      </c>
      <c r="CB45" s="225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257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5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1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9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5">
        <v>10</v>
      </c>
      <c r="BE47" s="210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9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1">
        <v>10</v>
      </c>
      <c r="BX47" s="210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9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20" t="s">
        <v>4</v>
      </c>
      <c r="C48" s="221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20" t="s">
        <v>4</v>
      </c>
      <c r="T48" s="221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6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6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36:90" ht="15.75" thickBot="1" x14ac:dyDescent="0.3">
      <c r="AJ49" s="136"/>
      <c r="AK49" s="2"/>
      <c r="AL49" s="2"/>
      <c r="AM49" s="28"/>
      <c r="AN49" s="25"/>
      <c r="AO49" s="119"/>
      <c r="AP49" s="119"/>
      <c r="AQ49" s="213"/>
      <c r="AS49" s="192"/>
      <c r="AT49" s="2"/>
      <c r="AU49" s="214"/>
      <c r="AV49" s="215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213"/>
      <c r="BM49" s="192"/>
      <c r="BN49" s="2"/>
      <c r="BO49" s="214"/>
      <c r="BP49" s="215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213"/>
      <c r="CF49" s="192"/>
      <c r="CG49" s="2"/>
      <c r="CH49" s="214"/>
      <c r="CI49" s="215"/>
      <c r="CJ49" s="1"/>
      <c r="CK49" s="1"/>
      <c r="CL49" s="46"/>
    </row>
    <row r="50" spans="36:90" ht="15.75" thickBot="1" x14ac:dyDescent="0.3">
      <c r="AJ50" s="220" t="s">
        <v>4</v>
      </c>
      <c r="AK50" s="221"/>
      <c r="AL50" s="189" t="s">
        <v>179</v>
      </c>
      <c r="AM50" s="9">
        <f>SUM(AJ40:AL48)</f>
        <v>395</v>
      </c>
      <c r="AN50" s="25"/>
      <c r="AO50" s="119"/>
      <c r="AP50" s="119"/>
      <c r="AQ50" s="213"/>
      <c r="AS50" s="192"/>
      <c r="AT50" s="2"/>
      <c r="AU50" s="214"/>
      <c r="AV50" s="215"/>
      <c r="AW50" s="1"/>
      <c r="AX50" s="1"/>
      <c r="AY50" s="24"/>
      <c r="AZ50" s="49"/>
      <c r="BD50" s="220" t="s">
        <v>4</v>
      </c>
      <c r="BE50" s="221"/>
      <c r="BF50" s="189"/>
      <c r="BG50" s="9">
        <f>SUM(BD40:BF48)</f>
        <v>310</v>
      </c>
      <c r="BH50" s="25"/>
      <c r="BI50" s="119"/>
      <c r="BJ50" s="119"/>
      <c r="BK50" s="213"/>
      <c r="BM50" s="192"/>
      <c r="BN50" s="2"/>
      <c r="BO50" s="214"/>
      <c r="BP50" s="215"/>
      <c r="BQ50" s="1"/>
      <c r="BR50" s="1"/>
      <c r="BS50" s="46"/>
      <c r="BW50" s="220" t="s">
        <v>4</v>
      </c>
      <c r="BX50" s="221"/>
      <c r="BY50" s="189"/>
      <c r="BZ50" s="9">
        <f>SUM(BW40:BY48)</f>
        <v>180</v>
      </c>
      <c r="CA50" s="25"/>
      <c r="CB50" s="119"/>
      <c r="CC50" s="119"/>
      <c r="CD50" s="213"/>
      <c r="CF50" s="192"/>
      <c r="CG50" s="2"/>
      <c r="CH50" s="214"/>
      <c r="CI50" s="215"/>
      <c r="CJ50" s="1"/>
      <c r="CK50" s="1"/>
      <c r="CL50" s="46"/>
    </row>
    <row r="51" spans="36:90" ht="15.75" thickBot="1" x14ac:dyDescent="0.3">
      <c r="AJ51" s="201"/>
      <c r="AK51" s="116"/>
      <c r="AL51" s="116"/>
      <c r="AM51" s="50"/>
      <c r="AN51" s="114"/>
      <c r="AO51" s="202"/>
      <c r="AP51" s="203"/>
      <c r="AQ51" s="253"/>
      <c r="AR51" s="202"/>
      <c r="AS51" s="204"/>
      <c r="AT51" s="116" t="s">
        <v>160</v>
      </c>
      <c r="AU51" s="254"/>
      <c r="AV51" s="252"/>
      <c r="AW51" s="65"/>
      <c r="AX51" s="65"/>
      <c r="AY51" s="115"/>
      <c r="AZ51" s="51"/>
      <c r="BD51" s="201"/>
      <c r="BE51" s="115"/>
      <c r="BF51" s="116"/>
      <c r="BG51" s="50"/>
      <c r="BH51" s="114"/>
      <c r="BI51" s="202"/>
      <c r="BJ51" s="203"/>
      <c r="BK51" s="253"/>
      <c r="BL51" s="202"/>
      <c r="BM51" s="204"/>
      <c r="BN51" s="79" t="s">
        <v>168</v>
      </c>
      <c r="BO51" s="254"/>
      <c r="BP51" s="252"/>
      <c r="BQ51" s="65"/>
      <c r="BR51" s="65"/>
      <c r="BS51" s="168"/>
      <c r="BW51" s="201"/>
      <c r="BX51" s="115"/>
      <c r="BY51" s="116"/>
      <c r="BZ51" s="50"/>
      <c r="CA51" s="114"/>
      <c r="CB51" s="202"/>
      <c r="CC51" s="203"/>
      <c r="CD51" s="253"/>
      <c r="CE51" s="202"/>
      <c r="CF51" s="204" t="s">
        <v>180</v>
      </c>
      <c r="CG51" s="79"/>
      <c r="CH51" s="254"/>
      <c r="CI51" s="252"/>
      <c r="CJ51" s="65"/>
      <c r="CK51" s="65"/>
      <c r="CL51" s="168"/>
    </row>
  </sheetData>
  <mergeCells count="45">
    <mergeCell ref="B38:C38"/>
    <mergeCell ref="C44:C46"/>
    <mergeCell ref="B48:C48"/>
    <mergeCell ref="S48:T48"/>
    <mergeCell ref="AO44:AO45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BP49:BP51"/>
    <mergeCell ref="BD50:BE50"/>
    <mergeCell ref="BD38:BF38"/>
    <mergeCell ref="BD44:BD45"/>
    <mergeCell ref="BI44:BI45"/>
    <mergeCell ref="BK49:BK51"/>
    <mergeCell ref="BO49:BO51"/>
    <mergeCell ref="CI49:CI51"/>
    <mergeCell ref="BW50:BX50"/>
    <mergeCell ref="BW38:BY38"/>
    <mergeCell ref="BW44:BW45"/>
    <mergeCell ref="CB44:CB45"/>
    <mergeCell ref="CD49:CD51"/>
    <mergeCell ref="CH49:CH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2023-12-28T05:09:24Z</dcterms:modified>
</cp:coreProperties>
</file>