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2F21F8D-35FE-4220-A055-6C391D3A38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MSM" sheetId="5" r:id="rId2"/>
    <sheet name="Hd" sheetId="4" r:id="rId3"/>
    <sheet name="Purchase" sheetId="3" r:id="rId4"/>
    <sheet name="His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O2" i="3"/>
  <c r="F86" i="2"/>
  <c r="E86" i="2"/>
  <c r="D86" i="2"/>
  <c r="C86" i="2"/>
  <c r="B86" i="2"/>
  <c r="B9" i="1"/>
  <c r="G17" i="1"/>
  <c r="F17" i="1"/>
  <c r="E17" i="1"/>
  <c r="H17" i="1"/>
  <c r="CZ68" i="2"/>
  <c r="AD2" i="1" l="1"/>
  <c r="AC2" i="1"/>
  <c r="CF68" i="2"/>
  <c r="AB2" i="1"/>
  <c r="BM68" i="2"/>
  <c r="AR68" i="2"/>
  <c r="BG53" i="2"/>
  <c r="Y67" i="2"/>
  <c r="E66" i="2" l="1"/>
  <c r="I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B11" i="1" s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X2" i="1"/>
</calcChain>
</file>

<file path=xl/sharedStrings.xml><?xml version="1.0" encoding="utf-8"?>
<sst xmlns="http://schemas.openxmlformats.org/spreadsheetml/2006/main" count="2720" uniqueCount="319">
  <si>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</si>
  <si>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</si>
  <si>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</si>
  <si>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</si>
  <si>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</si>
  <si>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</si>
  <si>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</si>
  <si>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</si>
  <si>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</si>
  <si>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</si>
  <si>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</si>
  <si>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</si>
  <si>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</si>
  <si>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</si>
  <si>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</si>
  <si>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</si>
  <si>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</si>
  <si>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</si>
  <si>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</si>
  <si>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</si>
  <si>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</si>
  <si>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</si>
  <si>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</si>
  <si>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</si>
  <si>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</si>
  <si>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</si>
  <si>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</si>
  <si>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</si>
  <si>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</si>
  <si>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</si>
  <si>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</si>
  <si>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</si>
  <si>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</si>
  <si>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</si>
  <si>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</si>
  <si>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</si>
  <si>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</si>
  <si>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</si>
  <si>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</si>
  <si>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</si>
  <si>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</si>
  <si>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</si>
  <si>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</si>
  <si>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</si>
  <si>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</si>
  <si>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</si>
  <si>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</si>
  <si>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</si>
  <si>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</si>
  <si>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</si>
  <si>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</si>
  <si>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</si>
  <si>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</si>
  <si>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</si>
  <si>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</si>
  <si>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</si>
  <si>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</si>
  <si>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</si>
  <si>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</si>
  <si>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</si>
  <si>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</si>
  <si>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</si>
  <si>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</si>
  <si>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</si>
  <si>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</si>
  <si>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</si>
  <si>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</si>
  <si>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</si>
  <si>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</si>
  <si>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</si>
  <si>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</si>
  <si>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</si>
  <si>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</si>
  <si>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</si>
  <si>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</si>
  <si>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</si>
  <si>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</si>
  <si>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</si>
  <si>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</si>
  <si>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</si>
  <si>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</si>
  <si>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</si>
  <si>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</si>
  <si>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</si>
  <si>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</si>
  <si>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</si>
  <si>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</si>
  <si>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</si>
  <si>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</si>
  <si>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</si>
  <si>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</si>
  <si>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</si>
  <si>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</si>
  <si>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</si>
  <si>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</si>
  <si>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</si>
  <si>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</si>
  <si>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</si>
  <si>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</si>
  <si>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</si>
  <si>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</si>
  <si>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</si>
  <si>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</si>
  <si>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</si>
  <si>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</si>
  <si>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</si>
  <si>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</si>
  <si>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</si>
  <si>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</si>
  <si>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</si>
  <si>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</si>
  <si>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</si>
  <si>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</si>
  <si>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</si>
  <si>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</si>
  <si>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</si>
  <si>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</si>
  <si>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</si>
  <si>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</si>
  <si>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</si>
  <si>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</si>
  <si>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</si>
  <si>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</si>
  <si>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</si>
  <si>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</si>
  <si>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</si>
  <si>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</si>
  <si>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</si>
  <si>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</si>
  <si>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</si>
  <si>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</si>
  <si>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</si>
  <si>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</si>
  <si>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</si>
  <si>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</si>
  <si>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</si>
  <si>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</si>
  <si>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</si>
  <si>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</si>
  <si>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</si>
  <si>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</si>
  <si>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</si>
  <si>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</si>
  <si>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</si>
  <si>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</si>
  <si>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</si>
  <si>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</si>
  <si>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</si>
  <si>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</si>
  <si>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</si>
  <si>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</si>
  <si>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</si>
  <si>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</si>
  <si>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</si>
  <si>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</si>
  <si>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</si>
  <si>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</si>
  <si>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</si>
  <si>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</si>
  <si>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</si>
  <si>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</si>
  <si>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</si>
  <si>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</si>
  <si>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</si>
  <si>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</si>
  <si>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</si>
  <si>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</si>
  <si>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</si>
  <si>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</si>
  <si>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</si>
  <si>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</si>
  <si>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</si>
  <si>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</si>
  <si>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</si>
  <si>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</si>
  <si>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</si>
  <si>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</si>
  <si>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</si>
  <si>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</si>
  <si>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</si>
  <si>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</si>
  <si>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</si>
  <si>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</si>
  <si>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</si>
  <si>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</si>
  <si>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</si>
  <si>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</si>
  <si>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</si>
  <si>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</si>
  <si>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</si>
  <si>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</si>
  <si>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</si>
  <si>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</si>
  <si>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</si>
  <si>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</si>
  <si>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</si>
  <si>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</si>
  <si>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</si>
  <si>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</si>
  <si>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</si>
  <si>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</si>
  <si>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</si>
  <si>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</si>
  <si>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</si>
  <si>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</si>
  <si>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</si>
  <si>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</si>
  <si>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</si>
  <si>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</si>
  <si>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</si>
  <si>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</si>
  <si>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</si>
  <si>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</si>
  <si>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</si>
  <si>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</si>
  <si>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</si>
  <si>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</si>
  <si>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</si>
  <si>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</si>
  <si>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</si>
  <si>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</si>
  <si>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</si>
  <si>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</si>
  <si>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</si>
  <si>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</si>
  <si>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</si>
  <si>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</si>
  <si>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</si>
  <si>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</si>
  <si>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</si>
  <si>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</si>
  <si>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</si>
  <si>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</si>
  <si>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</si>
  <si>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</si>
  <si>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</si>
  <si>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</si>
  <si>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</si>
  <si>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</si>
  <si>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</si>
  <si>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</si>
  <si>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</si>
  <si>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</si>
  <si>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</si>
  <si>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</si>
  <si>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</si>
  <si>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</si>
  <si>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</si>
  <si>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</si>
  <si>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</si>
  <si>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</si>
  <si>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</si>
  <si>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</si>
  <si>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</si>
  <si>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</si>
  <si>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</si>
  <si>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</si>
  <si>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</si>
  <si>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</si>
  <si>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</si>
  <si>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</si>
  <si>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</si>
  <si>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</si>
  <si>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X-SR Square-X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</si>
  <si>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</si>
  <si>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</si>
  <si>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</si>
  <si>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</si>
  <si>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</si>
  <si>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</si>
  <si>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</si>
  <si>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</si>
  <si>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</si>
  <si>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</si>
  <si>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</si>
  <si>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</si>
  <si>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</si>
  <si>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</si>
  <si>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</si>
  <si>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</si>
  <si>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</si>
  <si>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</si>
  <si>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</si>
  <si>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</si>
  <si>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</si>
  <si>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</si>
  <si>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</si>
  <si>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</si>
  <si>
    <t>X-FuelW(22)_Night - X</t>
  </si>
  <si>
    <t>X-CityW(Mundia Sahi)  - X</t>
  </si>
  <si>
    <t>X-FuelW(22)_ANoon  - X</t>
  </si>
  <si>
    <t>X-FuelW(22)_Night  - X</t>
  </si>
  <si>
    <t>Token 1</t>
  </si>
  <si>
    <t>X-CityW(CM Nagar)  - X</t>
  </si>
  <si>
    <t>Spouse WL F RPF</t>
  </si>
  <si>
    <t>X-NC Market-X</t>
  </si>
  <si>
    <t>X-Cow(2)-X</t>
  </si>
  <si>
    <t>X-BorderW-X</t>
  </si>
  <si>
    <t>RailWay Union</t>
  </si>
  <si>
    <t>bike</t>
  </si>
  <si>
    <t>X-MambaF(1)-X</t>
  </si>
  <si>
    <t>Car</t>
  </si>
  <si>
    <t>Marwadi WL</t>
  </si>
  <si>
    <t>X-MWL(5)  - X</t>
  </si>
  <si>
    <t>Cement</t>
  </si>
  <si>
    <t>1IS+1BR+ToLet1+1ckl+1INCpp+1BJDpp</t>
  </si>
  <si>
    <t>X-RCCWL(2)  - X</t>
  </si>
  <si>
    <t>X-MarketW(6)-X</t>
  </si>
  <si>
    <t>Sahoo</t>
  </si>
  <si>
    <t>00_X_25LB</t>
  </si>
  <si>
    <t>Auto</t>
  </si>
  <si>
    <t>(1PF+1PF]_RCC</t>
  </si>
  <si>
    <t>x-92BR-x</t>
  </si>
  <si>
    <t>Hub</t>
  </si>
  <si>
    <t>1ckl</t>
  </si>
  <si>
    <t>MarketXRecovery</t>
  </si>
  <si>
    <t>X-FuelW(22)_Morning - X</t>
  </si>
  <si>
    <t>ScootyT_WL</t>
  </si>
  <si>
    <t>X-FuelW(22)_Day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</si>
</sst>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85E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20" xfId="0" applyFont="1" applyBorder="1"/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17" fillId="0" borderId="0" xfId="0" applyFont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5" fillId="0" borderId="20" xfId="0" applyFont="1" applyBorder="1"/>
    <xf numFmtId="0" fontId="0" fillId="20" borderId="10" xfId="0" applyFill="1" applyBorder="1" applyAlignment="1">
      <alignment horizontal="center"/>
    </xf>
    <xf numFmtId="0" fontId="12" fillId="4" borderId="10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2" xfId="0" applyFont="1" applyBorder="1"/>
    <xf numFmtId="0" fontId="25" fillId="0" borderId="31" xfId="0" applyFont="1" applyBorder="1"/>
    <xf numFmtId="0" fontId="17" fillId="0" borderId="18" xfId="0" applyFont="1" applyBorder="1"/>
    <xf numFmtId="0" fontId="25" fillId="0" borderId="50" xfId="0" applyFont="1" applyBorder="1"/>
    <xf numFmtId="0" fontId="26" fillId="0" borderId="12" xfId="0" applyFont="1" applyBorder="1" applyAlignment="1">
      <alignment horizontal="center" vertical="center"/>
    </xf>
    <xf numFmtId="0" fontId="3" fillId="5" borderId="41" xfId="0" applyFont="1" applyFill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5" fillId="0" borderId="10" xfId="0" applyFont="1" applyBorder="1"/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25" fillId="0" borderId="51" xfId="0" applyFont="1" applyBorder="1"/>
    <xf numFmtId="0" fontId="0" fillId="0" borderId="41" xfId="0" applyBorder="1"/>
    <xf numFmtId="0" fontId="17" fillId="0" borderId="20" xfId="0" applyFont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  <color rgb="FF99FF99"/>
      <color rgb="FFD515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zoomScaleNormal="100" workbookViewId="0">
      <selection activeCell="N10" sqref="N10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0.140625" style="2" customWidth="1"/>
    <col min="9" max="9" width="11.140625" bestFit="1" customWidth="1"/>
    <col min="10" max="10" width="3.5703125" style="25" bestFit="1" customWidth="1"/>
    <col min="11" max="11" width="17" style="117" bestFit="1" customWidth="1"/>
    <col min="12" max="12" width="22.28515625" style="192" bestFit="1" customWidth="1"/>
    <col min="13" max="13" width="9.140625" style="117" bestFit="1" customWidth="1"/>
    <col min="14" max="14" width="9" style="117" bestFit="1" customWidth="1"/>
    <col min="15" max="15" width="14.5703125" bestFit="1" customWidth="1"/>
    <col min="16" max="16" width="8.5703125" bestFit="1" customWidth="1"/>
    <col min="17" max="17" width="9.42578125" style="2" bestFit="1" customWidth="1"/>
    <col min="18" max="18" width="10.7109375" style="152" customWidth="1"/>
    <col min="19" max="19" width="4.85546875" style="1" customWidth="1"/>
    <col min="20" max="20" width="9.7109375" style="1" bestFit="1" customWidth="1"/>
    <col min="21" max="21" width="2.85546875" style="1" customWidth="1"/>
    <col min="22" max="22" width="11.140625" style="24" customWidth="1"/>
    <col min="23" max="23" width="5.140625" customWidth="1"/>
    <col min="24" max="24" width="10.7109375" bestFit="1" customWidth="1"/>
    <col min="25" max="25" width="10.140625" bestFit="1" customWidth="1"/>
    <col min="26" max="26" width="12.140625" bestFit="1" customWidth="1"/>
    <col min="27" max="27" width="22.28515625" bestFit="1" customWidth="1"/>
    <col min="28" max="28" width="3.85546875" customWidth="1"/>
    <col min="29" max="29" width="3.85546875" style="2" customWidth="1"/>
    <col min="30" max="30" width="5.28515625" style="1" customWidth="1"/>
    <col min="31" max="31" width="5.28515625" customWidth="1"/>
    <col min="32" max="32" width="1" customWidth="1"/>
    <col min="33" max="33" width="10.85546875" bestFit="1" customWidth="1"/>
  </cols>
  <sheetData>
    <row r="1" spans="1:36" ht="15.75" thickBot="1" x14ac:dyDescent="0.3">
      <c r="AA1" s="304" t="s">
        <v>247</v>
      </c>
      <c r="AB1" s="36" t="s">
        <v>230</v>
      </c>
      <c r="AC1" s="15" t="s">
        <v>231</v>
      </c>
      <c r="AD1" s="250" t="s">
        <v>236</v>
      </c>
      <c r="AE1" s="249" t="s">
        <v>224</v>
      </c>
      <c r="AG1" s="301" t="s">
        <v>241</v>
      </c>
      <c r="AH1" s="302"/>
      <c r="AI1" s="302"/>
      <c r="AJ1" s="303"/>
    </row>
    <row r="2" spans="1:36" ht="15.75" thickBot="1" x14ac:dyDescent="0.3">
      <c r="A2" s="33" t="s">
        <v>45</v>
      </c>
      <c r="B2" s="34">
        <v>40.380000000000003</v>
      </c>
      <c r="C2" s="311">
        <f>B3+B4</f>
        <v>0</v>
      </c>
      <c r="E2" s="315" t="s">
        <v>145</v>
      </c>
      <c r="F2" s="316"/>
      <c r="G2" s="317"/>
      <c r="H2" s="281"/>
      <c r="I2" s="26" t="s">
        <v>43</v>
      </c>
      <c r="J2" s="33" t="s">
        <v>42</v>
      </c>
      <c r="K2" s="83" t="s">
        <v>41</v>
      </c>
      <c r="L2" s="214" t="s">
        <v>195</v>
      </c>
      <c r="M2" s="83" t="s">
        <v>153</v>
      </c>
      <c r="N2" s="83" t="s">
        <v>40</v>
      </c>
      <c r="O2" s="9" t="s">
        <v>39</v>
      </c>
      <c r="P2" s="143" t="s">
        <v>38</v>
      </c>
      <c r="Q2" s="171" t="s">
        <v>92</v>
      </c>
      <c r="R2" s="153" t="s">
        <v>267</v>
      </c>
      <c r="S2" s="36" t="s">
        <v>131</v>
      </c>
      <c r="T2" s="156" t="s">
        <v>268</v>
      </c>
      <c r="U2" s="214" t="s">
        <v>224</v>
      </c>
      <c r="V2" s="36" t="s">
        <v>108</v>
      </c>
      <c r="X2" s="98">
        <f ca="1">TODAY()</f>
        <v>45295</v>
      </c>
      <c r="Y2" s="8"/>
      <c r="Z2" s="9" t="s">
        <v>243</v>
      </c>
      <c r="AA2" s="305"/>
      <c r="AB2" s="36">
        <f>SUM(AB3:AB19)</f>
        <v>6</v>
      </c>
      <c r="AC2" s="15">
        <f>SUM(AC3:AC25)</f>
        <v>2</v>
      </c>
      <c r="AD2" s="36">
        <f>SUM(AD3:AD25)</f>
        <v>8</v>
      </c>
      <c r="AE2" s="36">
        <f>SUM(AE3:AE25)</f>
        <v>2</v>
      </c>
      <c r="AG2" s="9" t="s">
        <v>92</v>
      </c>
      <c r="AH2" s="26" t="s">
        <v>248</v>
      </c>
      <c r="AI2" s="26" t="s">
        <v>245</v>
      </c>
      <c r="AJ2" s="8"/>
    </row>
    <row r="3" spans="1:36" ht="15.75" thickBot="1" x14ac:dyDescent="0.3">
      <c r="A3" s="309" t="s">
        <v>37</v>
      </c>
      <c r="B3" s="34">
        <v>0</v>
      </c>
      <c r="C3" s="312"/>
      <c r="D3" s="162" t="s">
        <v>36</v>
      </c>
      <c r="Z3" s="25" t="s">
        <v>244</v>
      </c>
      <c r="AA3" s="169" t="s">
        <v>218</v>
      </c>
      <c r="AB3" s="238">
        <v>1</v>
      </c>
      <c r="AC3" s="253"/>
      <c r="AD3" s="109"/>
      <c r="AF3" s="293"/>
    </row>
    <row r="4" spans="1:36" ht="15.75" thickBot="1" x14ac:dyDescent="0.3">
      <c r="A4" s="310"/>
      <c r="B4" s="34">
        <v>0</v>
      </c>
      <c r="C4" s="33" t="s">
        <v>35</v>
      </c>
      <c r="E4" s="244">
        <v>10</v>
      </c>
      <c r="F4" s="205"/>
      <c r="G4" s="283"/>
      <c r="H4" s="283"/>
      <c r="I4" s="9" t="s">
        <v>199</v>
      </c>
      <c r="J4" s="107" t="s">
        <v>17</v>
      </c>
      <c r="K4" s="213" t="s">
        <v>187</v>
      </c>
      <c r="L4" s="169" t="s">
        <v>318</v>
      </c>
      <c r="M4" s="83" t="s">
        <v>213</v>
      </c>
      <c r="N4" s="224" t="s">
        <v>156</v>
      </c>
      <c r="O4" s="143" t="s">
        <v>193</v>
      </c>
      <c r="P4" s="169" t="s">
        <v>156</v>
      </c>
      <c r="Q4" s="37" t="s">
        <v>30</v>
      </c>
      <c r="R4" s="154">
        <v>0.50347222222222221</v>
      </c>
      <c r="S4" s="1" t="s">
        <v>130</v>
      </c>
      <c r="T4" s="154">
        <v>0.50347222222222221</v>
      </c>
      <c r="V4" s="245">
        <v>45296</v>
      </c>
      <c r="Z4" s="25" t="s">
        <v>244</v>
      </c>
      <c r="AA4" s="169" t="s">
        <v>220</v>
      </c>
      <c r="AC4" s="20"/>
      <c r="AD4" s="24"/>
      <c r="AF4" s="294"/>
      <c r="AG4" s="25"/>
      <c r="AH4" s="25"/>
      <c r="AI4" s="24" t="s">
        <v>246</v>
      </c>
    </row>
    <row r="5" spans="1:36" ht="15.75" thickBot="1" x14ac:dyDescent="0.3">
      <c r="B5" s="1">
        <v>55</v>
      </c>
      <c r="D5" s="156">
        <v>-2</v>
      </c>
      <c r="E5" s="218">
        <v>10</v>
      </c>
      <c r="F5" s="206"/>
      <c r="G5" s="127"/>
      <c r="H5" s="127"/>
      <c r="I5" s="9" t="s">
        <v>1</v>
      </c>
      <c r="J5" s="107" t="s">
        <v>17</v>
      </c>
      <c r="K5" s="213" t="s">
        <v>165</v>
      </c>
      <c r="L5" s="169"/>
      <c r="M5" s="167" t="s">
        <v>142</v>
      </c>
      <c r="N5" s="224" t="s">
        <v>85</v>
      </c>
      <c r="O5" s="143" t="s">
        <v>119</v>
      </c>
      <c r="P5" s="237" t="s">
        <v>137</v>
      </c>
      <c r="Q5" s="197" t="s">
        <v>86</v>
      </c>
      <c r="R5" s="154">
        <v>0.75</v>
      </c>
      <c r="T5" s="154">
        <v>0.75</v>
      </c>
      <c r="V5" s="245">
        <v>45295</v>
      </c>
      <c r="Z5" s="25" t="s">
        <v>244</v>
      </c>
      <c r="AA5" s="215" t="s">
        <v>219</v>
      </c>
      <c r="AC5" s="20"/>
      <c r="AD5" s="24"/>
      <c r="AF5" s="294"/>
      <c r="AG5" s="25"/>
      <c r="AH5" s="25"/>
      <c r="AI5" s="24" t="s">
        <v>246</v>
      </c>
    </row>
    <row r="6" spans="1:36" ht="15.75" thickBot="1" x14ac:dyDescent="0.3">
      <c r="B6" s="1">
        <v>4648</v>
      </c>
      <c r="C6">
        <v>4000</v>
      </c>
      <c r="E6" s="218">
        <v>20</v>
      </c>
      <c r="F6" s="207"/>
      <c r="G6" s="127"/>
      <c r="H6" s="127"/>
      <c r="I6" s="9" t="s">
        <v>203</v>
      </c>
      <c r="J6" s="107" t="s">
        <v>17</v>
      </c>
      <c r="K6" s="213" t="s">
        <v>165</v>
      </c>
      <c r="L6" s="169"/>
      <c r="M6" s="83" t="s">
        <v>123</v>
      </c>
      <c r="N6" s="83" t="s">
        <v>22</v>
      </c>
      <c r="O6" s="143" t="s">
        <v>120</v>
      </c>
      <c r="P6" s="9" t="s">
        <v>146</v>
      </c>
      <c r="Q6" s="176" t="s">
        <v>69</v>
      </c>
      <c r="R6" s="154">
        <v>0.75</v>
      </c>
      <c r="T6" s="154">
        <v>0.75</v>
      </c>
      <c r="V6" s="245">
        <v>45295</v>
      </c>
      <c r="Y6" s="25" t="s">
        <v>279</v>
      </c>
      <c r="Z6" s="25" t="s">
        <v>244</v>
      </c>
      <c r="AA6" s="169" t="s">
        <v>221</v>
      </c>
      <c r="AB6" s="238">
        <v>4</v>
      </c>
      <c r="AC6" s="15"/>
      <c r="AD6" s="24"/>
      <c r="AF6" s="294"/>
      <c r="AG6" s="25"/>
      <c r="AI6" s="24"/>
    </row>
    <row r="7" spans="1:36" ht="15.75" thickBot="1" x14ac:dyDescent="0.3">
      <c r="A7" s="9" t="s">
        <v>25</v>
      </c>
      <c r="B7" s="29">
        <v>0</v>
      </c>
      <c r="E7" s="165"/>
      <c r="F7" s="242"/>
      <c r="G7" s="177"/>
      <c r="H7" s="177"/>
      <c r="I7" s="9" t="s">
        <v>188</v>
      </c>
      <c r="J7" s="104" t="s">
        <v>17</v>
      </c>
      <c r="K7" s="83" t="s">
        <v>105</v>
      </c>
      <c r="L7" s="169"/>
      <c r="M7" s="83" t="s">
        <v>139</v>
      </c>
      <c r="N7" s="83" t="s">
        <v>94</v>
      </c>
      <c r="O7" s="143" t="s">
        <v>192</v>
      </c>
      <c r="P7" s="9" t="s">
        <v>21</v>
      </c>
      <c r="Q7" s="37" t="s">
        <v>95</v>
      </c>
      <c r="R7" s="154">
        <v>0.98263888888888884</v>
      </c>
      <c r="T7" s="154">
        <v>0.73263888888888884</v>
      </c>
      <c r="V7" s="245">
        <v>45295</v>
      </c>
      <c r="Z7" s="25" t="s">
        <v>244</v>
      </c>
      <c r="AA7" s="169" t="s">
        <v>217</v>
      </c>
      <c r="AB7" s="26"/>
      <c r="AC7" s="15"/>
      <c r="AD7" s="24"/>
      <c r="AF7" s="294"/>
      <c r="AG7" s="25"/>
      <c r="AH7" s="25"/>
      <c r="AI7" s="24" t="s">
        <v>246</v>
      </c>
    </row>
    <row r="8" spans="1:36" ht="15.75" thickBot="1" x14ac:dyDescent="0.3">
      <c r="E8" s="219"/>
      <c r="F8" s="242"/>
      <c r="G8" s="282"/>
      <c r="H8" s="282"/>
      <c r="I8" s="9" t="s">
        <v>72</v>
      </c>
      <c r="J8" s="107" t="s">
        <v>17</v>
      </c>
      <c r="K8" s="213"/>
      <c r="L8" s="274" t="s">
        <v>300</v>
      </c>
      <c r="M8" s="83" t="s">
        <v>214</v>
      </c>
      <c r="N8" s="83" t="s">
        <v>70</v>
      </c>
      <c r="O8" s="187" t="s">
        <v>196</v>
      </c>
      <c r="P8" s="9" t="s">
        <v>96</v>
      </c>
      <c r="Q8" s="188" t="s">
        <v>65</v>
      </c>
      <c r="R8" s="154">
        <v>0.83680555555555547</v>
      </c>
      <c r="T8" s="154">
        <v>0.83680555555555547</v>
      </c>
      <c r="U8" s="273">
        <v>1</v>
      </c>
      <c r="V8" s="245">
        <v>45295</v>
      </c>
      <c r="Z8" s="25" t="s">
        <v>244</v>
      </c>
      <c r="AA8" s="169" t="s">
        <v>228</v>
      </c>
      <c r="AB8" s="25"/>
      <c r="AC8" s="15"/>
      <c r="AD8" s="24"/>
      <c r="AF8" s="294"/>
      <c r="AG8" s="25"/>
      <c r="AH8" s="25"/>
      <c r="AI8" s="24" t="s">
        <v>246</v>
      </c>
    </row>
    <row r="9" spans="1:36" ht="15.75" thickBot="1" x14ac:dyDescent="0.3">
      <c r="A9" s="9" t="s">
        <v>19</v>
      </c>
      <c r="B9" s="8">
        <f>7000+B6+B5-C2</f>
        <v>11703</v>
      </c>
      <c r="C9">
        <v>5</v>
      </c>
      <c r="E9" s="163"/>
      <c r="F9" s="165"/>
      <c r="G9" s="282"/>
      <c r="H9" s="282"/>
      <c r="I9" s="9" t="s">
        <v>71</v>
      </c>
      <c r="J9" s="104" t="s">
        <v>17</v>
      </c>
      <c r="K9" s="213" t="s">
        <v>165</v>
      </c>
      <c r="L9" s="169"/>
      <c r="M9" s="223" t="s">
        <v>163</v>
      </c>
      <c r="N9" s="224" t="s">
        <v>170</v>
      </c>
      <c r="O9" s="143" t="s">
        <v>191</v>
      </c>
      <c r="P9" s="9" t="s">
        <v>62</v>
      </c>
      <c r="Q9" s="37" t="s">
        <v>30</v>
      </c>
      <c r="R9" s="154">
        <v>0.73263888888888884</v>
      </c>
      <c r="T9" s="154">
        <v>0.64583333333333337</v>
      </c>
      <c r="V9" s="245">
        <v>45295</v>
      </c>
      <c r="Z9" s="25" t="s">
        <v>257</v>
      </c>
      <c r="AA9" s="169" t="s">
        <v>229</v>
      </c>
      <c r="AB9" s="25"/>
      <c r="AC9" s="15"/>
      <c r="AD9" s="24"/>
      <c r="AF9" s="294"/>
      <c r="AG9" s="25" t="s">
        <v>66</v>
      </c>
      <c r="AH9" s="26" t="s">
        <v>301</v>
      </c>
      <c r="AI9" s="24" t="s">
        <v>246</v>
      </c>
    </row>
    <row r="10" spans="1:36" ht="15.75" thickBot="1" x14ac:dyDescent="0.3">
      <c r="E10" s="220">
        <v>10</v>
      </c>
      <c r="F10" s="206"/>
      <c r="G10" s="177"/>
      <c r="H10" s="177"/>
      <c r="I10" s="9" t="s">
        <v>81</v>
      </c>
      <c r="J10" s="107" t="s">
        <v>17</v>
      </c>
      <c r="K10" s="213" t="s">
        <v>294</v>
      </c>
      <c r="L10" s="169" t="s">
        <v>316</v>
      </c>
      <c r="M10" s="83" t="s">
        <v>143</v>
      </c>
      <c r="N10" s="225" t="s">
        <v>62</v>
      </c>
      <c r="O10" s="144" t="s">
        <v>122</v>
      </c>
      <c r="P10" s="9" t="s">
        <v>94</v>
      </c>
      <c r="Q10" s="37" t="s">
        <v>66</v>
      </c>
      <c r="R10" s="154">
        <v>0.83680555555555547</v>
      </c>
      <c r="S10" s="1" t="s">
        <v>126</v>
      </c>
      <c r="T10" s="154">
        <v>0.83680555555555547</v>
      </c>
      <c r="V10" s="245">
        <v>45295</v>
      </c>
      <c r="Y10" s="216"/>
      <c r="Z10" s="25" t="s">
        <v>256</v>
      </c>
      <c r="AA10" s="169" t="s">
        <v>232</v>
      </c>
      <c r="AC10" s="15"/>
      <c r="AD10" s="24"/>
      <c r="AF10" s="294"/>
      <c r="AG10" s="25"/>
      <c r="AH10" s="25"/>
      <c r="AI10" s="24">
        <v>1</v>
      </c>
    </row>
    <row r="11" spans="1:36" ht="15.75" thickBot="1" x14ac:dyDescent="0.3">
      <c r="A11" s="9" t="s">
        <v>12</v>
      </c>
      <c r="B11" s="8">
        <f>B9-B13</f>
        <v>-180</v>
      </c>
      <c r="C11">
        <v>22</v>
      </c>
      <c r="E11" s="221"/>
      <c r="F11" s="242"/>
      <c r="G11" s="37"/>
      <c r="H11" s="37"/>
      <c r="I11" s="9" t="s">
        <v>102</v>
      </c>
      <c r="J11" s="107" t="s">
        <v>17</v>
      </c>
      <c r="K11" s="213" t="s">
        <v>116</v>
      </c>
      <c r="L11" s="169"/>
      <c r="M11" s="83" t="s">
        <v>124</v>
      </c>
      <c r="N11" s="83" t="s">
        <v>152</v>
      </c>
      <c r="O11" s="186" t="s">
        <v>110</v>
      </c>
      <c r="P11" s="41" t="s">
        <v>78</v>
      </c>
      <c r="Q11" s="198" t="s">
        <v>161</v>
      </c>
      <c r="R11" s="154">
        <v>0.50347222222222221</v>
      </c>
      <c r="T11" s="154">
        <v>0.50347222222222221</v>
      </c>
      <c r="V11" s="245">
        <v>45295</v>
      </c>
      <c r="Z11" s="25" t="s">
        <v>256</v>
      </c>
      <c r="AA11" s="169" t="s">
        <v>233</v>
      </c>
      <c r="AC11" s="15"/>
      <c r="AD11" s="24"/>
      <c r="AF11" s="294"/>
      <c r="AG11" s="25" t="s">
        <v>181</v>
      </c>
      <c r="AH11" s="25" t="s">
        <v>20</v>
      </c>
      <c r="AI11" s="24" t="s">
        <v>246</v>
      </c>
    </row>
    <row r="12" spans="1:36" ht="15.75" thickBot="1" x14ac:dyDescent="0.3">
      <c r="E12" s="165">
        <v>120</v>
      </c>
      <c r="F12" s="205"/>
      <c r="G12" s="164"/>
      <c r="H12" s="164"/>
      <c r="I12" s="28" t="s">
        <v>128</v>
      </c>
      <c r="J12" s="107" t="s">
        <v>17</v>
      </c>
      <c r="K12" s="213"/>
      <c r="L12" s="169" t="s">
        <v>222</v>
      </c>
      <c r="M12" s="224" t="s">
        <v>123</v>
      </c>
      <c r="N12" s="225" t="s">
        <v>62</v>
      </c>
      <c r="O12" s="143" t="s">
        <v>197</v>
      </c>
      <c r="P12" s="9" t="s">
        <v>22</v>
      </c>
      <c r="Q12" s="188" t="s">
        <v>181</v>
      </c>
      <c r="R12" s="154">
        <v>0.83680555555555547</v>
      </c>
      <c r="S12" s="24"/>
      <c r="T12" s="154">
        <v>0.83680555555555547</v>
      </c>
      <c r="V12" s="245">
        <v>45295</v>
      </c>
      <c r="Z12" s="25" t="s">
        <v>244</v>
      </c>
      <c r="AA12" s="169" t="s">
        <v>234</v>
      </c>
      <c r="AC12" s="15"/>
      <c r="AD12" s="271"/>
      <c r="AF12" s="294"/>
      <c r="AG12" s="25"/>
      <c r="AH12" s="25"/>
      <c r="AI12" s="24"/>
    </row>
    <row r="13" spans="1:36" ht="15.75" thickBot="1" x14ac:dyDescent="0.3">
      <c r="A13" s="9" t="s">
        <v>5</v>
      </c>
      <c r="B13" s="8">
        <f>B18+Purchase!O2</f>
        <v>11883</v>
      </c>
      <c r="E13" s="36"/>
      <c r="F13" s="206"/>
      <c r="G13" s="246"/>
      <c r="H13" s="246"/>
      <c r="I13" s="9" t="s">
        <v>189</v>
      </c>
      <c r="J13" s="107" t="s">
        <v>17</v>
      </c>
      <c r="K13" s="228" t="s">
        <v>313</v>
      </c>
      <c r="L13" s="194"/>
      <c r="M13" s="183" t="s">
        <v>155</v>
      </c>
      <c r="N13" s="183" t="s">
        <v>85</v>
      </c>
      <c r="O13" s="41" t="s">
        <v>194</v>
      </c>
      <c r="P13" s="41" t="s">
        <v>62</v>
      </c>
      <c r="Q13" s="229" t="s">
        <v>90</v>
      </c>
      <c r="R13" s="154">
        <v>0.53125</v>
      </c>
      <c r="S13"/>
      <c r="T13" s="154">
        <v>0.53125</v>
      </c>
      <c r="U13" s="261">
        <v>1</v>
      </c>
      <c r="V13" s="245">
        <v>45294</v>
      </c>
      <c r="Z13" s="25" t="s">
        <v>244</v>
      </c>
      <c r="AA13" s="169" t="s">
        <v>235</v>
      </c>
      <c r="AC13" s="15">
        <v>2</v>
      </c>
      <c r="AD13" s="24">
        <v>4</v>
      </c>
      <c r="AE13">
        <v>1</v>
      </c>
      <c r="AF13" s="294"/>
      <c r="AG13" s="25" t="s">
        <v>65</v>
      </c>
      <c r="AH13" s="25" t="s">
        <v>15</v>
      </c>
      <c r="AI13" s="24" t="s">
        <v>246</v>
      </c>
    </row>
    <row r="14" spans="1:36" ht="15.75" thickBot="1" x14ac:dyDescent="0.3">
      <c r="C14" s="25"/>
      <c r="D14" s="25"/>
      <c r="E14" s="165">
        <v>40</v>
      </c>
      <c r="F14" s="205"/>
      <c r="G14" s="127"/>
      <c r="H14" s="127"/>
      <c r="I14" s="9" t="s">
        <v>9</v>
      </c>
      <c r="J14" s="107" t="s">
        <v>17</v>
      </c>
      <c r="K14" s="213"/>
      <c r="L14" s="169" t="s">
        <v>273</v>
      </c>
      <c r="M14" s="83" t="s">
        <v>124</v>
      </c>
      <c r="N14" s="224" t="s">
        <v>62</v>
      </c>
      <c r="O14" s="143" t="s">
        <v>200</v>
      </c>
      <c r="P14" s="169" t="s">
        <v>47</v>
      </c>
      <c r="Q14" s="37" t="s">
        <v>29</v>
      </c>
      <c r="R14" s="154">
        <v>0.73263888888888884</v>
      </c>
      <c r="S14"/>
      <c r="T14" s="154">
        <v>0.94097222222222221</v>
      </c>
      <c r="V14" s="245">
        <v>45294</v>
      </c>
      <c r="Y14" s="25" t="s">
        <v>283</v>
      </c>
      <c r="Z14" s="25" t="s">
        <v>256</v>
      </c>
      <c r="AA14" s="169" t="s">
        <v>237</v>
      </c>
      <c r="AB14" s="239">
        <v>1</v>
      </c>
      <c r="AD14" s="241">
        <v>1</v>
      </c>
      <c r="AF14" s="294"/>
      <c r="AG14" s="25"/>
      <c r="AH14" s="25"/>
      <c r="AI14" s="24" t="s">
        <v>246</v>
      </c>
    </row>
    <row r="15" spans="1:36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177"/>
      <c r="I15" s="9"/>
      <c r="J15" s="107" t="s">
        <v>17</v>
      </c>
      <c r="K15" s="231"/>
      <c r="L15" s="169"/>
      <c r="M15" s="83"/>
      <c r="N15" s="233"/>
      <c r="O15" s="9"/>
      <c r="P15" s="8"/>
      <c r="Q15" s="37"/>
      <c r="R15" s="154">
        <v>0.88611111111111107</v>
      </c>
      <c r="S15"/>
      <c r="T15" s="154">
        <v>0.88611111111111107</v>
      </c>
      <c r="V15" s="245">
        <v>45293</v>
      </c>
      <c r="Z15" s="25" t="s">
        <v>256</v>
      </c>
      <c r="AA15" s="169" t="s">
        <v>238</v>
      </c>
      <c r="AC15" s="15"/>
      <c r="AD15" s="36"/>
      <c r="AF15" s="294"/>
      <c r="AG15" s="25" t="s">
        <v>66</v>
      </c>
      <c r="AH15" s="26" t="s">
        <v>15</v>
      </c>
      <c r="AI15" s="24" t="s">
        <v>246</v>
      </c>
    </row>
    <row r="16" spans="1:36" ht="15.75" thickBot="1" x14ac:dyDescent="0.3">
      <c r="C16" s="25"/>
      <c r="D16" s="25"/>
      <c r="J16" s="234"/>
      <c r="K16" s="119"/>
      <c r="L16" s="216"/>
      <c r="M16" s="119"/>
      <c r="Y16" s="216" t="s">
        <v>287</v>
      </c>
      <c r="Z16" s="25" t="s">
        <v>244</v>
      </c>
      <c r="AA16" s="169" t="s">
        <v>239</v>
      </c>
      <c r="AD16" s="24"/>
      <c r="AF16" s="294"/>
      <c r="AG16" s="25"/>
      <c r="AI16" s="24"/>
    </row>
    <row r="17" spans="1:35" ht="15.75" thickBot="1" x14ac:dyDescent="0.3">
      <c r="C17" s="25"/>
      <c r="D17" s="25"/>
      <c r="E17" s="34">
        <f>SUM(E4:E15)</f>
        <v>210</v>
      </c>
      <c r="F17" s="34">
        <f>SUM(F4:F15)</f>
        <v>0</v>
      </c>
      <c r="G17" s="34">
        <f>SUM(G4:G15)</f>
        <v>0</v>
      </c>
      <c r="H17" s="189">
        <f>SUM(H4:H15)</f>
        <v>0</v>
      </c>
      <c r="I17" s="9">
        <f>SUM(E4:G15)</f>
        <v>210</v>
      </c>
      <c r="J17" s="26"/>
      <c r="K17" s="262"/>
      <c r="L17" s="169" t="s">
        <v>273</v>
      </c>
      <c r="M17" s="254"/>
      <c r="O17" s="276" t="s">
        <v>276</v>
      </c>
      <c r="P17" s="82"/>
      <c r="Q17" s="280" t="s">
        <v>314</v>
      </c>
      <c r="R17" s="272" t="s">
        <v>271</v>
      </c>
      <c r="S17" s="308"/>
      <c r="T17" s="265" t="s">
        <v>284</v>
      </c>
      <c r="W17" s="259"/>
      <c r="Z17" s="25" t="s">
        <v>244</v>
      </c>
      <c r="AA17" s="169" t="s">
        <v>240</v>
      </c>
      <c r="AB17" s="50"/>
      <c r="AC17" s="15"/>
      <c r="AD17" s="115"/>
      <c r="AE17" s="50"/>
      <c r="AF17" s="294"/>
      <c r="AG17" s="25"/>
      <c r="AH17" s="25"/>
      <c r="AI17" s="24" t="s">
        <v>246</v>
      </c>
    </row>
    <row r="18" spans="1:35" ht="15.75" thickBot="1" x14ac:dyDescent="0.3">
      <c r="A18" s="9" t="s">
        <v>0</v>
      </c>
      <c r="B18" s="26">
        <v>40</v>
      </c>
      <c r="C18" s="25"/>
      <c r="D18" s="25"/>
      <c r="E18" s="313" t="s">
        <v>4</v>
      </c>
      <c r="F18" s="314"/>
      <c r="G18" s="20"/>
      <c r="H18" s="20"/>
      <c r="J18" s="226"/>
      <c r="K18" s="262"/>
      <c r="L18" s="194" t="s">
        <v>269</v>
      </c>
      <c r="M18" s="278"/>
      <c r="N18" s="306" t="s">
        <v>313</v>
      </c>
      <c r="O18" s="299" t="s">
        <v>305</v>
      </c>
      <c r="P18" s="299"/>
      <c r="Q18" s="300"/>
      <c r="R18" s="161"/>
      <c r="S18" s="308"/>
      <c r="T18" s="17"/>
      <c r="Y18" s="25" t="s">
        <v>286</v>
      </c>
      <c r="Z18" s="25" t="s">
        <v>244</v>
      </c>
      <c r="AA18" s="169" t="s">
        <v>254</v>
      </c>
      <c r="AD18" s="24"/>
      <c r="AF18" s="294"/>
      <c r="AG18" s="25"/>
      <c r="AH18" s="25"/>
      <c r="AI18" s="24" t="s">
        <v>246</v>
      </c>
    </row>
    <row r="19" spans="1:35" ht="15.75" thickBot="1" x14ac:dyDescent="0.3">
      <c r="E19" s="284"/>
      <c r="F19" s="59"/>
      <c r="G19" s="285"/>
      <c r="I19" s="1"/>
      <c r="J19" s="226"/>
      <c r="L19" s="169" t="s">
        <v>288</v>
      </c>
      <c r="M19" s="119"/>
      <c r="N19" s="307"/>
      <c r="O19" s="279" t="s">
        <v>311</v>
      </c>
      <c r="P19" s="318" t="s">
        <v>290</v>
      </c>
      <c r="Q19" s="318"/>
      <c r="R19" s="319" t="s">
        <v>277</v>
      </c>
      <c r="S19" s="319"/>
      <c r="T19" s="17"/>
      <c r="Z19" s="25" t="s">
        <v>244</v>
      </c>
      <c r="AA19" s="169" t="s">
        <v>255</v>
      </c>
      <c r="AB19" s="50"/>
      <c r="AC19" s="79"/>
      <c r="AD19" s="115"/>
      <c r="AE19" s="50"/>
      <c r="AF19" s="294"/>
      <c r="AG19" s="25"/>
      <c r="AH19" s="25"/>
      <c r="AI19" s="24" t="s">
        <v>246</v>
      </c>
    </row>
    <row r="20" spans="1:35" ht="15.75" thickBot="1" x14ac:dyDescent="0.3">
      <c r="A20" s="287" t="s">
        <v>315</v>
      </c>
      <c r="B20" s="29">
        <v>30</v>
      </c>
      <c r="E20" s="236"/>
      <c r="F20" s="65"/>
      <c r="G20" s="286"/>
      <c r="J20" s="227"/>
      <c r="L20" s="169"/>
      <c r="M20" s="119"/>
      <c r="N20" s="231" t="s">
        <v>313</v>
      </c>
      <c r="O20" s="277" t="s">
        <v>309</v>
      </c>
      <c r="P20" s="18"/>
      <c r="Q20" s="264"/>
      <c r="R20" s="159" t="s">
        <v>279</v>
      </c>
      <c r="S20" s="17"/>
      <c r="T20" s="265" t="s">
        <v>285</v>
      </c>
      <c r="Z20" s="25" t="s">
        <v>244</v>
      </c>
      <c r="AA20" s="169" t="s">
        <v>260</v>
      </c>
      <c r="AB20" s="255"/>
      <c r="AC20" s="258"/>
      <c r="AD20" s="257"/>
      <c r="AE20" s="256"/>
      <c r="AF20" s="294"/>
      <c r="AG20" s="25"/>
      <c r="AH20" s="25"/>
      <c r="AI20" s="24" t="s">
        <v>246</v>
      </c>
    </row>
    <row r="21" spans="1:35" ht="15.75" thickBot="1" x14ac:dyDescent="0.3">
      <c r="L21" s="169" t="s">
        <v>282</v>
      </c>
      <c r="O21" s="272" t="s">
        <v>312</v>
      </c>
      <c r="P21" s="292" t="s">
        <v>291</v>
      </c>
      <c r="Q21" s="292"/>
      <c r="R21" s="266"/>
      <c r="S21" s="17"/>
      <c r="T21" s="265" t="s">
        <v>285</v>
      </c>
      <c r="Y21" s="25" t="s">
        <v>279</v>
      </c>
      <c r="Z21" s="25" t="s">
        <v>244</v>
      </c>
      <c r="AA21" s="169" t="s">
        <v>261</v>
      </c>
      <c r="AB21" s="42"/>
      <c r="AC21" s="15"/>
      <c r="AD21" s="109"/>
      <c r="AE21" s="43"/>
      <c r="AF21" s="294"/>
      <c r="AG21" s="25"/>
      <c r="AH21" s="25"/>
      <c r="AI21" s="24" t="s">
        <v>246</v>
      </c>
    </row>
    <row r="22" spans="1:35" ht="15.75" thickBot="1" x14ac:dyDescent="0.3">
      <c r="L22" s="169" t="s">
        <v>303</v>
      </c>
      <c r="T22" s="24" t="s">
        <v>278</v>
      </c>
      <c r="Y22" s="25" t="s">
        <v>296</v>
      </c>
      <c r="Z22" s="25" t="s">
        <v>244</v>
      </c>
      <c r="AA22" s="169" t="s">
        <v>262</v>
      </c>
      <c r="AB22" s="48"/>
      <c r="AC22" s="15"/>
      <c r="AD22" s="24">
        <v>3</v>
      </c>
      <c r="AE22">
        <v>1</v>
      </c>
      <c r="AF22" s="294"/>
      <c r="AG22" s="25" t="s">
        <v>298</v>
      </c>
      <c r="AH22" s="25" t="s">
        <v>299</v>
      </c>
      <c r="AI22" s="24" t="s">
        <v>246</v>
      </c>
    </row>
    <row r="23" spans="1:35" ht="15.75" thickBot="1" x14ac:dyDescent="0.3">
      <c r="L23" s="169" t="s">
        <v>306</v>
      </c>
      <c r="Z23" s="25" t="s">
        <v>244</v>
      </c>
      <c r="AA23" s="169" t="s">
        <v>263</v>
      </c>
      <c r="AB23" s="63"/>
      <c r="AC23" s="116"/>
      <c r="AD23" s="115"/>
      <c r="AE23" s="50"/>
      <c r="AF23" s="294"/>
      <c r="AG23" s="25"/>
      <c r="AH23" s="25"/>
      <c r="AI23" s="24" t="s">
        <v>246</v>
      </c>
    </row>
    <row r="24" spans="1:35" ht="15.75" thickBot="1" x14ac:dyDescent="0.3">
      <c r="L24" s="169" t="s">
        <v>222</v>
      </c>
      <c r="R24" s="296" t="s">
        <v>302</v>
      </c>
      <c r="S24" s="265">
        <v>3</v>
      </c>
      <c r="T24" s="275" t="s">
        <v>304</v>
      </c>
      <c r="Z24" s="25" t="s">
        <v>244</v>
      </c>
      <c r="AA24" s="169" t="s">
        <v>264</v>
      </c>
      <c r="AB24" s="255"/>
      <c r="AC24" s="258"/>
      <c r="AD24" s="257"/>
      <c r="AE24" s="256"/>
      <c r="AF24" s="294"/>
      <c r="AG24" s="25"/>
      <c r="AH24" s="25"/>
      <c r="AI24" s="24" t="s">
        <v>246</v>
      </c>
    </row>
    <row r="25" spans="1:35" ht="15.75" thickBot="1" x14ac:dyDescent="0.3">
      <c r="J25" s="25">
        <v>2</v>
      </c>
      <c r="K25" s="231" t="s">
        <v>308</v>
      </c>
      <c r="L25" s="169" t="s">
        <v>316</v>
      </c>
      <c r="M25" s="231" t="s">
        <v>307</v>
      </c>
      <c r="R25" s="297"/>
      <c r="S25" s="265">
        <v>1</v>
      </c>
      <c r="T25" s="275" t="s">
        <v>317</v>
      </c>
      <c r="Y25" s="25" t="s">
        <v>271</v>
      </c>
      <c r="Z25" s="25" t="s">
        <v>266</v>
      </c>
      <c r="AA25" s="169" t="s">
        <v>265</v>
      </c>
      <c r="AB25" s="255"/>
      <c r="AC25" s="258"/>
      <c r="AD25" s="257"/>
      <c r="AE25" s="256"/>
      <c r="AF25" s="294"/>
      <c r="AG25" s="25"/>
      <c r="AH25" s="25"/>
      <c r="AI25" s="24" t="s">
        <v>246</v>
      </c>
    </row>
    <row r="26" spans="1:35" ht="15.75" thickBot="1" x14ac:dyDescent="0.3">
      <c r="L26" s="169" t="s">
        <v>289</v>
      </c>
      <c r="R26" s="298"/>
      <c r="S26" s="265">
        <v>1</v>
      </c>
      <c r="T26" s="275" t="s">
        <v>279</v>
      </c>
      <c r="Z26" s="25" t="s">
        <v>244</v>
      </c>
      <c r="AA26" s="169" t="s">
        <v>260</v>
      </c>
      <c r="AF26" s="294"/>
    </row>
    <row r="27" spans="1:35" ht="15.75" thickBot="1" x14ac:dyDescent="0.3">
      <c r="J27" s="25">
        <v>1</v>
      </c>
      <c r="K27" s="231" t="s">
        <v>308</v>
      </c>
      <c r="M27" s="233"/>
      <c r="Y27" s="25" t="s">
        <v>279</v>
      </c>
      <c r="Z27" s="25" t="s">
        <v>244</v>
      </c>
      <c r="AA27" s="169" t="s">
        <v>295</v>
      </c>
      <c r="AF27" s="294"/>
    </row>
    <row r="28" spans="1:35" ht="15.75" thickBot="1" x14ac:dyDescent="0.3">
      <c r="AA28" s="169" t="s">
        <v>297</v>
      </c>
      <c r="AB28" s="255"/>
      <c r="AC28" s="15">
        <v>2</v>
      </c>
      <c r="AD28" s="288"/>
      <c r="AE28" s="291">
        <v>1</v>
      </c>
      <c r="AF28" s="295"/>
      <c r="AG28" s="25" t="s">
        <v>30</v>
      </c>
      <c r="AH28" s="26" t="s">
        <v>310</v>
      </c>
      <c r="AI28" s="1">
        <v>1</v>
      </c>
    </row>
  </sheetData>
  <mergeCells count="14">
    <mergeCell ref="N18:N19"/>
    <mergeCell ref="S17:S18"/>
    <mergeCell ref="A3:A4"/>
    <mergeCell ref="C2:C3"/>
    <mergeCell ref="E18:F18"/>
    <mergeCell ref="E2:G2"/>
    <mergeCell ref="P19:Q19"/>
    <mergeCell ref="R19:S19"/>
    <mergeCell ref="P21:Q21"/>
    <mergeCell ref="AF3:AF28"/>
    <mergeCell ref="R24:R26"/>
    <mergeCell ref="O18:Q18"/>
    <mergeCell ref="AG1:AJ1"/>
    <mergeCell ref="AA1:A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42A2-96BD-44DA-910A-B3A3BB4C8DBC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215-9A26-4445-A7E9-A9CB7916DD22}">
  <dimension ref="B2:B14"/>
  <sheetViews>
    <sheetView workbookViewId="0">
      <selection activeCell="F6" sqref="F6"/>
    </sheetView>
  </sheetViews>
  <sheetFormatPr defaultRowHeight="15" x14ac:dyDescent="0.25"/>
  <sheetData>
    <row r="2" spans="2:2" ht="15.75" thickBot="1" x14ac:dyDescent="0.3">
      <c r="B2" s="1" t="s">
        <v>292</v>
      </c>
    </row>
    <row r="3" spans="2:2" ht="15.75" thickBot="1" x14ac:dyDescent="0.3">
      <c r="B3" s="244">
        <v>5</v>
      </c>
    </row>
    <row r="4" spans="2:2" ht="15.75" thickBot="1" x14ac:dyDescent="0.3">
      <c r="B4" s="218">
        <v>10</v>
      </c>
    </row>
    <row r="5" spans="2:2" ht="15.75" thickBot="1" x14ac:dyDescent="0.3">
      <c r="B5" s="218"/>
    </row>
    <row r="6" spans="2:2" ht="15.75" thickBot="1" x14ac:dyDescent="0.3">
      <c r="B6" s="165">
        <v>10</v>
      </c>
    </row>
    <row r="7" spans="2:2" ht="15.75" thickBot="1" x14ac:dyDescent="0.3">
      <c r="B7" s="219">
        <v>25</v>
      </c>
    </row>
    <row r="8" spans="2:2" ht="15.75" thickBot="1" x14ac:dyDescent="0.3">
      <c r="B8" s="163">
        <v>14</v>
      </c>
    </row>
    <row r="9" spans="2:2" ht="15.75" thickBot="1" x14ac:dyDescent="0.3">
      <c r="B9" s="220">
        <v>70</v>
      </c>
    </row>
    <row r="10" spans="2:2" ht="15.75" thickBot="1" x14ac:dyDescent="0.3">
      <c r="B10" s="221">
        <v>10</v>
      </c>
    </row>
    <row r="11" spans="2:2" ht="15.75" thickBot="1" x14ac:dyDescent="0.3">
      <c r="B11" s="165"/>
    </row>
    <row r="12" spans="2:2" ht="15.75" thickBot="1" x14ac:dyDescent="0.3">
      <c r="B12" s="36">
        <v>5</v>
      </c>
    </row>
    <row r="13" spans="2:2" ht="15.75" thickBot="1" x14ac:dyDescent="0.3">
      <c r="B13" s="165">
        <v>1</v>
      </c>
    </row>
    <row r="14" spans="2:2" ht="15.75" thickBot="1" x14ac:dyDescent="0.3">
      <c r="B14" s="1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8"/>
  <sheetViews>
    <sheetView topLeftCell="A49" workbookViewId="0">
      <selection activeCell="M65" sqref="M65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331" t="s">
        <v>11</v>
      </c>
      <c r="F1" s="333"/>
      <c r="G1" s="41" t="s">
        <v>10</v>
      </c>
      <c r="H1" s="331" t="s">
        <v>9</v>
      </c>
      <c r="I1" s="332"/>
      <c r="J1" s="33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32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23">
        <f>SUM(F2:J4)</f>
        <v>312</v>
      </c>
      <c r="L2" s="342">
        <f>SUM(E2:J4)</f>
        <v>1152</v>
      </c>
      <c r="M2" s="334">
        <f>SUM(D2:D4)-L2</f>
        <v>348</v>
      </c>
      <c r="O2">
        <f>SUM(E2:J68)</f>
        <v>11843</v>
      </c>
    </row>
    <row r="3" spans="1:15" x14ac:dyDescent="0.25">
      <c r="A3" s="20"/>
      <c r="B3" s="330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24"/>
      <c r="L3" s="308"/>
      <c r="M3" s="335"/>
    </row>
    <row r="4" spans="1:15" ht="15.75" thickBot="1" x14ac:dyDescent="0.3">
      <c r="A4" s="20"/>
      <c r="B4" s="329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24"/>
      <c r="L4" s="308"/>
      <c r="M4" s="335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320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336">
        <f>SUM(F7:J8)</f>
        <v>270</v>
      </c>
      <c r="L7" s="338">
        <f>SUM(E7:J8)</f>
        <v>340</v>
      </c>
      <c r="M7" s="340">
        <f>D8-L7</f>
        <v>160</v>
      </c>
    </row>
    <row r="8" spans="1:15" ht="15.75" thickBot="1" x14ac:dyDescent="0.3">
      <c r="A8" s="2"/>
      <c r="B8" s="322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337"/>
      <c r="L8" s="339"/>
      <c r="M8" s="341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320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322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320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322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32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330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32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29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26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27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31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31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311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325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31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31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31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31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31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31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31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31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31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31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31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325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311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325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312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311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312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311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325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311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325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325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311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312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311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325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311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312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343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344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345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x14ac:dyDescent="0.25">
      <c r="B60" s="311">
        <v>2</v>
      </c>
      <c r="C60" s="142"/>
      <c r="D60" s="18"/>
      <c r="E60" s="18"/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  <row r="61" spans="1:20" x14ac:dyDescent="0.25">
      <c r="B61" s="325"/>
      <c r="C61" s="142"/>
      <c r="D61" s="18">
        <v>240</v>
      </c>
      <c r="E61" s="18"/>
      <c r="F61" s="18">
        <v>50</v>
      </c>
      <c r="G61" s="18">
        <v>100</v>
      </c>
      <c r="H61" s="18">
        <v>30</v>
      </c>
      <c r="I61" s="18">
        <v>30</v>
      </c>
      <c r="J61" s="18">
        <v>30</v>
      </c>
      <c r="K61" s="18"/>
      <c r="L61" s="18"/>
      <c r="M61" s="18"/>
    </row>
    <row r="62" spans="1:20" ht="15.75" thickBot="1" x14ac:dyDescent="0.3">
      <c r="B62" s="312"/>
      <c r="C62" s="142"/>
      <c r="D62" s="18"/>
      <c r="E62" s="18"/>
      <c r="F62" s="18"/>
      <c r="G62" s="18"/>
      <c r="H62" s="18"/>
      <c r="I62" s="18">
        <v>35</v>
      </c>
      <c r="J62" s="18">
        <v>20</v>
      </c>
      <c r="K62" s="18"/>
      <c r="L62" s="18"/>
      <c r="M62" s="18"/>
    </row>
    <row r="63" spans="1:20" ht="15.75" thickBot="1" x14ac:dyDescent="0.3">
      <c r="A63" s="84" t="s">
        <v>1</v>
      </c>
      <c r="B63" s="320">
        <v>3</v>
      </c>
      <c r="C63" s="142"/>
      <c r="D63" s="18"/>
      <c r="E63" s="18"/>
      <c r="F63" s="18"/>
      <c r="G63" s="18"/>
      <c r="H63" s="18">
        <v>20</v>
      </c>
      <c r="I63" s="18">
        <v>30</v>
      </c>
      <c r="J63" s="18">
        <v>13</v>
      </c>
      <c r="K63" s="18"/>
      <c r="L63" s="18"/>
      <c r="M63" s="18"/>
    </row>
    <row r="64" spans="1:20" x14ac:dyDescent="0.25">
      <c r="B64" s="321"/>
      <c r="C64" s="142"/>
      <c r="D64" s="18"/>
      <c r="E64" s="18"/>
      <c r="F64" s="18"/>
      <c r="G64" s="18">
        <v>55</v>
      </c>
      <c r="H64" s="18"/>
      <c r="I64" s="18">
        <v>18</v>
      </c>
      <c r="J64" s="18">
        <v>20</v>
      </c>
      <c r="K64" s="18"/>
      <c r="L64" s="18"/>
      <c r="M64" s="18"/>
    </row>
    <row r="65" spans="2:13" x14ac:dyDescent="0.25">
      <c r="B65" s="321"/>
      <c r="C65" s="142"/>
      <c r="D65" s="18"/>
      <c r="E65" s="18"/>
      <c r="F65" s="18">
        <v>100</v>
      </c>
      <c r="G65" s="18">
        <v>25</v>
      </c>
      <c r="H65" s="18">
        <v>10</v>
      </c>
      <c r="I65" s="18"/>
      <c r="J65" s="18">
        <v>20</v>
      </c>
      <c r="K65" s="18"/>
      <c r="L65" s="18"/>
      <c r="M65" s="18"/>
    </row>
    <row r="66" spans="2:13" x14ac:dyDescent="0.25">
      <c r="B66" s="321"/>
      <c r="C66" s="142"/>
      <c r="D66" s="18">
        <v>500</v>
      </c>
      <c r="E66" s="18">
        <v>35</v>
      </c>
      <c r="F66" s="18">
        <v>50</v>
      </c>
      <c r="G66" s="18">
        <v>70</v>
      </c>
      <c r="H66" s="18">
        <v>30</v>
      </c>
      <c r="I66" s="18">
        <v>30</v>
      </c>
      <c r="J66" s="18">
        <v>60</v>
      </c>
      <c r="K66" s="18"/>
      <c r="L66" s="18"/>
      <c r="M66" s="18"/>
    </row>
    <row r="67" spans="2:13" ht="15.75" thickBot="1" x14ac:dyDescent="0.3">
      <c r="B67" s="322"/>
      <c r="C67" s="142"/>
      <c r="D67" s="18"/>
      <c r="E67" s="18"/>
      <c r="F67" s="18"/>
      <c r="G67" s="18">
        <v>30</v>
      </c>
      <c r="H67" s="18"/>
      <c r="I67" s="18"/>
      <c r="J67" s="18"/>
      <c r="K67" s="18"/>
      <c r="L67" s="18"/>
      <c r="M67" s="18"/>
    </row>
    <row r="68" spans="2:13" ht="15.75" thickBot="1" x14ac:dyDescent="0.3">
      <c r="B68" s="130">
        <v>4</v>
      </c>
      <c r="C68" s="18"/>
      <c r="D68" s="18"/>
      <c r="E68" s="18">
        <v>20</v>
      </c>
      <c r="F68" s="18">
        <v>120</v>
      </c>
      <c r="G68" s="18">
        <v>40</v>
      </c>
      <c r="H68" s="18">
        <v>10</v>
      </c>
      <c r="I68" s="18">
        <v>15</v>
      </c>
      <c r="J68" s="18">
        <v>5</v>
      </c>
      <c r="K68" s="18"/>
      <c r="L68" s="18"/>
      <c r="M68" s="18"/>
    </row>
  </sheetData>
  <mergeCells count="33">
    <mergeCell ref="B57:B59"/>
    <mergeCell ref="B55:B56"/>
    <mergeCell ref="B37:B38"/>
    <mergeCell ref="B51:B52"/>
    <mergeCell ref="B48:B50"/>
    <mergeCell ref="B46:B47"/>
    <mergeCell ref="H1:J1"/>
    <mergeCell ref="B2:B4"/>
    <mergeCell ref="E1:F1"/>
    <mergeCell ref="M2:M4"/>
    <mergeCell ref="B14:B15"/>
    <mergeCell ref="B11:B12"/>
    <mergeCell ref="K7:K8"/>
    <mergeCell ref="L7:L8"/>
    <mergeCell ref="M7:M8"/>
    <mergeCell ref="B7:B8"/>
    <mergeCell ref="L2:L4"/>
    <mergeCell ref="B63:B67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B39:B40"/>
    <mergeCell ref="B44:B45"/>
    <mergeCell ref="B53:B54"/>
    <mergeCell ref="B60:B62"/>
    <mergeCell ref="B35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DN88"/>
  <sheetViews>
    <sheetView topLeftCell="A67" workbookViewId="0">
      <selection activeCell="U76" sqref="U76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45295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313" t="s">
        <v>4</v>
      </c>
      <c r="AH24" s="31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313" t="s">
        <v>4</v>
      </c>
      <c r="BA24" s="314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313" t="s">
        <v>4</v>
      </c>
      <c r="BS24" s="314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315" t="s">
        <v>145</v>
      </c>
      <c r="C26" s="317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315" t="s">
        <v>145</v>
      </c>
      <c r="S26" s="317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315" t="s">
        <v>145</v>
      </c>
      <c r="AH26" s="317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315" t="s">
        <v>145</v>
      </c>
      <c r="AX26" s="317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315" t="s">
        <v>145</v>
      </c>
      <c r="BN26" s="317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58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58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59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59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60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60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313" t="s">
        <v>4</v>
      </c>
      <c r="C36" s="31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313" t="s">
        <v>4</v>
      </c>
      <c r="S36" s="314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313" t="s">
        <v>4</v>
      </c>
      <c r="AH36" s="314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313" t="s">
        <v>4</v>
      </c>
      <c r="AX36" s="314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313" t="s">
        <v>4</v>
      </c>
      <c r="BN36" s="31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315" t="s">
        <v>145</v>
      </c>
      <c r="C38" s="317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315" t="s">
        <v>145</v>
      </c>
      <c r="T38" s="317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315" t="s">
        <v>145</v>
      </c>
      <c r="AK38" s="316"/>
      <c r="AL38" s="317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45295</v>
      </c>
      <c r="BD38" s="315" t="s">
        <v>145</v>
      </c>
      <c r="BE38" s="316"/>
      <c r="BF38" s="317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315" t="s">
        <v>145</v>
      </c>
      <c r="BX38" s="316"/>
      <c r="BY38" s="317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58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51">
        <v>25</v>
      </c>
      <c r="T44" s="358">
        <v>55</v>
      </c>
      <c r="U44" s="9" t="s">
        <v>72</v>
      </c>
      <c r="V44" s="107" t="s">
        <v>17</v>
      </c>
      <c r="W44" s="353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51">
        <v>50</v>
      </c>
      <c r="AK44" s="358">
        <v>10</v>
      </c>
      <c r="AL44" s="190"/>
      <c r="AM44" s="9" t="s">
        <v>72</v>
      </c>
      <c r="AN44" s="107" t="s">
        <v>17</v>
      </c>
      <c r="AO44" s="353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51">
        <v>50</v>
      </c>
      <c r="BE44" s="208"/>
      <c r="BF44" s="190"/>
      <c r="BG44" s="9" t="s">
        <v>72</v>
      </c>
      <c r="BH44" s="107" t="s">
        <v>17</v>
      </c>
      <c r="BI44" s="353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51">
        <v>25</v>
      </c>
      <c r="BX44" s="208"/>
      <c r="BY44" s="190"/>
      <c r="BZ44" s="9" t="s">
        <v>72</v>
      </c>
      <c r="CA44" s="107" t="s">
        <v>17</v>
      </c>
      <c r="CB44" s="353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59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52"/>
      <c r="T45" s="360"/>
      <c r="U45" s="9" t="s">
        <v>71</v>
      </c>
      <c r="V45" s="155" t="s">
        <v>17</v>
      </c>
      <c r="W45" s="354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52"/>
      <c r="AK45" s="360"/>
      <c r="AL45" s="191"/>
      <c r="AM45" s="9" t="s">
        <v>71</v>
      </c>
      <c r="AN45" s="107" t="s">
        <v>17</v>
      </c>
      <c r="AO45" s="354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52"/>
      <c r="BE45" s="165">
        <v>20</v>
      </c>
      <c r="BF45" s="191"/>
      <c r="BG45" s="9" t="s">
        <v>71</v>
      </c>
      <c r="BH45" s="107" t="s">
        <v>17</v>
      </c>
      <c r="BI45" s="354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52"/>
      <c r="BX45" s="165"/>
      <c r="BY45" s="191"/>
      <c r="BZ45" s="9" t="s">
        <v>71</v>
      </c>
      <c r="CA45" s="107" t="s">
        <v>17</v>
      </c>
      <c r="CB45" s="354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60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313" t="s">
        <v>4</v>
      </c>
      <c r="C48" s="31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313" t="s">
        <v>4</v>
      </c>
      <c r="T48" s="31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117" ht="15.75" thickBot="1" x14ac:dyDescent="0.3">
      <c r="AJ49" s="136"/>
      <c r="AK49" s="2"/>
      <c r="AL49" s="2"/>
      <c r="AM49" s="28"/>
      <c r="AN49" s="25"/>
      <c r="AO49" s="119"/>
      <c r="AP49" s="119"/>
      <c r="AQ49" s="355"/>
      <c r="AS49" s="192"/>
      <c r="AT49" s="2"/>
      <c r="AU49" s="346"/>
      <c r="AV49" s="347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55"/>
      <c r="BM49" s="192"/>
      <c r="BN49" s="2"/>
      <c r="BO49" s="346"/>
      <c r="BP49" s="347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55"/>
      <c r="CF49" s="192"/>
      <c r="CG49" s="2"/>
      <c r="CH49" s="346"/>
      <c r="CI49" s="347"/>
      <c r="CJ49" s="1"/>
      <c r="CK49" s="1"/>
      <c r="CL49" s="46"/>
    </row>
    <row r="50" spans="2:117" ht="15.75" thickBot="1" x14ac:dyDescent="0.3">
      <c r="AJ50" s="313" t="s">
        <v>4</v>
      </c>
      <c r="AK50" s="314"/>
      <c r="AL50" s="189" t="s">
        <v>179</v>
      </c>
      <c r="AM50" s="9">
        <f>SUM(AJ40:AL48)</f>
        <v>395</v>
      </c>
      <c r="AN50" s="25"/>
      <c r="AO50" s="119"/>
      <c r="AP50" s="119"/>
      <c r="AQ50" s="355"/>
      <c r="AS50" s="192"/>
      <c r="AT50" s="2"/>
      <c r="AU50" s="346"/>
      <c r="AV50" s="347"/>
      <c r="AW50" s="1"/>
      <c r="AX50" s="1"/>
      <c r="AY50" s="24"/>
      <c r="AZ50" s="49"/>
      <c r="BD50" s="313" t="s">
        <v>4</v>
      </c>
      <c r="BE50" s="314"/>
      <c r="BF50" s="189"/>
      <c r="BG50" s="9">
        <f>SUM(BD40:BF48)</f>
        <v>310</v>
      </c>
      <c r="BH50" s="25"/>
      <c r="BI50" s="119"/>
      <c r="BJ50" s="119"/>
      <c r="BK50" s="355"/>
      <c r="BM50" s="192"/>
      <c r="BN50" s="2"/>
      <c r="BO50" s="346"/>
      <c r="BP50" s="347"/>
      <c r="BQ50" s="1"/>
      <c r="BR50" s="1"/>
      <c r="BS50" s="46"/>
      <c r="BW50" s="313" t="s">
        <v>4</v>
      </c>
      <c r="BX50" s="314"/>
      <c r="BY50" s="189"/>
      <c r="BZ50" s="9">
        <f>SUM(BW40:BY48)</f>
        <v>180</v>
      </c>
      <c r="CA50" s="25"/>
      <c r="CB50" s="119"/>
      <c r="CC50" s="119"/>
      <c r="CD50" s="355"/>
      <c r="CF50" s="192"/>
      <c r="CG50" s="2"/>
      <c r="CH50" s="346"/>
      <c r="CI50" s="347"/>
      <c r="CJ50" s="1"/>
      <c r="CK50" s="1"/>
      <c r="CL50" s="46"/>
    </row>
    <row r="51" spans="2:117" ht="15.75" thickBot="1" x14ac:dyDescent="0.3">
      <c r="B51" s="315" t="s">
        <v>145</v>
      </c>
      <c r="C51" s="316"/>
      <c r="D51" s="317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56"/>
      <c r="AR51" s="201"/>
      <c r="AS51" s="203"/>
      <c r="AT51" s="116" t="s">
        <v>160</v>
      </c>
      <c r="AU51" s="357"/>
      <c r="AV51" s="350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56"/>
      <c r="BL51" s="201"/>
      <c r="BM51" s="203"/>
      <c r="BN51" s="79" t="s">
        <v>168</v>
      </c>
      <c r="BO51" s="357"/>
      <c r="BP51" s="350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56"/>
      <c r="CE51" s="201"/>
      <c r="CF51" s="203" t="s">
        <v>180</v>
      </c>
      <c r="CG51" s="79"/>
      <c r="CH51" s="357"/>
      <c r="CI51" s="350"/>
      <c r="CJ51" s="65"/>
      <c r="CK51" s="65"/>
      <c r="CL51" s="168"/>
    </row>
    <row r="52" spans="2:11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315" t="s">
        <v>145</v>
      </c>
      <c r="W52" s="316"/>
      <c r="X52" s="317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11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315" t="s">
        <v>145</v>
      </c>
      <c r="AP53" s="316"/>
      <c r="AQ53" s="317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45295</v>
      </c>
      <c r="BJ53" s="315" t="s">
        <v>145</v>
      </c>
      <c r="BK53" s="316"/>
      <c r="BL53" s="317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315" t="s">
        <v>145</v>
      </c>
      <c r="CD53" s="316"/>
      <c r="CE53" s="317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  <c r="CV53" s="42"/>
      <c r="CW53" s="315" t="s">
        <v>145</v>
      </c>
      <c r="CX53" s="316"/>
      <c r="CY53" s="317"/>
      <c r="CZ53" s="26" t="s">
        <v>43</v>
      </c>
      <c r="DA53" s="33" t="s">
        <v>42</v>
      </c>
      <c r="DB53" s="83" t="s">
        <v>41</v>
      </c>
      <c r="DC53" s="214" t="s">
        <v>195</v>
      </c>
      <c r="DD53" s="83" t="s">
        <v>153</v>
      </c>
      <c r="DE53" s="83" t="s">
        <v>40</v>
      </c>
      <c r="DF53" s="9" t="s">
        <v>39</v>
      </c>
      <c r="DG53" s="143" t="s">
        <v>38</v>
      </c>
      <c r="DH53" s="171" t="s">
        <v>92</v>
      </c>
      <c r="DI53" s="153" t="s">
        <v>267</v>
      </c>
      <c r="DJ53" s="36" t="s">
        <v>131</v>
      </c>
      <c r="DK53" s="156" t="s">
        <v>268</v>
      </c>
      <c r="DL53" s="214" t="s">
        <v>224</v>
      </c>
      <c r="DM53" s="36" t="s">
        <v>108</v>
      </c>
    </row>
    <row r="54" spans="2:11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  <c r="CV54" s="162" t="s">
        <v>36</v>
      </c>
      <c r="CW54" s="1"/>
      <c r="CX54" s="1"/>
      <c r="CY54" s="2"/>
      <c r="DA54" s="25"/>
      <c r="DB54" s="117"/>
      <c r="DC54" s="192"/>
      <c r="DD54" s="117"/>
      <c r="DE54" s="117"/>
      <c r="DH54" s="2"/>
      <c r="DI54" s="152"/>
      <c r="DJ54" s="1"/>
      <c r="DK54" s="1"/>
      <c r="DL54" s="1"/>
      <c r="DM54" s="46"/>
    </row>
    <row r="55" spans="2:11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  <c r="CV55" s="48"/>
      <c r="CW55" s="244">
        <v>5</v>
      </c>
      <c r="CX55" s="205">
        <v>10</v>
      </c>
      <c r="CY55" s="247"/>
      <c r="CZ55" s="9" t="s">
        <v>199</v>
      </c>
      <c r="DA55" s="107" t="s">
        <v>17</v>
      </c>
      <c r="DB55" s="213" t="s">
        <v>187</v>
      </c>
      <c r="DC55" s="169" t="s">
        <v>222</v>
      </c>
      <c r="DD55" s="83" t="s">
        <v>213</v>
      </c>
      <c r="DE55" s="224" t="s">
        <v>156</v>
      </c>
      <c r="DF55" s="143" t="s">
        <v>193</v>
      </c>
      <c r="DG55" s="169" t="s">
        <v>156</v>
      </c>
      <c r="DH55" s="37" t="s">
        <v>30</v>
      </c>
      <c r="DI55" s="154">
        <v>0.73263888888888884</v>
      </c>
      <c r="DJ55" s="1" t="s">
        <v>130</v>
      </c>
      <c r="DK55" s="154">
        <v>0.83333333333333337</v>
      </c>
      <c r="DL55" s="105">
        <v>2</v>
      </c>
      <c r="DM55" s="248">
        <v>45294</v>
      </c>
    </row>
    <row r="56" spans="2:11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  <c r="CV56" s="156">
        <v>-2</v>
      </c>
      <c r="CW56" s="218">
        <v>10</v>
      </c>
      <c r="CX56" s="206">
        <v>20</v>
      </c>
      <c r="CY56" s="127">
        <v>30</v>
      </c>
      <c r="CZ56" s="9" t="s">
        <v>1</v>
      </c>
      <c r="DA56" s="107" t="s">
        <v>17</v>
      </c>
      <c r="DB56" s="213" t="s">
        <v>165</v>
      </c>
      <c r="DC56" s="169" t="s">
        <v>270</v>
      </c>
      <c r="DD56" s="167" t="s">
        <v>142</v>
      </c>
      <c r="DE56" s="224" t="s">
        <v>85</v>
      </c>
      <c r="DF56" s="143" t="s">
        <v>119</v>
      </c>
      <c r="DG56" s="237" t="s">
        <v>137</v>
      </c>
      <c r="DH56" s="197" t="s">
        <v>86</v>
      </c>
      <c r="DI56" s="154">
        <v>0.98263888888888884</v>
      </c>
      <c r="DJ56" s="1"/>
      <c r="DK56" s="154">
        <v>0.83333333333333337</v>
      </c>
      <c r="DL56" s="238">
        <v>1</v>
      </c>
      <c r="DM56" s="248">
        <v>45294</v>
      </c>
    </row>
    <row r="57" spans="2:11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  <c r="CV57" s="48"/>
      <c r="CW57" s="218"/>
      <c r="CX57" s="207"/>
      <c r="CY57" s="127">
        <v>30</v>
      </c>
      <c r="CZ57" s="9" t="s">
        <v>203</v>
      </c>
      <c r="DA57" s="107" t="s">
        <v>17</v>
      </c>
      <c r="DB57" s="213" t="s">
        <v>165</v>
      </c>
      <c r="DC57" s="169" t="s">
        <v>289</v>
      </c>
      <c r="DD57" s="83" t="s">
        <v>123</v>
      </c>
      <c r="DE57" s="83" t="s">
        <v>22</v>
      </c>
      <c r="DF57" s="143" t="s">
        <v>120</v>
      </c>
      <c r="DG57" s="9" t="s">
        <v>146</v>
      </c>
      <c r="DH57" s="176" t="s">
        <v>69</v>
      </c>
      <c r="DI57" s="154">
        <v>0.98263888888888884</v>
      </c>
      <c r="DJ57" s="1"/>
      <c r="DK57" s="154">
        <v>0.88611111111111107</v>
      </c>
      <c r="DL57" s="241">
        <v>1</v>
      </c>
      <c r="DM57" s="248">
        <v>45294</v>
      </c>
    </row>
    <row r="58" spans="2:11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  <c r="CV58" s="48"/>
      <c r="CW58" s="165">
        <v>10</v>
      </c>
      <c r="CX58" s="242"/>
      <c r="CY58" s="177">
        <v>30</v>
      </c>
      <c r="CZ58" s="9" t="s">
        <v>188</v>
      </c>
      <c r="DA58" s="104" t="s">
        <v>17</v>
      </c>
      <c r="DB58" s="83" t="s">
        <v>105</v>
      </c>
      <c r="DC58" s="169" t="s">
        <v>273</v>
      </c>
      <c r="DD58" s="83" t="s">
        <v>139</v>
      </c>
      <c r="DE58" s="83" t="s">
        <v>94</v>
      </c>
      <c r="DF58" s="143" t="s">
        <v>192</v>
      </c>
      <c r="DG58" s="9" t="s">
        <v>21</v>
      </c>
      <c r="DH58" s="37" t="s">
        <v>95</v>
      </c>
      <c r="DI58" s="154">
        <v>0.98263888888888884</v>
      </c>
      <c r="DJ58" s="1"/>
      <c r="DK58" s="154">
        <v>0.73263888888888884</v>
      </c>
      <c r="DL58" s="1"/>
      <c r="DM58" s="248">
        <v>45294</v>
      </c>
    </row>
    <row r="59" spans="2:11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  <c r="CV59" s="48"/>
      <c r="CW59" s="219">
        <v>25</v>
      </c>
      <c r="CX59" s="242"/>
      <c r="CY59" s="190">
        <v>50</v>
      </c>
      <c r="CZ59" s="9" t="s">
        <v>72</v>
      </c>
      <c r="DA59" s="107" t="s">
        <v>17</v>
      </c>
      <c r="DB59" s="213"/>
      <c r="DC59" s="194" t="s">
        <v>242</v>
      </c>
      <c r="DD59" s="83" t="s">
        <v>214</v>
      </c>
      <c r="DE59" s="83" t="s">
        <v>70</v>
      </c>
      <c r="DF59" s="187" t="s">
        <v>196</v>
      </c>
      <c r="DG59" s="9" t="s">
        <v>96</v>
      </c>
      <c r="DH59" s="188" t="s">
        <v>65</v>
      </c>
      <c r="DI59" s="154">
        <v>0.98263888888888884</v>
      </c>
      <c r="DJ59" s="1"/>
      <c r="DK59" s="154">
        <v>0.98263888888888884</v>
      </c>
      <c r="DL59" s="1"/>
      <c r="DM59" s="248">
        <v>45295</v>
      </c>
    </row>
    <row r="60" spans="2:11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  <c r="CV60" s="48"/>
      <c r="CW60" s="163">
        <v>14</v>
      </c>
      <c r="CX60" s="165"/>
      <c r="CY60" s="177"/>
      <c r="CZ60" s="9" t="s">
        <v>71</v>
      </c>
      <c r="DA60" s="104" t="s">
        <v>17</v>
      </c>
      <c r="DB60" s="213" t="s">
        <v>165</v>
      </c>
      <c r="DC60" s="169" t="s">
        <v>288</v>
      </c>
      <c r="DD60" s="223" t="s">
        <v>163</v>
      </c>
      <c r="DE60" s="224" t="s">
        <v>170</v>
      </c>
      <c r="DF60" s="143" t="s">
        <v>191</v>
      </c>
      <c r="DG60" s="9" t="s">
        <v>62</v>
      </c>
      <c r="DH60" s="37" t="s">
        <v>30</v>
      </c>
      <c r="DI60" s="154">
        <v>0.73263888888888884</v>
      </c>
      <c r="DJ60" s="1"/>
      <c r="DK60" s="154">
        <v>0.64583333333333337</v>
      </c>
      <c r="DL60" s="1"/>
      <c r="DM60" s="248">
        <v>45294</v>
      </c>
    </row>
    <row r="61" spans="2:11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  <c r="CV61" s="48"/>
      <c r="CW61" s="220">
        <v>70</v>
      </c>
      <c r="CX61" s="206"/>
      <c r="CY61" s="177">
        <v>100</v>
      </c>
      <c r="CZ61" s="9" t="s">
        <v>81</v>
      </c>
      <c r="DA61" s="107" t="s">
        <v>17</v>
      </c>
      <c r="DB61" s="213"/>
      <c r="DC61" s="169"/>
      <c r="DD61" s="83" t="s">
        <v>143</v>
      </c>
      <c r="DE61" s="225" t="s">
        <v>62</v>
      </c>
      <c r="DF61" s="144" t="s">
        <v>122</v>
      </c>
      <c r="DG61" s="9" t="s">
        <v>94</v>
      </c>
      <c r="DH61" s="37" t="s">
        <v>66</v>
      </c>
      <c r="DI61" s="154"/>
      <c r="DJ61" s="1"/>
      <c r="DK61" s="154">
        <v>0.98263888888888884</v>
      </c>
      <c r="DL61" s="1"/>
      <c r="DM61" s="248">
        <v>45295</v>
      </c>
    </row>
    <row r="62" spans="2:11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  <c r="CV62" s="48"/>
      <c r="CW62" s="221">
        <v>10</v>
      </c>
      <c r="CX62" s="242">
        <v>10</v>
      </c>
      <c r="CY62" s="37"/>
      <c r="CZ62" s="9" t="s">
        <v>102</v>
      </c>
      <c r="DA62" s="107" t="s">
        <v>17</v>
      </c>
      <c r="DB62" s="213" t="s">
        <v>116</v>
      </c>
      <c r="DC62" s="169" t="s">
        <v>282</v>
      </c>
      <c r="DD62" s="83" t="s">
        <v>124</v>
      </c>
      <c r="DE62" s="83" t="s">
        <v>152</v>
      </c>
      <c r="DF62" s="186" t="s">
        <v>110</v>
      </c>
      <c r="DG62" s="41" t="s">
        <v>78</v>
      </c>
      <c r="DH62" s="198" t="s">
        <v>161</v>
      </c>
      <c r="DI62" s="154">
        <v>0.83333333333333337</v>
      </c>
      <c r="DJ62" s="1" t="s">
        <v>126</v>
      </c>
      <c r="DK62" s="154">
        <v>0.83333333333333337</v>
      </c>
      <c r="DL62" s="260">
        <v>3</v>
      </c>
      <c r="DM62" s="248">
        <v>45294</v>
      </c>
    </row>
    <row r="63" spans="2:11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  <c r="CV63" s="48"/>
      <c r="CW63" s="165"/>
      <c r="CX63" s="205">
        <v>60</v>
      </c>
      <c r="CY63" s="164"/>
      <c r="CZ63" s="28" t="s">
        <v>128</v>
      </c>
      <c r="DA63" s="107" t="s">
        <v>17</v>
      </c>
      <c r="DB63" s="213"/>
      <c r="DC63" s="169" t="s">
        <v>281</v>
      </c>
      <c r="DD63" s="224" t="s">
        <v>123</v>
      </c>
      <c r="DE63" s="225" t="s">
        <v>62</v>
      </c>
      <c r="DF63" s="143" t="s">
        <v>197</v>
      </c>
      <c r="DG63" s="9" t="s">
        <v>22</v>
      </c>
      <c r="DH63" s="188" t="s">
        <v>181</v>
      </c>
      <c r="DI63" s="154">
        <v>0.83333333333333337</v>
      </c>
      <c r="DJ63" s="24"/>
      <c r="DK63" s="154">
        <v>0.83333333333333337</v>
      </c>
      <c r="DL63" s="1"/>
      <c r="DM63" s="248">
        <v>45294</v>
      </c>
    </row>
    <row r="64" spans="2:11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  <c r="CV64" s="48"/>
      <c r="CW64" s="36">
        <v>5</v>
      </c>
      <c r="CX64" s="206"/>
      <c r="CY64" s="246">
        <v>35</v>
      </c>
      <c r="CZ64" s="9" t="s">
        <v>189</v>
      </c>
      <c r="DA64" s="107" t="s">
        <v>17</v>
      </c>
      <c r="DB64" s="228" t="s">
        <v>186</v>
      </c>
      <c r="DC64" s="194" t="s">
        <v>271</v>
      </c>
      <c r="DD64" s="183" t="s">
        <v>155</v>
      </c>
      <c r="DE64" s="183" t="s">
        <v>85</v>
      </c>
      <c r="DF64" s="41" t="s">
        <v>194</v>
      </c>
      <c r="DG64" s="41" t="s">
        <v>62</v>
      </c>
      <c r="DH64" s="229" t="s">
        <v>90</v>
      </c>
      <c r="DI64" s="154">
        <v>0.98263888888888884</v>
      </c>
      <c r="DK64" s="154">
        <v>0.88611111111111107</v>
      </c>
      <c r="DL64" s="261">
        <v>1</v>
      </c>
      <c r="DM64" s="248">
        <v>45294</v>
      </c>
    </row>
    <row r="65" spans="2:1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  <c r="CV65" s="110"/>
      <c r="CW65" s="165">
        <v>1</v>
      </c>
      <c r="CX65" s="205"/>
      <c r="CY65" s="127"/>
      <c r="CZ65" s="9" t="s">
        <v>9</v>
      </c>
      <c r="DA65" s="107" t="s">
        <v>17</v>
      </c>
      <c r="DB65" s="213"/>
      <c r="DC65" s="194" t="s">
        <v>269</v>
      </c>
      <c r="DD65" s="83" t="s">
        <v>124</v>
      </c>
      <c r="DE65" s="224" t="s">
        <v>62</v>
      </c>
      <c r="DF65" s="143" t="s">
        <v>200</v>
      </c>
      <c r="DG65" s="169" t="s">
        <v>47</v>
      </c>
      <c r="DH65" s="37" t="s">
        <v>29</v>
      </c>
      <c r="DI65" s="154">
        <v>0.73263888888888884</v>
      </c>
      <c r="DK65" s="154">
        <v>0.94097222222222221</v>
      </c>
      <c r="DL65" s="1"/>
      <c r="DM65" s="248">
        <v>45294</v>
      </c>
    </row>
    <row r="66" spans="2:118" ht="15.75" thickBot="1" x14ac:dyDescent="0.3">
      <c r="B66" s="313" t="s">
        <v>4</v>
      </c>
      <c r="C66" s="314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46"/>
      <c r="O66" s="347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  <c r="CV66" s="110"/>
      <c r="CW66" s="165"/>
      <c r="CX66" s="34"/>
      <c r="CY66" s="177"/>
      <c r="CZ66" s="9" t="s">
        <v>201</v>
      </c>
      <c r="DA66" s="107" t="s">
        <v>17</v>
      </c>
      <c r="DB66" s="231"/>
      <c r="DC66" s="169"/>
      <c r="DD66" s="83" t="s">
        <v>176</v>
      </c>
      <c r="DE66" s="233"/>
      <c r="DF66" s="9"/>
      <c r="DG66" s="8"/>
      <c r="DH66" s="37"/>
      <c r="DI66" s="154">
        <v>0.88611111111111107</v>
      </c>
      <c r="DK66" s="154">
        <v>0.88611111111111107</v>
      </c>
      <c r="DL66" s="1"/>
      <c r="DM66" s="248">
        <v>45293</v>
      </c>
    </row>
    <row r="67" spans="2:118" ht="15.75" thickBot="1" x14ac:dyDescent="0.3">
      <c r="B67" s="235"/>
      <c r="C67" s="24"/>
      <c r="D67" s="20"/>
      <c r="F67" s="226"/>
      <c r="G67" s="119"/>
      <c r="H67" s="216"/>
      <c r="I67" s="119"/>
      <c r="J67" s="348"/>
      <c r="L67" s="2"/>
      <c r="M67" s="2"/>
      <c r="N67" s="346"/>
      <c r="O67" s="347"/>
      <c r="P67" s="1"/>
      <c r="Q67" s="1"/>
      <c r="R67" s="46"/>
      <c r="V67" s="313" t="s">
        <v>4</v>
      </c>
      <c r="W67" s="314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46"/>
      <c r="AI67" s="347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  <c r="CV67" s="110"/>
      <c r="CW67" s="1"/>
      <c r="CX67" s="1"/>
      <c r="CY67" s="2"/>
      <c r="DA67" s="234"/>
      <c r="DB67" s="119"/>
      <c r="DC67" s="216"/>
      <c r="DD67" s="119"/>
      <c r="DE67" s="117"/>
      <c r="DH67" s="2"/>
      <c r="DI67" s="152"/>
      <c r="DJ67" s="1"/>
      <c r="DK67" s="1"/>
      <c r="DL67" s="1"/>
      <c r="DM67" s="46"/>
    </row>
    <row r="68" spans="2:1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49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348"/>
      <c r="AG68" s="2"/>
      <c r="AH68" s="346"/>
      <c r="AI68" s="347"/>
      <c r="AJ68" s="1"/>
      <c r="AK68" s="1"/>
      <c r="AL68" s="46"/>
      <c r="AO68" s="313" t="s">
        <v>4</v>
      </c>
      <c r="AP68" s="314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46"/>
      <c r="BB68" s="347"/>
      <c r="BC68" s="1"/>
      <c r="BD68" s="1"/>
      <c r="BE68" s="46"/>
      <c r="BJ68" s="313" t="s">
        <v>4</v>
      </c>
      <c r="BK68" s="314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46"/>
      <c r="BW68" s="347"/>
      <c r="BX68" s="1"/>
      <c r="BY68" s="1"/>
      <c r="BZ68" s="46"/>
      <c r="CC68" s="313" t="s">
        <v>4</v>
      </c>
      <c r="CD68" s="314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46"/>
      <c r="CP68" s="347"/>
      <c r="CQ68" s="1"/>
      <c r="CR68" s="1"/>
      <c r="CS68" s="46"/>
      <c r="CV68" s="110"/>
      <c r="CW68" s="313" t="s">
        <v>4</v>
      </c>
      <c r="CX68" s="314"/>
      <c r="CY68" s="189"/>
      <c r="CZ68" s="9">
        <f>SUM(CW55:CY66)</f>
        <v>525</v>
      </c>
      <c r="DA68" s="26"/>
      <c r="DB68" s="262"/>
      <c r="DC68" s="267"/>
      <c r="DD68" s="254"/>
      <c r="DE68" s="117"/>
      <c r="DF68" s="263" t="s">
        <v>276</v>
      </c>
      <c r="DG68" s="18"/>
      <c r="DH68" s="264"/>
      <c r="DI68" s="159" t="s">
        <v>271</v>
      </c>
      <c r="DJ68" s="308"/>
      <c r="DK68" s="265" t="s">
        <v>284</v>
      </c>
      <c r="DL68" s="1"/>
      <c r="DM68" s="46"/>
      <c r="DN68" s="259"/>
    </row>
    <row r="69" spans="2:11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49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348"/>
      <c r="AZ69" s="2"/>
      <c r="BA69" s="346"/>
      <c r="BB69" s="347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348"/>
      <c r="BU69" s="2"/>
      <c r="BV69" s="346"/>
      <c r="BW69" s="347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348"/>
      <c r="CN69" s="2"/>
      <c r="CO69" s="346"/>
      <c r="CP69" s="347"/>
      <c r="CQ69" s="1"/>
      <c r="CR69" s="1"/>
      <c r="CS69" s="46"/>
      <c r="CV69" s="110"/>
      <c r="CW69" s="24"/>
      <c r="CX69" s="24"/>
      <c r="CY69" s="20"/>
      <c r="DA69" s="226"/>
      <c r="DB69" s="262"/>
      <c r="DC69" s="169"/>
      <c r="DD69" s="169"/>
      <c r="DE69" s="348"/>
      <c r="DF69" s="159" t="s">
        <v>280</v>
      </c>
      <c r="DG69" s="18"/>
      <c r="DH69" s="264"/>
      <c r="DI69" s="159"/>
      <c r="DJ69" s="308"/>
      <c r="DK69" s="17"/>
      <c r="DL69" s="1"/>
      <c r="DM69" s="46"/>
    </row>
    <row r="70" spans="2:118" ht="15.75" thickBot="1" x14ac:dyDescent="0.3">
      <c r="AO70" s="136"/>
      <c r="AP70" s="1"/>
      <c r="AQ70" s="2"/>
      <c r="AS70" s="226"/>
      <c r="AT70" s="117"/>
      <c r="AU70" s="192"/>
      <c r="AV70" s="119"/>
      <c r="AW70" s="348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348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49"/>
      <c r="CL70" s="50"/>
      <c r="CM70" s="50"/>
      <c r="CN70" s="79"/>
      <c r="CO70" s="230"/>
      <c r="CP70" s="65"/>
      <c r="CQ70" s="65"/>
      <c r="CR70" s="65"/>
      <c r="CS70" s="168"/>
      <c r="CV70" s="48"/>
      <c r="CW70" s="1"/>
      <c r="CX70" s="1"/>
      <c r="CY70" s="2"/>
      <c r="DA70" s="226"/>
      <c r="DB70" s="117"/>
      <c r="DC70" s="194"/>
      <c r="DD70" s="119"/>
      <c r="DE70" s="348"/>
      <c r="DF70" s="159" t="s">
        <v>275</v>
      </c>
      <c r="DG70" s="292" t="s">
        <v>290</v>
      </c>
      <c r="DH70" s="292"/>
      <c r="DI70" s="319" t="s">
        <v>277</v>
      </c>
      <c r="DJ70" s="319"/>
      <c r="DK70" s="17"/>
      <c r="DL70" s="1"/>
      <c r="DM70" s="46"/>
    </row>
    <row r="71" spans="2:118" ht="15.75" thickBot="1" x14ac:dyDescent="0.3">
      <c r="B71" s="315" t="s">
        <v>145</v>
      </c>
      <c r="C71" s="316"/>
      <c r="D71" s="317"/>
      <c r="E71" s="281"/>
      <c r="F71" s="26" t="s">
        <v>43</v>
      </c>
      <c r="G71" s="33" t="s">
        <v>42</v>
      </c>
      <c r="H71" s="83" t="s">
        <v>41</v>
      </c>
      <c r="I71" s="214" t="s">
        <v>195</v>
      </c>
      <c r="J71" s="83" t="s">
        <v>153</v>
      </c>
      <c r="K71" s="83" t="s">
        <v>40</v>
      </c>
      <c r="L71" s="9" t="s">
        <v>39</v>
      </c>
      <c r="M71" s="143" t="s">
        <v>38</v>
      </c>
      <c r="N71" s="171" t="s">
        <v>92</v>
      </c>
      <c r="O71" s="153" t="s">
        <v>267</v>
      </c>
      <c r="P71" s="36" t="s">
        <v>131</v>
      </c>
      <c r="Q71" s="156" t="s">
        <v>268</v>
      </c>
      <c r="R71" s="214" t="s">
        <v>224</v>
      </c>
      <c r="S71" s="36" t="s">
        <v>108</v>
      </c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  <c r="CV71" s="48"/>
      <c r="CW71" s="1"/>
      <c r="CX71" s="1"/>
      <c r="CY71" s="2"/>
      <c r="DA71" s="227"/>
      <c r="DB71" s="117"/>
      <c r="DC71" s="169" t="s">
        <v>272</v>
      </c>
      <c r="DD71" s="119"/>
      <c r="DE71" s="117"/>
      <c r="DF71" s="159" t="s">
        <v>274</v>
      </c>
      <c r="DG71" s="18"/>
      <c r="DH71" s="264"/>
      <c r="DI71" s="159" t="s">
        <v>279</v>
      </c>
      <c r="DJ71" s="17"/>
      <c r="DK71" s="265" t="s">
        <v>285</v>
      </c>
      <c r="DL71" s="1"/>
      <c r="DM71" s="46"/>
    </row>
    <row r="72" spans="2:118" ht="15.75" thickBot="1" x14ac:dyDescent="0.3">
      <c r="B72" s="136"/>
      <c r="C72" s="1"/>
      <c r="D72" s="2"/>
      <c r="E72" s="2"/>
      <c r="G72" s="25"/>
      <c r="H72" s="117"/>
      <c r="I72" s="192"/>
      <c r="J72" s="117"/>
      <c r="K72" s="117"/>
      <c r="N72" s="2"/>
      <c r="O72" s="152"/>
      <c r="P72" s="1"/>
      <c r="Q72" s="1"/>
      <c r="R72" s="1"/>
      <c r="S72" s="46"/>
      <c r="CV72" s="63"/>
      <c r="CW72" s="65"/>
      <c r="CX72" s="65"/>
      <c r="CY72" s="79"/>
      <c r="CZ72" s="50"/>
      <c r="DA72" s="114"/>
      <c r="DB72" s="137"/>
      <c r="DC72" s="203"/>
      <c r="DD72" s="137"/>
      <c r="DE72" s="137"/>
      <c r="DF72" s="5"/>
      <c r="DG72" s="361" t="s">
        <v>291</v>
      </c>
      <c r="DH72" s="361"/>
      <c r="DI72" s="268"/>
      <c r="DJ72" s="269"/>
      <c r="DK72" s="270" t="s">
        <v>285</v>
      </c>
      <c r="DL72" s="65"/>
      <c r="DM72" s="168"/>
    </row>
    <row r="73" spans="2:118" ht="15.75" thickBot="1" x14ac:dyDescent="0.3">
      <c r="B73" s="244">
        <v>5</v>
      </c>
      <c r="C73" s="205">
        <v>10</v>
      </c>
      <c r="D73" s="283">
        <v>10</v>
      </c>
      <c r="E73" s="283"/>
      <c r="F73" s="9" t="s">
        <v>199</v>
      </c>
      <c r="G73" s="107" t="s">
        <v>17</v>
      </c>
      <c r="H73" s="213" t="s">
        <v>187</v>
      </c>
      <c r="I73" s="169" t="s">
        <v>281</v>
      </c>
      <c r="J73" s="83" t="s">
        <v>213</v>
      </c>
      <c r="K73" s="224" t="s">
        <v>156</v>
      </c>
      <c r="L73" s="143" t="s">
        <v>193</v>
      </c>
      <c r="M73" s="169" t="s">
        <v>156</v>
      </c>
      <c r="N73" s="37" t="s">
        <v>30</v>
      </c>
      <c r="O73" s="154">
        <v>0.83680555555555547</v>
      </c>
      <c r="P73" s="1" t="s">
        <v>130</v>
      </c>
      <c r="Q73" s="154">
        <v>0.83680555555555547</v>
      </c>
      <c r="R73" s="1"/>
      <c r="S73" s="248">
        <v>45295</v>
      </c>
      <c r="CW73" s="1"/>
      <c r="CX73" s="1"/>
      <c r="CY73" s="2"/>
      <c r="DA73" s="25"/>
      <c r="DB73" s="117"/>
      <c r="DC73" s="192"/>
      <c r="DD73" s="117"/>
      <c r="DE73" s="117"/>
      <c r="DH73" s="2"/>
      <c r="DI73" s="152"/>
      <c r="DJ73" s="1"/>
      <c r="DK73" s="24" t="s">
        <v>278</v>
      </c>
      <c r="DL73" s="1"/>
      <c r="DM73" s="24"/>
    </row>
    <row r="74" spans="2:118" ht="15.75" thickBot="1" x14ac:dyDescent="0.3">
      <c r="B74" s="218">
        <v>30</v>
      </c>
      <c r="C74" s="206">
        <v>5</v>
      </c>
      <c r="D74" s="127"/>
      <c r="E74" s="127">
        <v>50</v>
      </c>
      <c r="F74" s="9" t="s">
        <v>1</v>
      </c>
      <c r="G74" s="107" t="s">
        <v>17</v>
      </c>
      <c r="H74" s="213" t="s">
        <v>165</v>
      </c>
      <c r="I74" s="169" t="s">
        <v>288</v>
      </c>
      <c r="J74" s="167" t="s">
        <v>142</v>
      </c>
      <c r="K74" s="224" t="s">
        <v>85</v>
      </c>
      <c r="L74" s="143" t="s">
        <v>119</v>
      </c>
      <c r="M74" s="237" t="s">
        <v>137</v>
      </c>
      <c r="N74" s="197" t="s">
        <v>86</v>
      </c>
      <c r="O74" s="154">
        <v>0.83680555555555547</v>
      </c>
      <c r="P74" s="1"/>
      <c r="Q74" s="154">
        <v>0.83680555555555547</v>
      </c>
      <c r="R74" s="1"/>
      <c r="S74" s="248">
        <v>45295</v>
      </c>
    </row>
    <row r="75" spans="2:118" ht="15.75" thickBot="1" x14ac:dyDescent="0.3">
      <c r="B75" s="218"/>
      <c r="C75" s="207"/>
      <c r="D75" s="127"/>
      <c r="E75" s="127">
        <v>30</v>
      </c>
      <c r="F75" s="9" t="s">
        <v>203</v>
      </c>
      <c r="G75" s="107" t="s">
        <v>17</v>
      </c>
      <c r="H75" s="213" t="s">
        <v>165</v>
      </c>
      <c r="I75" s="169" t="s">
        <v>288</v>
      </c>
      <c r="J75" s="83" t="s">
        <v>123</v>
      </c>
      <c r="K75" s="83" t="s">
        <v>22</v>
      </c>
      <c r="L75" s="143" t="s">
        <v>120</v>
      </c>
      <c r="M75" s="9" t="s">
        <v>146</v>
      </c>
      <c r="N75" s="176" t="s">
        <v>69</v>
      </c>
      <c r="O75" s="154">
        <v>0.98263888888888884</v>
      </c>
      <c r="P75" s="1"/>
      <c r="Q75" s="154">
        <v>0.88611111111111107</v>
      </c>
      <c r="R75" s="1"/>
      <c r="S75" s="248">
        <v>45294</v>
      </c>
    </row>
    <row r="76" spans="2:118" ht="15.75" thickBot="1" x14ac:dyDescent="0.3">
      <c r="B76" s="165"/>
      <c r="C76" s="242">
        <v>10</v>
      </c>
      <c r="D76" s="177">
        <v>50</v>
      </c>
      <c r="E76" s="177"/>
      <c r="F76" s="9" t="s">
        <v>188</v>
      </c>
      <c r="G76" s="104" t="s">
        <v>17</v>
      </c>
      <c r="H76" s="83" t="s">
        <v>105</v>
      </c>
      <c r="I76" s="169" t="s">
        <v>293</v>
      </c>
      <c r="J76" s="83" t="s">
        <v>139</v>
      </c>
      <c r="K76" s="83" t="s">
        <v>94</v>
      </c>
      <c r="L76" s="143" t="s">
        <v>192</v>
      </c>
      <c r="M76" s="9" t="s">
        <v>21</v>
      </c>
      <c r="N76" s="37" t="s">
        <v>95</v>
      </c>
      <c r="O76" s="154">
        <v>0.98263888888888884</v>
      </c>
      <c r="P76" s="1"/>
      <c r="Q76" s="154">
        <v>0.73263888888888884</v>
      </c>
      <c r="R76" s="1"/>
      <c r="S76" s="248">
        <v>45294</v>
      </c>
    </row>
    <row r="77" spans="2:118" ht="15.75" thickBot="1" x14ac:dyDescent="0.3">
      <c r="B77" s="219"/>
      <c r="C77" s="242">
        <v>25</v>
      </c>
      <c r="D77" s="282">
        <v>10</v>
      </c>
      <c r="E77" s="282"/>
      <c r="F77" s="9" t="s">
        <v>72</v>
      </c>
      <c r="G77" s="107" t="s">
        <v>17</v>
      </c>
      <c r="H77" s="213"/>
      <c r="I77" s="274" t="s">
        <v>300</v>
      </c>
      <c r="J77" s="83" t="s">
        <v>214</v>
      </c>
      <c r="K77" s="83" t="s">
        <v>70</v>
      </c>
      <c r="L77" s="187" t="s">
        <v>196</v>
      </c>
      <c r="M77" s="9" t="s">
        <v>96</v>
      </c>
      <c r="N77" s="188" t="s">
        <v>65</v>
      </c>
      <c r="O77" s="154">
        <v>0.83680555555555547</v>
      </c>
      <c r="P77" s="1"/>
      <c r="Q77" s="154">
        <v>0.83680555555555547</v>
      </c>
      <c r="R77" s="273">
        <v>1</v>
      </c>
      <c r="S77" s="248">
        <v>45295</v>
      </c>
    </row>
    <row r="78" spans="2:118" ht="15.75" thickBot="1" x14ac:dyDescent="0.3">
      <c r="B78" s="163"/>
      <c r="C78" s="165">
        <v>14</v>
      </c>
      <c r="D78" s="282">
        <v>10</v>
      </c>
      <c r="E78" s="282"/>
      <c r="F78" s="9" t="s">
        <v>71</v>
      </c>
      <c r="G78" s="104" t="s">
        <v>17</v>
      </c>
      <c r="H78" s="213" t="s">
        <v>165</v>
      </c>
      <c r="I78" s="169" t="s">
        <v>273</v>
      </c>
      <c r="J78" s="223" t="s">
        <v>163</v>
      </c>
      <c r="K78" s="224" t="s">
        <v>170</v>
      </c>
      <c r="L78" s="143" t="s">
        <v>191</v>
      </c>
      <c r="M78" s="9" t="s">
        <v>62</v>
      </c>
      <c r="N78" s="37" t="s">
        <v>30</v>
      </c>
      <c r="O78" s="154">
        <v>0.73263888888888884</v>
      </c>
      <c r="P78" s="1"/>
      <c r="Q78" s="154">
        <v>0.64583333333333337</v>
      </c>
      <c r="R78" s="1"/>
      <c r="S78" s="248">
        <v>45294</v>
      </c>
    </row>
    <row r="79" spans="2:118" ht="15.75" thickBot="1" x14ac:dyDescent="0.3">
      <c r="B79" s="220">
        <v>8</v>
      </c>
      <c r="C79" s="206">
        <v>8</v>
      </c>
      <c r="D79" s="177">
        <v>10</v>
      </c>
      <c r="E79" s="177">
        <v>70</v>
      </c>
      <c r="F79" s="9" t="s">
        <v>81</v>
      </c>
      <c r="G79" s="107" t="s">
        <v>17</v>
      </c>
      <c r="H79" s="213" t="s">
        <v>294</v>
      </c>
      <c r="I79" s="194" t="s">
        <v>242</v>
      </c>
      <c r="J79" s="83" t="s">
        <v>143</v>
      </c>
      <c r="K79" s="225" t="s">
        <v>62</v>
      </c>
      <c r="L79" s="144" t="s">
        <v>122</v>
      </c>
      <c r="M79" s="9" t="s">
        <v>94</v>
      </c>
      <c r="N79" s="37" t="s">
        <v>66</v>
      </c>
      <c r="O79" s="154">
        <v>0.83680555555555547</v>
      </c>
      <c r="P79" s="1" t="s">
        <v>126</v>
      </c>
      <c r="Q79" s="154">
        <v>0.83680555555555547</v>
      </c>
      <c r="R79" s="1"/>
      <c r="S79" s="248">
        <v>45295</v>
      </c>
    </row>
    <row r="80" spans="2:118" ht="15.75" thickBot="1" x14ac:dyDescent="0.3">
      <c r="B80" s="221"/>
      <c r="C80" s="242">
        <v>5</v>
      </c>
      <c r="D80" s="37">
        <v>5</v>
      </c>
      <c r="E80" s="37"/>
      <c r="F80" s="9" t="s">
        <v>102</v>
      </c>
      <c r="G80" s="107" t="s">
        <v>17</v>
      </c>
      <c r="H80" s="213" t="s">
        <v>116</v>
      </c>
      <c r="I80" s="169" t="s">
        <v>282</v>
      </c>
      <c r="J80" s="83" t="s">
        <v>124</v>
      </c>
      <c r="K80" s="83" t="s">
        <v>152</v>
      </c>
      <c r="L80" s="186" t="s">
        <v>110</v>
      </c>
      <c r="M80" s="41" t="s">
        <v>78</v>
      </c>
      <c r="N80" s="198" t="s">
        <v>161</v>
      </c>
      <c r="O80" s="154">
        <v>0.83333333333333337</v>
      </c>
      <c r="P80" s="1"/>
      <c r="Q80" s="154">
        <v>0.83333333333333337</v>
      </c>
      <c r="R80" s="1"/>
      <c r="S80" s="248">
        <v>45294</v>
      </c>
    </row>
    <row r="81" spans="2:19" ht="15.75" thickBot="1" x14ac:dyDescent="0.3">
      <c r="B81" s="165">
        <v>15</v>
      </c>
      <c r="C81" s="205">
        <v>55</v>
      </c>
      <c r="D81" s="164">
        <v>100</v>
      </c>
      <c r="E81" s="164"/>
      <c r="F81" s="28" t="s">
        <v>128</v>
      </c>
      <c r="G81" s="107" t="s">
        <v>17</v>
      </c>
      <c r="H81" s="213"/>
      <c r="I81" s="169" t="s">
        <v>222</v>
      </c>
      <c r="J81" s="224" t="s">
        <v>123</v>
      </c>
      <c r="K81" s="225" t="s">
        <v>62</v>
      </c>
      <c r="L81" s="143" t="s">
        <v>197</v>
      </c>
      <c r="M81" s="9" t="s">
        <v>22</v>
      </c>
      <c r="N81" s="188" t="s">
        <v>181</v>
      </c>
      <c r="O81" s="154">
        <v>0.83680555555555547</v>
      </c>
      <c r="P81" s="24"/>
      <c r="Q81" s="154">
        <v>0.83680555555555547</v>
      </c>
      <c r="R81" s="1"/>
      <c r="S81" s="248">
        <v>45294</v>
      </c>
    </row>
    <row r="82" spans="2:19" ht="15.75" thickBot="1" x14ac:dyDescent="0.3">
      <c r="B82" s="36">
        <v>5</v>
      </c>
      <c r="C82" s="206">
        <v>1</v>
      </c>
      <c r="D82" s="246">
        <v>35</v>
      </c>
      <c r="E82" s="246">
        <v>10</v>
      </c>
      <c r="F82" s="9" t="s">
        <v>189</v>
      </c>
      <c r="G82" s="107" t="s">
        <v>17</v>
      </c>
      <c r="H82" s="228" t="s">
        <v>313</v>
      </c>
      <c r="I82" s="194" t="s">
        <v>242</v>
      </c>
      <c r="J82" s="183" t="s">
        <v>155</v>
      </c>
      <c r="K82" s="183" t="s">
        <v>85</v>
      </c>
      <c r="L82" s="41" t="s">
        <v>194</v>
      </c>
      <c r="M82" s="41" t="s">
        <v>62</v>
      </c>
      <c r="N82" s="229" t="s">
        <v>90</v>
      </c>
      <c r="O82" s="154">
        <v>0.53125</v>
      </c>
      <c r="Q82" s="154">
        <v>0.53125</v>
      </c>
      <c r="R82" s="261">
        <v>1</v>
      </c>
      <c r="S82" s="248">
        <v>45294</v>
      </c>
    </row>
    <row r="83" spans="2:19" ht="15.75" thickBot="1" x14ac:dyDescent="0.3">
      <c r="B83" s="165"/>
      <c r="C83" s="205"/>
      <c r="D83" s="127"/>
      <c r="E83" s="127"/>
      <c r="F83" s="9" t="s">
        <v>9</v>
      </c>
      <c r="G83" s="107" t="s">
        <v>17</v>
      </c>
      <c r="H83" s="213"/>
      <c r="I83" s="169"/>
      <c r="J83" s="83" t="s">
        <v>124</v>
      </c>
      <c r="K83" s="224" t="s">
        <v>62</v>
      </c>
      <c r="L83" s="143" t="s">
        <v>200</v>
      </c>
      <c r="M83" s="169" t="s">
        <v>47</v>
      </c>
      <c r="N83" s="37" t="s">
        <v>29</v>
      </c>
      <c r="O83" s="154">
        <v>0.73263888888888884</v>
      </c>
      <c r="Q83" s="154">
        <v>0.94097222222222221</v>
      </c>
      <c r="R83" s="1"/>
      <c r="S83" s="248">
        <v>45294</v>
      </c>
    </row>
    <row r="84" spans="2:19" ht="15.75" thickBot="1" x14ac:dyDescent="0.3">
      <c r="B84" s="165"/>
      <c r="C84" s="34"/>
      <c r="D84" s="177"/>
      <c r="E84" s="177"/>
      <c r="F84" s="9"/>
      <c r="G84" s="107" t="s">
        <v>17</v>
      </c>
      <c r="H84" s="231"/>
      <c r="I84" s="169"/>
      <c r="J84" s="83"/>
      <c r="K84" s="233"/>
      <c r="L84" s="9"/>
      <c r="M84" s="8"/>
      <c r="N84" s="37"/>
      <c r="O84" s="154">
        <v>0.88611111111111107</v>
      </c>
      <c r="Q84" s="154">
        <v>0.88611111111111107</v>
      </c>
      <c r="R84" s="1"/>
      <c r="S84" s="248">
        <v>45293</v>
      </c>
    </row>
    <row r="85" spans="2:19" ht="15.75" thickBot="1" x14ac:dyDescent="0.3">
      <c r="B85" s="136"/>
      <c r="C85" s="1"/>
      <c r="D85" s="2"/>
      <c r="E85" s="2"/>
      <c r="G85" s="234"/>
      <c r="H85" s="119"/>
      <c r="I85" s="216"/>
      <c r="J85" s="119"/>
      <c r="K85" s="117"/>
      <c r="N85" s="2"/>
      <c r="O85" s="152"/>
      <c r="P85" s="1"/>
      <c r="Q85" s="1"/>
      <c r="R85" s="1"/>
      <c r="S85" s="46"/>
    </row>
    <row r="86" spans="2:19" ht="15.75" thickBot="1" x14ac:dyDescent="0.3">
      <c r="B86" s="34">
        <f>SUM(B73:B84)</f>
        <v>63</v>
      </c>
      <c r="C86" s="34">
        <f>SUM(C73:C84)</f>
        <v>133</v>
      </c>
      <c r="D86" s="34">
        <f>SUM(D73:D84)</f>
        <v>230</v>
      </c>
      <c r="E86" s="189">
        <f>SUM(E73:E84)</f>
        <v>160</v>
      </c>
      <c r="F86" s="9">
        <f>SUM(B73:D84)</f>
        <v>426</v>
      </c>
      <c r="G86" s="26"/>
      <c r="H86" s="262"/>
      <c r="I86" s="169" t="s">
        <v>273</v>
      </c>
      <c r="J86" s="254"/>
      <c r="K86" s="117"/>
      <c r="L86" s="276" t="s">
        <v>276</v>
      </c>
      <c r="M86" s="82"/>
      <c r="N86" s="280" t="s">
        <v>314</v>
      </c>
      <c r="O86" s="272" t="s">
        <v>271</v>
      </c>
      <c r="P86" s="308"/>
      <c r="Q86" s="265" t="s">
        <v>284</v>
      </c>
      <c r="R86" s="1"/>
      <c r="S86" s="46"/>
    </row>
    <row r="87" spans="2:19" ht="15.75" thickBot="1" x14ac:dyDescent="0.3">
      <c r="B87" s="313" t="s">
        <v>4</v>
      </c>
      <c r="C87" s="314"/>
      <c r="D87" s="20"/>
      <c r="E87" s="20"/>
      <c r="G87" s="226"/>
      <c r="H87" s="262"/>
      <c r="I87" s="194" t="s">
        <v>269</v>
      </c>
      <c r="J87" s="278"/>
      <c r="K87" s="306" t="s">
        <v>313</v>
      </c>
      <c r="L87" s="299" t="s">
        <v>305</v>
      </c>
      <c r="M87" s="299"/>
      <c r="N87" s="300"/>
      <c r="O87" s="161"/>
      <c r="P87" s="308"/>
      <c r="Q87" s="17"/>
      <c r="R87" s="1"/>
      <c r="S87" s="46"/>
    </row>
    <row r="88" spans="2:19" ht="15.75" thickBot="1" x14ac:dyDescent="0.3">
      <c r="B88" s="130">
        <v>35</v>
      </c>
      <c r="C88" s="288">
        <v>40</v>
      </c>
      <c r="D88" s="289">
        <v>100</v>
      </c>
      <c r="E88" s="79"/>
      <c r="F88" s="65"/>
      <c r="G88" s="227"/>
      <c r="H88" s="137"/>
      <c r="I88" s="169" t="s">
        <v>288</v>
      </c>
      <c r="J88" s="201"/>
      <c r="K88" s="307"/>
      <c r="L88" s="290" t="s">
        <v>311</v>
      </c>
      <c r="M88" s="362" t="s">
        <v>290</v>
      </c>
      <c r="N88" s="362"/>
      <c r="O88" s="363" t="s">
        <v>277</v>
      </c>
      <c r="P88" s="363"/>
      <c r="Q88" s="269"/>
      <c r="R88" s="65"/>
      <c r="S88" s="168"/>
    </row>
  </sheetData>
  <mergeCells count="84">
    <mergeCell ref="B71:D71"/>
    <mergeCell ref="P86:P87"/>
    <mergeCell ref="B87:C87"/>
    <mergeCell ref="K87:K88"/>
    <mergeCell ref="L87:N87"/>
    <mergeCell ref="M88:N88"/>
    <mergeCell ref="O88:P88"/>
    <mergeCell ref="DG72:DH72"/>
    <mergeCell ref="CW53:CY53"/>
    <mergeCell ref="CW68:CX68"/>
    <mergeCell ref="DJ68:DJ69"/>
    <mergeCell ref="DE69:DE70"/>
    <mergeCell ref="DG70:DH70"/>
    <mergeCell ref="DI70:DJ70"/>
    <mergeCell ref="CC53:CE53"/>
    <mergeCell ref="CC68:CD68"/>
    <mergeCell ref="CO68:CO69"/>
    <mergeCell ref="CP68:CP69"/>
    <mergeCell ref="CK69:CK70"/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  <mergeCell ref="B51:D51"/>
    <mergeCell ref="B66:C66"/>
    <mergeCell ref="N66:N67"/>
    <mergeCell ref="O66:O67"/>
    <mergeCell ref="J67:J68"/>
    <mergeCell ref="V52:X52"/>
    <mergeCell ref="V67:W67"/>
    <mergeCell ref="AH67:AH68"/>
    <mergeCell ref="AI67:AI68"/>
    <mergeCell ref="AD68:AD69"/>
    <mergeCell ref="AO53:AQ53"/>
    <mergeCell ref="AO68:AP68"/>
    <mergeCell ref="BA68:BA69"/>
    <mergeCell ref="BB68:BB69"/>
    <mergeCell ref="AW69:AW70"/>
    <mergeCell ref="BJ53:BL53"/>
    <mergeCell ref="BJ68:BK68"/>
    <mergeCell ref="BV68:BV69"/>
    <mergeCell ref="BW68:BW69"/>
    <mergeCell ref="BR69:BR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MSM</vt:lpstr>
      <vt:lpstr>Hd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2024-01-04T13:09:35Z</dcterms:modified>
</cp:coreProperties>
</file>