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8F7DD12-EE15-4C0E-B52C-DC8EB6095E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<sst xmlns="http://schemas.openxmlformats.org/spreadsheetml/2006/main" count="1858" uniqueCount="214">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</sst>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B1" workbookViewId="0">
      <selection activeCell="S17" sqref="S17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16.8554687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43">
        <f>B3+B4</f>
        <v>0</v>
      </c>
      <c r="E2" s="247" t="s">
        <v>145</v>
      </c>
      <c r="F2" s="248"/>
      <c r="G2" s="249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100" t="s">
        <v>36</v>
      </c>
      <c r="U2" s="36" t="s">
        <v>108</v>
      </c>
      <c r="W2" s="98">
        <f ca="1">TODAY()</f>
        <v>45289</v>
      </c>
    </row>
    <row r="3" spans="1:23" ht="15.75" thickBot="1" x14ac:dyDescent="0.3">
      <c r="A3" s="241" t="s">
        <v>37</v>
      </c>
      <c r="B3" s="34">
        <v>0</v>
      </c>
      <c r="C3" s="244"/>
      <c r="D3" s="162" t="s">
        <v>36</v>
      </c>
    </row>
    <row r="4" spans="1:23" ht="15.75" thickBot="1" x14ac:dyDescent="0.3">
      <c r="A4" s="242"/>
      <c r="B4" s="34">
        <v>0</v>
      </c>
      <c r="C4" s="33" t="s">
        <v>35</v>
      </c>
      <c r="E4" s="140">
        <v>10</v>
      </c>
      <c r="F4" s="205"/>
      <c r="G4" s="164"/>
      <c r="H4" s="9" t="s">
        <v>199</v>
      </c>
      <c r="I4" s="107" t="s">
        <v>17</v>
      </c>
      <c r="J4" s="213" t="s">
        <v>187</v>
      </c>
      <c r="K4" s="194" t="s">
        <v>204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0.39583333333333331</v>
      </c>
      <c r="S4" s="154">
        <v>0.85555555555555562</v>
      </c>
      <c r="U4" s="24" t="s">
        <v>184</v>
      </c>
    </row>
    <row r="5" spans="1:23" ht="15.75" thickBot="1" x14ac:dyDescent="0.3">
      <c r="B5" s="1"/>
      <c r="D5" s="156">
        <v>-2</v>
      </c>
      <c r="E5" s="217">
        <v>20</v>
      </c>
      <c r="F5" s="206"/>
      <c r="G5" s="206"/>
      <c r="H5" s="9" t="s">
        <v>1</v>
      </c>
      <c r="I5" s="107" t="s">
        <v>17</v>
      </c>
      <c r="J5" s="213" t="s">
        <v>165</v>
      </c>
      <c r="K5" s="194" t="s">
        <v>205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0.39583333333333331</v>
      </c>
      <c r="S5" s="154">
        <v>0.85555555555555562</v>
      </c>
      <c r="U5" s="24" t="s">
        <v>184</v>
      </c>
    </row>
    <row r="6" spans="1:23" ht="15.75" thickBot="1" x14ac:dyDescent="0.3">
      <c r="B6" s="1">
        <v>1915</v>
      </c>
      <c r="C6">
        <v>60</v>
      </c>
      <c r="E6" s="218"/>
      <c r="F6" s="207">
        <v>20</v>
      </c>
      <c r="G6" s="127"/>
      <c r="H6" s="9" t="s">
        <v>203</v>
      </c>
      <c r="I6" s="107" t="s">
        <v>17</v>
      </c>
      <c r="J6" s="213" t="s">
        <v>165</v>
      </c>
      <c r="K6" s="194" t="s">
        <v>212</v>
      </c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0.8125</v>
      </c>
      <c r="S6" s="154">
        <v>0.85555555555555562</v>
      </c>
      <c r="U6" s="24" t="s">
        <v>206</v>
      </c>
    </row>
    <row r="7" spans="1:23" ht="15.75" thickBot="1" x14ac:dyDescent="0.3">
      <c r="A7" s="9" t="s">
        <v>25</v>
      </c>
      <c r="B7" s="29">
        <v>0</v>
      </c>
      <c r="E7" s="165">
        <v>1</v>
      </c>
      <c r="F7" s="207">
        <v>20</v>
      </c>
      <c r="G7" s="127"/>
      <c r="H7" s="9" t="s">
        <v>188</v>
      </c>
      <c r="I7" s="104" t="s">
        <v>17</v>
      </c>
      <c r="J7" s="83" t="s">
        <v>105</v>
      </c>
      <c r="K7" s="194" t="s">
        <v>208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0.8125</v>
      </c>
      <c r="R7" s="1" t="s">
        <v>130</v>
      </c>
      <c r="S7" s="154">
        <v>0.85555555555555562</v>
      </c>
      <c r="U7" s="24" t="s">
        <v>206</v>
      </c>
    </row>
    <row r="8" spans="1:23" ht="15.75" thickBot="1" x14ac:dyDescent="0.3">
      <c r="E8" s="219"/>
      <c r="F8" s="208">
        <v>50</v>
      </c>
      <c r="G8" s="190"/>
      <c r="H8" s="9" t="s">
        <v>72</v>
      </c>
      <c r="I8" s="107" t="s">
        <v>17</v>
      </c>
      <c r="J8" s="213"/>
      <c r="K8" s="194"/>
      <c r="L8" s="83"/>
      <c r="M8" s="83" t="s">
        <v>70</v>
      </c>
      <c r="N8" s="187" t="s">
        <v>196</v>
      </c>
      <c r="O8" s="9" t="s">
        <v>96</v>
      </c>
      <c r="P8" s="188" t="s">
        <v>65</v>
      </c>
      <c r="Q8" s="154">
        <v>0.8125</v>
      </c>
      <c r="S8" s="154">
        <v>0.85555555555555562</v>
      </c>
      <c r="U8" s="24" t="s">
        <v>206</v>
      </c>
    </row>
    <row r="9" spans="1:23" ht="15.75" thickBot="1" x14ac:dyDescent="0.3">
      <c r="A9" s="9" t="s">
        <v>19</v>
      </c>
      <c r="B9" s="8">
        <f>7000+B6-C2</f>
        <v>8915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215" t="s">
        <v>209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0.71875</v>
      </c>
      <c r="S9" s="154">
        <v>0.71875</v>
      </c>
      <c r="U9" s="24" t="s">
        <v>206</v>
      </c>
    </row>
    <row r="10" spans="1:23" ht="15.75" thickBot="1" x14ac:dyDescent="0.3">
      <c r="E10" s="220"/>
      <c r="F10" s="165">
        <v>70</v>
      </c>
      <c r="G10" s="177"/>
      <c r="H10" s="9" t="s">
        <v>81</v>
      </c>
      <c r="I10" s="107" t="s">
        <v>17</v>
      </c>
      <c r="J10" s="213"/>
      <c r="K10" s="169"/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0.8125</v>
      </c>
      <c r="S10" s="154">
        <v>0.84375</v>
      </c>
      <c r="U10" s="24" t="s">
        <v>184</v>
      </c>
    </row>
    <row r="11" spans="1:23" ht="15.75" thickBot="1" x14ac:dyDescent="0.3">
      <c r="A11" s="9" t="s">
        <v>12</v>
      </c>
      <c r="B11" s="8">
        <f>B9-B13</f>
        <v>0</v>
      </c>
      <c r="E11" s="221">
        <v>10</v>
      </c>
      <c r="F11" s="209">
        <v>10</v>
      </c>
      <c r="G11" s="184"/>
      <c r="H11" s="9" t="s">
        <v>102</v>
      </c>
      <c r="I11" s="107" t="s">
        <v>17</v>
      </c>
      <c r="J11" s="213" t="s">
        <v>116</v>
      </c>
      <c r="K11" s="215" t="s">
        <v>198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0.8125</v>
      </c>
      <c r="S11" s="154">
        <v>0.8125</v>
      </c>
      <c r="U11" s="24" t="s">
        <v>206</v>
      </c>
    </row>
    <row r="12" spans="1:23" ht="15.75" thickBot="1" x14ac:dyDescent="0.3">
      <c r="E12" s="165"/>
      <c r="F12" s="205">
        <v>10</v>
      </c>
      <c r="G12" s="164"/>
      <c r="H12" s="28" t="s">
        <v>128</v>
      </c>
      <c r="I12" s="107" t="s">
        <v>17</v>
      </c>
      <c r="J12" s="213"/>
      <c r="K12" s="194" t="s">
        <v>211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0.8125</v>
      </c>
      <c r="R12" s="24"/>
      <c r="S12" s="154">
        <v>0.84375</v>
      </c>
      <c r="U12" s="24" t="s">
        <v>184</v>
      </c>
    </row>
    <row r="13" spans="1:23" ht="15.75" thickBot="1" x14ac:dyDescent="0.3">
      <c r="A13" s="9" t="s">
        <v>5</v>
      </c>
      <c r="B13" s="8">
        <f>B18+Purchase!O2</f>
        <v>8915</v>
      </c>
      <c r="E13" s="36">
        <v>5</v>
      </c>
      <c r="F13" s="205">
        <v>10</v>
      </c>
      <c r="G13" s="15"/>
      <c r="H13" s="9" t="s">
        <v>189</v>
      </c>
      <c r="I13" s="107" t="s">
        <v>17</v>
      </c>
      <c r="J13" s="228" t="s">
        <v>186</v>
      </c>
      <c r="K13" s="215" t="s">
        <v>207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0.8125</v>
      </c>
      <c r="R13"/>
      <c r="S13" s="154">
        <v>0.84375</v>
      </c>
      <c r="U13" s="24" t="s">
        <v>206</v>
      </c>
    </row>
    <row r="14" spans="1:23" ht="15.75" thickBot="1" x14ac:dyDescent="0.3">
      <c r="C14" s="25"/>
      <c r="D14" s="25"/>
      <c r="E14" s="205">
        <v>10</v>
      </c>
      <c r="F14" s="205"/>
      <c r="G14" s="184"/>
      <c r="H14" s="9" t="s">
        <v>9</v>
      </c>
      <c r="I14" s="107" t="s">
        <v>17</v>
      </c>
      <c r="J14" s="213"/>
      <c r="K14" s="194" t="s">
        <v>210</v>
      </c>
      <c r="L14" s="83" t="s">
        <v>124</v>
      </c>
      <c r="M14" s="224"/>
      <c r="N14" s="143" t="s">
        <v>200</v>
      </c>
      <c r="O14" s="169"/>
      <c r="P14" s="37" t="s">
        <v>29</v>
      </c>
      <c r="Q14" s="154">
        <v>0.71875</v>
      </c>
      <c r="R14"/>
      <c r="S14" s="154">
        <v>0.91666666666666663</v>
      </c>
      <c r="U14" s="24" t="s">
        <v>206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34"/>
      <c r="F15" s="34"/>
      <c r="G15" s="177"/>
      <c r="H15" s="9" t="s">
        <v>201</v>
      </c>
      <c r="I15" s="107" t="s">
        <v>17</v>
      </c>
      <c r="J15" s="231"/>
      <c r="K15" s="232"/>
      <c r="L15" s="83" t="s">
        <v>176</v>
      </c>
      <c r="M15" s="233"/>
      <c r="N15" s="9"/>
      <c r="O15" s="8"/>
      <c r="P15" s="37"/>
      <c r="Q15" s="154">
        <v>0.91666666666666663</v>
      </c>
      <c r="R15" t="s">
        <v>126</v>
      </c>
      <c r="S15" s="154">
        <v>0.91666666666666663</v>
      </c>
      <c r="U15" s="24" t="s">
        <v>184</v>
      </c>
    </row>
    <row r="16" spans="1:23" ht="15.75" thickBot="1" x14ac:dyDescent="0.3">
      <c r="C16" s="25"/>
      <c r="D16" s="25"/>
      <c r="I16" s="234"/>
      <c r="J16" s="119"/>
      <c r="K16" s="216"/>
      <c r="L16" s="119"/>
    </row>
    <row r="17" spans="1:18" ht="15.75" thickBot="1" x14ac:dyDescent="0.3">
      <c r="C17" s="25"/>
      <c r="D17" s="25"/>
      <c r="E17" s="245" t="s">
        <v>4</v>
      </c>
      <c r="F17" s="246"/>
      <c r="G17" s="189"/>
      <c r="H17" s="9">
        <f>SUM(E4:G15)</f>
        <v>260</v>
      </c>
      <c r="I17" s="26"/>
      <c r="J17" s="119"/>
      <c r="K17" s="216"/>
      <c r="L17" s="119"/>
      <c r="Q17" s="239"/>
      <c r="R17" s="240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K18" s="216"/>
      <c r="L18" s="119"/>
      <c r="M18" s="238"/>
      <c r="Q18" s="239"/>
      <c r="R18" s="240"/>
    </row>
    <row r="19" spans="1:18" x14ac:dyDescent="0.25">
      <c r="I19" s="226"/>
      <c r="M19" s="238"/>
    </row>
    <row r="20" spans="1:18" ht="15.75" thickBot="1" x14ac:dyDescent="0.3">
      <c r="I20" s="227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52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63" t="s">
        <v>11</v>
      </c>
      <c r="F1" s="265"/>
      <c r="G1" s="41" t="s">
        <v>10</v>
      </c>
      <c r="H1" s="263" t="s">
        <v>9</v>
      </c>
      <c r="I1" s="264"/>
      <c r="J1" s="265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66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69">
        <f>SUM(F2:J4)</f>
        <v>312</v>
      </c>
      <c r="L2" s="261">
        <f>SUM(E2:J4)</f>
        <v>1152</v>
      </c>
      <c r="M2" s="251">
        <f>SUM(D2:D4)-L2</f>
        <v>348</v>
      </c>
      <c r="O2">
        <f>SUM(E2:J52)</f>
        <v>8875</v>
      </c>
    </row>
    <row r="3" spans="1:15" x14ac:dyDescent="0.25">
      <c r="A3" s="20"/>
      <c r="B3" s="267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70"/>
      <c r="L3" s="262"/>
      <c r="M3" s="252"/>
    </row>
    <row r="4" spans="1:15" ht="15.75" thickBot="1" x14ac:dyDescent="0.3">
      <c r="A4" s="20"/>
      <c r="B4" s="268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70"/>
      <c r="L4" s="262"/>
      <c r="M4" s="252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53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55">
        <f>SUM(F7:J8)</f>
        <v>270</v>
      </c>
      <c r="L7" s="257">
        <f>SUM(E7:J8)</f>
        <v>340</v>
      </c>
      <c r="M7" s="259">
        <f>D8-L7</f>
        <v>160</v>
      </c>
    </row>
    <row r="8" spans="1:15" ht="15.75" thickBot="1" x14ac:dyDescent="0.3">
      <c r="A8" s="2"/>
      <c r="B8" s="25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56"/>
      <c r="L8" s="258"/>
      <c r="M8" s="26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53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54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53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54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66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67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66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68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72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73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43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44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43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71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43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44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43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44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43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44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43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44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43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44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43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71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43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71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44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43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44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43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71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43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13" x14ac:dyDescent="0.25">
      <c r="B49" s="271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13" ht="15.75" thickBot="1" x14ac:dyDescent="0.3">
      <c r="B50" s="271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13" ht="15.75" thickBot="1" x14ac:dyDescent="0.3">
      <c r="A51" s="84" t="s">
        <v>1</v>
      </c>
      <c r="B51" s="243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13" ht="15.75" thickBot="1" x14ac:dyDescent="0.3">
      <c r="B52" s="250"/>
      <c r="C52" s="18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</row>
  </sheetData>
  <mergeCells count="28"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68"/>
  <sheetViews>
    <sheetView topLeftCell="A49" workbookViewId="0">
      <selection activeCell="H65" sqref="H65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45289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45289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45289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45289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45" t="s">
        <v>4</v>
      </c>
      <c r="AH24" s="246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45" t="s">
        <v>4</v>
      </c>
      <c r="BA24" s="246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45" t="s">
        <v>4</v>
      </c>
      <c r="BS24" s="246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47" t="s">
        <v>145</v>
      </c>
      <c r="C26" s="249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47" t="s">
        <v>145</v>
      </c>
      <c r="S26" s="249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47" t="s">
        <v>145</v>
      </c>
      <c r="AH26" s="249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47" t="s">
        <v>145</v>
      </c>
      <c r="AX26" s="249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47" t="s">
        <v>145</v>
      </c>
      <c r="BN26" s="249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74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74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75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75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76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76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45" t="s">
        <v>4</v>
      </c>
      <c r="C36" s="246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45" t="s">
        <v>4</v>
      </c>
      <c r="S36" s="246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45" t="s">
        <v>4</v>
      </c>
      <c r="AH36" s="246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45" t="s">
        <v>4</v>
      </c>
      <c r="AX36" s="246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45" t="s">
        <v>4</v>
      </c>
      <c r="BN36" s="246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47" t="s">
        <v>145</v>
      </c>
      <c r="C38" s="249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47" t="s">
        <v>145</v>
      </c>
      <c r="T38" s="249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47" t="s">
        <v>145</v>
      </c>
      <c r="AK38" s="248"/>
      <c r="AL38" s="249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45289</v>
      </c>
      <c r="BD38" s="247" t="s">
        <v>145</v>
      </c>
      <c r="BE38" s="248"/>
      <c r="BF38" s="249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47" t="s">
        <v>145</v>
      </c>
      <c r="BX38" s="248"/>
      <c r="BY38" s="249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74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83">
        <v>25</v>
      </c>
      <c r="T44" s="274">
        <v>55</v>
      </c>
      <c r="U44" s="9" t="s">
        <v>72</v>
      </c>
      <c r="V44" s="107" t="s">
        <v>17</v>
      </c>
      <c r="W44" s="277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83">
        <v>50</v>
      </c>
      <c r="AK44" s="274">
        <v>10</v>
      </c>
      <c r="AL44" s="190"/>
      <c r="AM44" s="9" t="s">
        <v>72</v>
      </c>
      <c r="AN44" s="107" t="s">
        <v>17</v>
      </c>
      <c r="AO44" s="277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83">
        <v>50</v>
      </c>
      <c r="BE44" s="208"/>
      <c r="BF44" s="190"/>
      <c r="BG44" s="9" t="s">
        <v>72</v>
      </c>
      <c r="BH44" s="107" t="s">
        <v>17</v>
      </c>
      <c r="BI44" s="277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83">
        <v>25</v>
      </c>
      <c r="BX44" s="208"/>
      <c r="BY44" s="190"/>
      <c r="BZ44" s="9" t="s">
        <v>72</v>
      </c>
      <c r="CA44" s="107" t="s">
        <v>17</v>
      </c>
      <c r="CB44" s="277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75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84"/>
      <c r="T45" s="276"/>
      <c r="U45" s="9" t="s">
        <v>71</v>
      </c>
      <c r="V45" s="155" t="s">
        <v>17</v>
      </c>
      <c r="W45" s="278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84"/>
      <c r="AK45" s="276"/>
      <c r="AL45" s="191"/>
      <c r="AM45" s="9" t="s">
        <v>71</v>
      </c>
      <c r="AN45" s="107" t="s">
        <v>17</v>
      </c>
      <c r="AO45" s="278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84"/>
      <c r="BE45" s="165">
        <v>20</v>
      </c>
      <c r="BF45" s="191"/>
      <c r="BG45" s="9" t="s">
        <v>71</v>
      </c>
      <c r="BH45" s="107" t="s">
        <v>17</v>
      </c>
      <c r="BI45" s="278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84"/>
      <c r="BX45" s="165"/>
      <c r="BY45" s="191"/>
      <c r="BZ45" s="9" t="s">
        <v>71</v>
      </c>
      <c r="CA45" s="107" t="s">
        <v>17</v>
      </c>
      <c r="CB45" s="278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76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45" t="s">
        <v>4</v>
      </c>
      <c r="C48" s="246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45" t="s">
        <v>4</v>
      </c>
      <c r="T48" s="246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79"/>
      <c r="AS49" s="192"/>
      <c r="AT49" s="2"/>
      <c r="AU49" s="239"/>
      <c r="AV49" s="240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79"/>
      <c r="BM49" s="192"/>
      <c r="BN49" s="2"/>
      <c r="BO49" s="239"/>
      <c r="BP49" s="240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79"/>
      <c r="CF49" s="192"/>
      <c r="CG49" s="2"/>
      <c r="CH49" s="239"/>
      <c r="CI49" s="240"/>
      <c r="CJ49" s="1"/>
      <c r="CK49" s="1"/>
      <c r="CL49" s="46"/>
    </row>
    <row r="50" spans="2:90" ht="15.75" thickBot="1" x14ac:dyDescent="0.3">
      <c r="AJ50" s="245" t="s">
        <v>4</v>
      </c>
      <c r="AK50" s="246"/>
      <c r="AL50" s="189" t="s">
        <v>179</v>
      </c>
      <c r="AM50" s="9">
        <f>SUM(AJ40:AL48)</f>
        <v>395</v>
      </c>
      <c r="AN50" s="25"/>
      <c r="AO50" s="119"/>
      <c r="AP50" s="119"/>
      <c r="AQ50" s="279"/>
      <c r="AS50" s="192"/>
      <c r="AT50" s="2"/>
      <c r="AU50" s="239"/>
      <c r="AV50" s="240"/>
      <c r="AW50" s="1"/>
      <c r="AX50" s="1"/>
      <c r="AY50" s="24"/>
      <c r="AZ50" s="49"/>
      <c r="BD50" s="245" t="s">
        <v>4</v>
      </c>
      <c r="BE50" s="246"/>
      <c r="BF50" s="189"/>
      <c r="BG50" s="9">
        <f>SUM(BD40:BF48)</f>
        <v>310</v>
      </c>
      <c r="BH50" s="25"/>
      <c r="BI50" s="119"/>
      <c r="BJ50" s="119"/>
      <c r="BK50" s="279"/>
      <c r="BM50" s="192"/>
      <c r="BN50" s="2"/>
      <c r="BO50" s="239"/>
      <c r="BP50" s="240"/>
      <c r="BQ50" s="1"/>
      <c r="BR50" s="1"/>
      <c r="BS50" s="46"/>
      <c r="BW50" s="245" t="s">
        <v>4</v>
      </c>
      <c r="BX50" s="246"/>
      <c r="BY50" s="189"/>
      <c r="BZ50" s="9">
        <f>SUM(BW40:BY48)</f>
        <v>180</v>
      </c>
      <c r="CA50" s="25"/>
      <c r="CB50" s="119"/>
      <c r="CC50" s="119"/>
      <c r="CD50" s="279"/>
      <c r="CF50" s="192"/>
      <c r="CG50" s="2"/>
      <c r="CH50" s="239"/>
      <c r="CI50" s="240"/>
      <c r="CJ50" s="1"/>
      <c r="CK50" s="1"/>
      <c r="CL50" s="46"/>
    </row>
    <row r="51" spans="2:90" ht="15.75" thickBot="1" x14ac:dyDescent="0.3">
      <c r="B51" s="247" t="s">
        <v>145</v>
      </c>
      <c r="C51" s="248"/>
      <c r="D51" s="249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80"/>
      <c r="AR51" s="201"/>
      <c r="AS51" s="203"/>
      <c r="AT51" s="116" t="s">
        <v>160</v>
      </c>
      <c r="AU51" s="281"/>
      <c r="AV51" s="282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80"/>
      <c r="BL51" s="201"/>
      <c r="BM51" s="203"/>
      <c r="BN51" s="79" t="s">
        <v>168</v>
      </c>
      <c r="BO51" s="281"/>
      <c r="BP51" s="282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80"/>
      <c r="CE51" s="201"/>
      <c r="CF51" s="203" t="s">
        <v>180</v>
      </c>
      <c r="CG51" s="79"/>
      <c r="CH51" s="281"/>
      <c r="CI51" s="282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</row>
    <row r="65" spans="2: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</row>
    <row r="66" spans="2:18" ht="15.75" thickBot="1" x14ac:dyDescent="0.3">
      <c r="B66" s="245" t="s">
        <v>4</v>
      </c>
      <c r="C66" s="246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39"/>
      <c r="O66" s="240"/>
      <c r="P66" s="1"/>
      <c r="Q66" s="1"/>
      <c r="R66" s="46"/>
    </row>
    <row r="67" spans="2:18" x14ac:dyDescent="0.25">
      <c r="B67" s="235"/>
      <c r="C67" s="24"/>
      <c r="D67" s="20"/>
      <c r="F67" s="226"/>
      <c r="G67" s="119"/>
      <c r="H67" s="216"/>
      <c r="I67" s="119"/>
      <c r="J67" s="238"/>
      <c r="L67" s="2"/>
      <c r="M67" s="2"/>
      <c r="N67" s="239"/>
      <c r="O67" s="240"/>
      <c r="P67" s="1"/>
      <c r="Q67" s="1"/>
      <c r="R67" s="46"/>
    </row>
    <row r="68" spans="2: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85"/>
      <c r="K68" s="50"/>
      <c r="L68" s="79"/>
      <c r="M68" s="79"/>
      <c r="N68" s="230"/>
      <c r="O68" s="65"/>
      <c r="P68" s="65"/>
      <c r="Q68" s="65"/>
      <c r="R68" s="168"/>
    </row>
  </sheetData>
  <mergeCells count="50"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2023-12-29T14:28:18Z</dcterms:modified>
</cp:coreProperties>
</file>