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Z:\Shared\Billing - Operation\delinquent letters\BGO Placement Files\"/>
    </mc:Choice>
  </mc:AlternateContent>
  <xr:revisionPtr revIDLastSave="0" documentId="13_ncr:1_{5C8E2E95-71F3-4F6C-9BE8-7949FAD8773D}" xr6:coauthVersionLast="47" xr6:coauthVersionMax="47" xr10:uidLastSave="{00000000-0000-0000-0000-000000000000}"/>
  <bookViews>
    <workbookView xWindow="13785" yWindow="-16320" windowWidth="29040" windowHeight="15840" activeTab="1" xr2:uid="{C3F23E8F-8B36-424B-BF23-8C6AEDADCD61}"/>
  </bookViews>
  <sheets>
    <sheet name="Monthly Summary" sheetId="4" r:id="rId1"/>
    <sheet name="Agent Breakdown" sheetId="2" r:id="rId2"/>
    <sheet name="PMTs" sheetId="1" r:id="rId3"/>
    <sheet name="Overrides" sheetId="5" r:id="rId4"/>
    <sheet name="TalkDesk Phone Activity" sheetId="6" r:id="rId5"/>
    <sheet name="TalkDesk Status Activity" sheetId="7" r:id="rId6"/>
  </sheets>
  <definedNames>
    <definedName name="_xlnm._FilterDatabase" localSheetId="1" hidden="1">'Agent Breakdown'!$G$2:$Q$217</definedName>
    <definedName name="_xlnm._FilterDatabase" localSheetId="3" hidden="1">Overrides!$A$1:$J$1429</definedName>
    <definedName name="_xlnm._FilterDatabase" localSheetId="2" hidden="1">PMTs!$A$1:$F$4163</definedName>
    <definedName name="_xlnm._FilterDatabase" localSheetId="4" hidden="1">'TalkDesk Phone Activity'!$A$1:$F$515</definedName>
    <definedName name="_xlnm._FilterDatabase" localSheetId="5" hidden="1">'TalkDesk Status Activity'!$A$1:$D$3518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7" i="2" l="1"/>
  <c r="M217" i="2"/>
  <c r="L217" i="2"/>
  <c r="K217" i="2"/>
  <c r="J217" i="2"/>
  <c r="I217" i="2"/>
  <c r="M199" i="2"/>
  <c r="L199" i="2"/>
  <c r="K199" i="2"/>
  <c r="I111" i="2"/>
  <c r="J181" i="2"/>
  <c r="I181" i="2"/>
  <c r="J163" i="2"/>
  <c r="I163" i="2"/>
  <c r="J145" i="2"/>
  <c r="I145" i="2"/>
  <c r="J127" i="2"/>
  <c r="I127" i="2"/>
  <c r="J91" i="2"/>
  <c r="I91" i="2"/>
  <c r="J109" i="2"/>
  <c r="I109" i="2"/>
  <c r="J73" i="2"/>
  <c r="I73" i="2"/>
  <c r="J55" i="2"/>
  <c r="I55" i="2"/>
  <c r="J37" i="2"/>
  <c r="I37" i="2"/>
  <c r="J19" i="2"/>
  <c r="I19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J199" i="2"/>
  <c r="I199" i="2"/>
  <c r="I92" i="2" l="1"/>
  <c r="I182" i="2"/>
  <c r="J128" i="2"/>
  <c r="J146" i="2"/>
  <c r="I146" i="2"/>
  <c r="J164" i="2"/>
  <c r="J92" i="2"/>
  <c r="J182" i="2"/>
  <c r="I164" i="2"/>
  <c r="J110" i="2"/>
  <c r="J56" i="2"/>
  <c r="I128" i="2"/>
  <c r="J74" i="2"/>
  <c r="I74" i="2"/>
  <c r="I110" i="2"/>
  <c r="I200" i="2"/>
  <c r="I38" i="2"/>
  <c r="J38" i="2"/>
  <c r="I56" i="2"/>
  <c r="J200" i="2"/>
  <c r="H1" i="7"/>
  <c r="O1" i="5"/>
  <c r="J1" i="1"/>
  <c r="G1287" i="5"/>
  <c r="G1286" i="5"/>
  <c r="G1285" i="5"/>
  <c r="G1280" i="5"/>
  <c r="G1284" i="5"/>
  <c r="G1283" i="5"/>
  <c r="K214" i="2" s="1"/>
  <c r="G1281" i="5"/>
  <c r="K43" i="2" s="1"/>
  <c r="G1282" i="5"/>
  <c r="K215" i="2" s="1"/>
  <c r="G1278" i="5"/>
  <c r="G1277" i="5"/>
  <c r="G1279" i="5"/>
  <c r="K202" i="2" s="1"/>
  <c r="G1276" i="5"/>
  <c r="G1275" i="5"/>
  <c r="G1274" i="5"/>
  <c r="G1273" i="5"/>
  <c r="K51" i="2" s="1"/>
  <c r="J14" i="4"/>
  <c r="J13" i="4"/>
  <c r="J12" i="4"/>
  <c r="J11" i="4"/>
  <c r="J10" i="4"/>
  <c r="J9" i="4"/>
  <c r="J8" i="4"/>
  <c r="J7" i="4"/>
  <c r="J6" i="4"/>
  <c r="J5" i="4"/>
  <c r="J4" i="4"/>
  <c r="J3" i="4"/>
  <c r="Q218" i="2"/>
  <c r="Q200" i="2"/>
  <c r="Q182" i="2"/>
  <c r="Q164" i="2"/>
  <c r="Q146" i="2"/>
  <c r="Q128" i="2"/>
  <c r="Q110" i="2"/>
  <c r="Q92" i="2"/>
  <c r="Q74" i="2"/>
  <c r="Q56" i="2"/>
  <c r="Q38" i="2"/>
  <c r="Q20" i="2"/>
  <c r="J2" i="4"/>
  <c r="I13" i="4"/>
  <c r="I12" i="4"/>
  <c r="I11" i="4"/>
  <c r="I10" i="4"/>
  <c r="I9" i="4"/>
  <c r="I8" i="4"/>
  <c r="I7" i="4"/>
  <c r="I6" i="4"/>
  <c r="I5" i="4"/>
  <c r="I4" i="4"/>
  <c r="I3" i="4"/>
  <c r="I2" i="4"/>
  <c r="H13" i="4"/>
  <c r="H12" i="4"/>
  <c r="H11" i="4"/>
  <c r="H10" i="4"/>
  <c r="H9" i="4"/>
  <c r="H8" i="4"/>
  <c r="H7" i="4"/>
  <c r="H6" i="4"/>
  <c r="H5" i="4"/>
  <c r="H4" i="4"/>
  <c r="H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F13" i="4"/>
  <c r="F12" i="4"/>
  <c r="F11" i="4"/>
  <c r="F10" i="4"/>
  <c r="F9" i="4"/>
  <c r="F8" i="4"/>
  <c r="F7" i="4"/>
  <c r="F6" i="4"/>
  <c r="F5" i="4"/>
  <c r="F4" i="4"/>
  <c r="F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K216" i="2"/>
  <c r="K211" i="2"/>
  <c r="K210" i="2"/>
  <c r="K209" i="2"/>
  <c r="K208" i="2"/>
  <c r="K207" i="2"/>
  <c r="K206" i="2"/>
  <c r="K204" i="2"/>
  <c r="K201" i="2"/>
  <c r="K198" i="2"/>
  <c r="K193" i="2"/>
  <c r="K192" i="2"/>
  <c r="K191" i="2"/>
  <c r="K190" i="2"/>
  <c r="K189" i="2"/>
  <c r="K188" i="2"/>
  <c r="K186" i="2"/>
  <c r="K185" i="2"/>
  <c r="K184" i="2"/>
  <c r="K183" i="2"/>
  <c r="K181" i="2"/>
  <c r="K180" i="2"/>
  <c r="K178" i="2"/>
  <c r="K175" i="2"/>
  <c r="K174" i="2"/>
  <c r="K173" i="2"/>
  <c r="K172" i="2"/>
  <c r="K171" i="2"/>
  <c r="K170" i="2"/>
  <c r="K168" i="2"/>
  <c r="K167" i="2"/>
  <c r="K166" i="2"/>
  <c r="K165" i="2"/>
  <c r="K163" i="2"/>
  <c r="K162" i="2"/>
  <c r="K160" i="2"/>
  <c r="K157" i="2"/>
  <c r="K156" i="2"/>
  <c r="K155" i="2"/>
  <c r="K154" i="2"/>
  <c r="K153" i="2"/>
  <c r="K152" i="2"/>
  <c r="K150" i="2"/>
  <c r="K149" i="2"/>
  <c r="K148" i="2"/>
  <c r="K147" i="2"/>
  <c r="K145" i="2"/>
  <c r="K144" i="2"/>
  <c r="K142" i="2"/>
  <c r="K139" i="2"/>
  <c r="K138" i="2"/>
  <c r="K137" i="2"/>
  <c r="K136" i="2"/>
  <c r="K135" i="2"/>
  <c r="K134" i="2"/>
  <c r="K132" i="2"/>
  <c r="K131" i="2"/>
  <c r="K130" i="2"/>
  <c r="K129" i="2"/>
  <c r="K127" i="2"/>
  <c r="K126" i="2"/>
  <c r="K125" i="2"/>
  <c r="K124" i="2"/>
  <c r="K121" i="2"/>
  <c r="K120" i="2"/>
  <c r="K119" i="2"/>
  <c r="K118" i="2"/>
  <c r="K117" i="2"/>
  <c r="K116" i="2"/>
  <c r="K114" i="2"/>
  <c r="K113" i="2"/>
  <c r="K112" i="2"/>
  <c r="K111" i="2"/>
  <c r="K109" i="2"/>
  <c r="K108" i="2"/>
  <c r="K106" i="2"/>
  <c r="K103" i="2"/>
  <c r="K102" i="2"/>
  <c r="K101" i="2"/>
  <c r="K100" i="2"/>
  <c r="K99" i="2"/>
  <c r="K98" i="2"/>
  <c r="K96" i="2"/>
  <c r="K95" i="2"/>
  <c r="K94" i="2"/>
  <c r="K93" i="2"/>
  <c r="K91" i="2"/>
  <c r="K90" i="2"/>
  <c r="K88" i="2"/>
  <c r="K85" i="2"/>
  <c r="K84" i="2"/>
  <c r="K83" i="2"/>
  <c r="K82" i="2"/>
  <c r="K81" i="2"/>
  <c r="K80" i="2"/>
  <c r="K78" i="2"/>
  <c r="K77" i="2"/>
  <c r="K76" i="2"/>
  <c r="K75" i="2"/>
  <c r="K73" i="2"/>
  <c r="K72" i="2"/>
  <c r="K70" i="2"/>
  <c r="K67" i="2"/>
  <c r="K66" i="2"/>
  <c r="K65" i="2"/>
  <c r="K64" i="2"/>
  <c r="K63" i="2"/>
  <c r="K62" i="2"/>
  <c r="K60" i="2"/>
  <c r="K59" i="2"/>
  <c r="K58" i="2"/>
  <c r="K57" i="2"/>
  <c r="K55" i="2"/>
  <c r="K54" i="2"/>
  <c r="K53" i="2"/>
  <c r="K52" i="2"/>
  <c r="K49" i="2"/>
  <c r="K48" i="2"/>
  <c r="K47" i="2"/>
  <c r="K46" i="2"/>
  <c r="K45" i="2"/>
  <c r="K44" i="2"/>
  <c r="K42" i="2"/>
  <c r="K41" i="2"/>
  <c r="K40" i="2"/>
  <c r="K39" i="2"/>
  <c r="K37" i="2"/>
  <c r="K36" i="2"/>
  <c r="K34" i="2"/>
  <c r="K31" i="2"/>
  <c r="K30" i="2"/>
  <c r="K29" i="2"/>
  <c r="K28" i="2"/>
  <c r="K27" i="2"/>
  <c r="K26" i="2"/>
  <c r="K24" i="2"/>
  <c r="K23" i="2"/>
  <c r="K22" i="2"/>
  <c r="K21" i="2"/>
  <c r="K19" i="2"/>
  <c r="K18" i="2"/>
  <c r="K16" i="2"/>
  <c r="K13" i="2"/>
  <c r="K12" i="2"/>
  <c r="K11" i="2"/>
  <c r="K10" i="2"/>
  <c r="K9" i="2"/>
  <c r="K8" i="2"/>
  <c r="K6" i="2"/>
  <c r="K5" i="2"/>
  <c r="K4" i="2"/>
  <c r="K3" i="2"/>
  <c r="K143" i="2" l="1"/>
  <c r="K196" i="2"/>
  <c r="K176" i="2"/>
  <c r="K61" i="2"/>
  <c r="K123" i="2"/>
  <c r="K140" i="2"/>
  <c r="K158" i="2"/>
  <c r="K169" i="2"/>
  <c r="K105" i="2"/>
  <c r="K115" i="2"/>
  <c r="K133" i="2"/>
  <c r="K151" i="2"/>
  <c r="K86" i="2"/>
  <c r="K97" i="2"/>
  <c r="K14" i="2"/>
  <c r="K32" i="2"/>
  <c r="K50" i="2"/>
  <c r="K56" i="2" s="1"/>
  <c r="K79" i="2"/>
  <c r="K7" i="2"/>
  <c r="K15" i="2"/>
  <c r="K25" i="2"/>
  <c r="K33" i="2"/>
  <c r="K68" i="2"/>
  <c r="K212" i="2"/>
  <c r="K194" i="2"/>
  <c r="K104" i="2"/>
  <c r="K122" i="2"/>
  <c r="D11" i="4"/>
  <c r="K107" i="2"/>
  <c r="K187" i="2"/>
  <c r="K161" i="2"/>
  <c r="K179" i="2"/>
  <c r="K197" i="2"/>
  <c r="D2" i="4"/>
  <c r="D3" i="4"/>
  <c r="D9" i="4"/>
  <c r="D10" i="4"/>
  <c r="K17" i="2"/>
  <c r="K35" i="2"/>
  <c r="K71" i="2"/>
  <c r="K89" i="2"/>
  <c r="K141" i="2"/>
  <c r="D4" i="4"/>
  <c r="D12" i="4"/>
  <c r="K159" i="2"/>
  <c r="D5" i="4"/>
  <c r="D13" i="4"/>
  <c r="K177" i="2"/>
  <c r="D6" i="4"/>
  <c r="K195" i="2"/>
  <c r="K213" i="2"/>
  <c r="D7" i="4"/>
  <c r="K69" i="2"/>
  <c r="D8" i="4"/>
  <c r="K87" i="2"/>
  <c r="E14" i="4"/>
  <c r="F14" i="4"/>
  <c r="O74" i="2"/>
  <c r="O218" i="2"/>
  <c r="P146" i="2"/>
  <c r="O92" i="2"/>
  <c r="O110" i="2"/>
  <c r="P38" i="2"/>
  <c r="P182" i="2"/>
  <c r="O128" i="2"/>
  <c r="P56" i="2"/>
  <c r="P200" i="2"/>
  <c r="O146" i="2"/>
  <c r="P74" i="2"/>
  <c r="P218" i="2"/>
  <c r="O20" i="2"/>
  <c r="O164" i="2"/>
  <c r="P20" i="2"/>
  <c r="P92" i="2"/>
  <c r="O38" i="2"/>
  <c r="O182" i="2"/>
  <c r="P110" i="2"/>
  <c r="P164" i="2"/>
  <c r="O56" i="2"/>
  <c r="O200" i="2"/>
  <c r="P128" i="2"/>
  <c r="B14" i="4"/>
  <c r="C14" i="4"/>
  <c r="I14" i="4"/>
  <c r="H14" i="4"/>
  <c r="G14" i="4"/>
  <c r="N128" i="2"/>
  <c r="N146" i="2"/>
  <c r="N20" i="2"/>
  <c r="N92" i="2"/>
  <c r="N110" i="2"/>
  <c r="N164" i="2"/>
  <c r="N38" i="2"/>
  <c r="N182" i="2"/>
  <c r="N56" i="2"/>
  <c r="N200" i="2"/>
  <c r="N74" i="2"/>
  <c r="N218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K146" i="2" l="1"/>
  <c r="K38" i="2"/>
  <c r="K128" i="2"/>
  <c r="K20" i="2"/>
  <c r="K110" i="2"/>
  <c r="K200" i="2"/>
  <c r="K182" i="2"/>
  <c r="K164" i="2"/>
  <c r="K218" i="2"/>
  <c r="K74" i="2"/>
  <c r="K92" i="2"/>
  <c r="D14" i="4"/>
  <c r="J20" i="2"/>
  <c r="I20" i="2"/>
  <c r="I218" i="2"/>
  <c r="J218" i="2"/>
  <c r="L74" i="2"/>
  <c r="L38" i="2"/>
  <c r="L218" i="2"/>
  <c r="M146" i="2"/>
  <c r="L20" i="2"/>
  <c r="M92" i="2"/>
  <c r="L164" i="2"/>
  <c r="L182" i="2"/>
  <c r="M110" i="2"/>
  <c r="L56" i="2"/>
  <c r="M128" i="2"/>
  <c r="M20" i="2"/>
  <c r="M164" i="2"/>
  <c r="L110" i="2"/>
  <c r="L200" i="2"/>
  <c r="M38" i="2"/>
  <c r="M182" i="2"/>
  <c r="M56" i="2"/>
  <c r="M200" i="2"/>
  <c r="L92" i="2"/>
  <c r="L128" i="2"/>
  <c r="L146" i="2"/>
  <c r="M74" i="2"/>
  <c r="M218" i="2"/>
</calcChain>
</file>

<file path=xl/sharedStrings.xml><?xml version="1.0" encoding="utf-8"?>
<sst xmlns="http://schemas.openxmlformats.org/spreadsheetml/2006/main" count="34011" uniqueCount="3933">
  <si>
    <t>System: System Name</t>
  </si>
  <si>
    <t>Amount</t>
  </si>
  <si>
    <t>Customer Payment: Created Date</t>
  </si>
  <si>
    <t>Month</t>
  </si>
  <si>
    <t>Year</t>
  </si>
  <si>
    <t>Customer Payment: Created By</t>
  </si>
  <si>
    <t>Agent</t>
  </si>
  <si>
    <t>Num of Payments</t>
  </si>
  <si>
    <t>Sum of Amount</t>
  </si>
  <si>
    <t>Successful P2P</t>
  </si>
  <si>
    <t>New P2P</t>
  </si>
  <si>
    <t>New Payment Plans</t>
  </si>
  <si>
    <t>IB Calls</t>
  </si>
  <si>
    <t>Dialer OB Calls</t>
  </si>
  <si>
    <t>Manual OB Calls</t>
  </si>
  <si>
    <t>AVG Unavailable Min.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</si>
  <si>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</si>
  <si>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</si>
  <si>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</si>
  <si>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</si>
  <si>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</si>
  <si>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</si>
  <si>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</si>
  <si>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</si>
  <si>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</si>
  <si>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</si>
  <si>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</si>
  <si>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</si>
  <si>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</si>
  <si>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Alex Solis</t>
  </si>
  <si>
    <t>Anel Hall</t>
  </si>
  <si>
    <t>David Villeda</t>
  </si>
  <si>
    <t>Edith Morales Adaniz</t>
  </si>
  <si>
    <t>Eida Valle</t>
  </si>
  <si>
    <t>Esmeralda Flores</t>
  </si>
  <si>
    <t>Gerald Orozco</t>
  </si>
  <si>
    <t>Karen Hernandez</t>
  </si>
  <si>
    <t>Luis Quiros</t>
  </si>
  <si>
    <t>Luz Dierckxsens</t>
  </si>
  <si>
    <t>Mariangel Rivera</t>
  </si>
  <si>
    <t>Mario Rodriguez</t>
  </si>
  <si>
    <t>Noylin Monge</t>
  </si>
  <si>
    <t>Priscilla Zuniga</t>
  </si>
  <si>
    <t>Shannaya Montano</t>
  </si>
  <si>
    <t>Shannon Richmond</t>
  </si>
  <si>
    <t>Steven Cabrera</t>
  </si>
  <si>
    <t>Steven Gamboa</t>
  </si>
  <si>
    <t>Carlos Rodriguez</t>
  </si>
  <si>
    <t>Monthly</t>
  </si>
  <si>
    <t>LU004695895</t>
  </si>
  <si>
    <t>YC004093751</t>
  </si>
  <si>
    <t>TP004012311</t>
  </si>
  <si>
    <t>UQ002668889</t>
  </si>
  <si>
    <t>JW002557438</t>
  </si>
  <si>
    <t>HN002928287</t>
  </si>
  <si>
    <t>KD004561172</t>
  </si>
  <si>
    <t>YN005311942</t>
  </si>
  <si>
    <t>VC004376630</t>
  </si>
  <si>
    <t>YX004742814</t>
  </si>
  <si>
    <t>NV002066504</t>
  </si>
  <si>
    <t>UD004745028</t>
  </si>
  <si>
    <t>VP004767159</t>
  </si>
  <si>
    <t>KL002261483</t>
  </si>
  <si>
    <t>OE001299525</t>
  </si>
  <si>
    <t>KG004091619</t>
  </si>
  <si>
    <t>00F99I</t>
  </si>
  <si>
    <t>009Q0F</t>
  </si>
  <si>
    <t>KJ004713280</t>
  </si>
  <si>
    <t>ZI002887958</t>
  </si>
  <si>
    <t>TN006228616</t>
  </si>
  <si>
    <t>SO001041378</t>
  </si>
  <si>
    <t>VM004806723</t>
  </si>
  <si>
    <t>PN002815087</t>
  </si>
  <si>
    <t>NT006520663</t>
  </si>
  <si>
    <t>003GVI</t>
  </si>
  <si>
    <t>003GVU</t>
  </si>
  <si>
    <t>YA004387449</t>
  </si>
  <si>
    <t>HS005330594</t>
  </si>
  <si>
    <t>PE006786738</t>
  </si>
  <si>
    <t>RV004406526</t>
  </si>
  <si>
    <t>CV005421094</t>
  </si>
  <si>
    <t>RY005105339</t>
  </si>
  <si>
    <t>NP003855891</t>
  </si>
  <si>
    <t>WD004210045</t>
  </si>
  <si>
    <t>YM004059411</t>
  </si>
  <si>
    <t>GT001475819</t>
  </si>
  <si>
    <t>BV004609999</t>
  </si>
  <si>
    <t>008LYI</t>
  </si>
  <si>
    <t>XX006587994</t>
  </si>
  <si>
    <t>TW004932331</t>
  </si>
  <si>
    <t>IM004501351</t>
  </si>
  <si>
    <t>VS004538426</t>
  </si>
  <si>
    <t>YU006593161</t>
  </si>
  <si>
    <t>LD005727809</t>
  </si>
  <si>
    <t>JH006573358</t>
  </si>
  <si>
    <t>UG006217534</t>
  </si>
  <si>
    <t>MC002618137</t>
  </si>
  <si>
    <t>00E451</t>
  </si>
  <si>
    <t>HW005106098</t>
  </si>
  <si>
    <t>RR004561580</t>
  </si>
  <si>
    <t>005JMM</t>
  </si>
  <si>
    <t>UV005933281</t>
  </si>
  <si>
    <t>ZR005074021</t>
  </si>
  <si>
    <t>RK003666792</t>
  </si>
  <si>
    <t>PM004002219</t>
  </si>
  <si>
    <t>LP005290171</t>
  </si>
  <si>
    <t>JV005205970</t>
  </si>
  <si>
    <t>WL000951275</t>
  </si>
  <si>
    <t>GE002807596</t>
  </si>
  <si>
    <t>AH005288783</t>
  </si>
  <si>
    <t>YG004236981</t>
  </si>
  <si>
    <t>0073FR</t>
  </si>
  <si>
    <t>VY003810183</t>
  </si>
  <si>
    <t>00Q5V9</t>
  </si>
  <si>
    <t>YS002199074</t>
  </si>
  <si>
    <t>NB004501742</t>
  </si>
  <si>
    <t>WG003856412</t>
  </si>
  <si>
    <t>QC005493989</t>
  </si>
  <si>
    <t>OC003998315</t>
  </si>
  <si>
    <t>QO002163435</t>
  </si>
  <si>
    <t>BW003082681</t>
  </si>
  <si>
    <t>WH005575510</t>
  </si>
  <si>
    <t>LS005990262</t>
  </si>
  <si>
    <t>NI003685711</t>
  </si>
  <si>
    <t>JB004252282</t>
  </si>
  <si>
    <t>HR005289897</t>
  </si>
  <si>
    <t>NE001128414</t>
  </si>
  <si>
    <t>DJ002697947</t>
  </si>
  <si>
    <t>NL003802802</t>
  </si>
  <si>
    <t>QP005669368</t>
  </si>
  <si>
    <t>NC005242654</t>
  </si>
  <si>
    <t>N29465</t>
  </si>
  <si>
    <t>EK006301084</t>
  </si>
  <si>
    <t>CN006163020</t>
  </si>
  <si>
    <t>ZN003776960</t>
  </si>
  <si>
    <t>FD002519555</t>
  </si>
  <si>
    <t>TI003791660</t>
  </si>
  <si>
    <t>ZK005819733</t>
  </si>
  <si>
    <t>JN005328172</t>
  </si>
  <si>
    <t>UU004363839</t>
  </si>
  <si>
    <t>LU002581307</t>
  </si>
  <si>
    <t>WT007120128</t>
  </si>
  <si>
    <t>BD006568282</t>
  </si>
  <si>
    <t>WG005698042</t>
  </si>
  <si>
    <t>PX003048028</t>
  </si>
  <si>
    <t>OP001680774</t>
  </si>
  <si>
    <t>JG006381378</t>
  </si>
  <si>
    <t>ZN002894930</t>
  </si>
  <si>
    <t>LW002218510</t>
  </si>
  <si>
    <t>CF002946342</t>
  </si>
  <si>
    <t>HT002937421</t>
  </si>
  <si>
    <t>PX003646501</t>
  </si>
  <si>
    <t>IC004452856</t>
  </si>
  <si>
    <t>UU006538450</t>
  </si>
  <si>
    <t>TF006240472</t>
  </si>
  <si>
    <t>VY006422436</t>
  </si>
  <si>
    <t>YS003680983</t>
  </si>
  <si>
    <t>VR006858508</t>
  </si>
  <si>
    <t>XS004764362</t>
  </si>
  <si>
    <t>IL004766279</t>
  </si>
  <si>
    <t>JM002051503</t>
  </si>
  <si>
    <t>FO003791018</t>
  </si>
  <si>
    <t>KS005709671</t>
  </si>
  <si>
    <t>ER006765887</t>
  </si>
  <si>
    <t>WE004579385</t>
  </si>
  <si>
    <t>QB004645135</t>
  </si>
  <si>
    <t>IR006591405</t>
  </si>
  <si>
    <t>CA005713156</t>
  </si>
  <si>
    <t>QA005279504</t>
  </si>
  <si>
    <t>MG002607549</t>
  </si>
  <si>
    <t>AM007102919</t>
  </si>
  <si>
    <t>UQ002168334</t>
  </si>
  <si>
    <t>KN004633209</t>
  </si>
  <si>
    <t>VL003727471</t>
  </si>
  <si>
    <t>AD005568144</t>
  </si>
  <si>
    <t>WL003019542</t>
  </si>
  <si>
    <t>IU001041475</t>
  </si>
  <si>
    <t>FL003104870</t>
  </si>
  <si>
    <t>QA006472029</t>
  </si>
  <si>
    <t>00LXP4</t>
  </si>
  <si>
    <t>NF001354645</t>
  </si>
  <si>
    <t>IZ002941614</t>
  </si>
  <si>
    <t>BV003819466</t>
  </si>
  <si>
    <t>BG003960220</t>
  </si>
  <si>
    <t>KP002385297</t>
  </si>
  <si>
    <t>GH003922615</t>
  </si>
  <si>
    <t>00MP4L</t>
  </si>
  <si>
    <t>PG005567871</t>
  </si>
  <si>
    <t>KQ003547064</t>
  </si>
  <si>
    <t>SE004509234</t>
  </si>
  <si>
    <t>00MY24</t>
  </si>
  <si>
    <t>KP004927518</t>
  </si>
  <si>
    <t>CB003068081</t>
  </si>
  <si>
    <t>AK004746516</t>
  </si>
  <si>
    <t>XT002189906</t>
  </si>
  <si>
    <t>OA006218911</t>
  </si>
  <si>
    <t>YV004840141</t>
  </si>
  <si>
    <t>ST004489799</t>
  </si>
  <si>
    <t>OB006338632</t>
  </si>
  <si>
    <t>EY003610506</t>
  </si>
  <si>
    <t>DY001173726</t>
  </si>
  <si>
    <t>SI004411986</t>
  </si>
  <si>
    <t>ID004697874</t>
  </si>
  <si>
    <t>YI003639850</t>
  </si>
  <si>
    <t>WL003470802</t>
  </si>
  <si>
    <t>XA004826808</t>
  </si>
  <si>
    <t>DJ004794482</t>
  </si>
  <si>
    <t>GM005844004</t>
  </si>
  <si>
    <t>UQ006582404</t>
  </si>
  <si>
    <t>SM004145772</t>
  </si>
  <si>
    <t>HQ003577041</t>
  </si>
  <si>
    <t>EF006500764</t>
  </si>
  <si>
    <t>GN004875364</t>
  </si>
  <si>
    <t>NS004194247</t>
  </si>
  <si>
    <t>LY006500660</t>
  </si>
  <si>
    <t>HI004976943</t>
  </si>
  <si>
    <t>CK006952610</t>
  </si>
  <si>
    <t>ST003851077</t>
  </si>
  <si>
    <t>XZ006206560</t>
  </si>
  <si>
    <t>MD006462537</t>
  </si>
  <si>
    <t>XZ007188147</t>
  </si>
  <si>
    <t>CV004831306</t>
  </si>
  <si>
    <t>WO003881305</t>
  </si>
  <si>
    <t>OD005522969</t>
  </si>
  <si>
    <t>IR006561937</t>
  </si>
  <si>
    <t>CO001638883</t>
  </si>
  <si>
    <t>PM005617216</t>
  </si>
  <si>
    <t>KL006540751</t>
  </si>
  <si>
    <t>QJ006047438</t>
  </si>
  <si>
    <t>XZ004917439</t>
  </si>
  <si>
    <t>CU002950019</t>
  </si>
  <si>
    <t>KB003856163</t>
  </si>
  <si>
    <t>TC004163359</t>
  </si>
  <si>
    <t>HE006181608</t>
  </si>
  <si>
    <t>WD002398945</t>
  </si>
  <si>
    <t>UM005326215</t>
  </si>
  <si>
    <t>NS3645</t>
  </si>
  <si>
    <t>HE007251563</t>
  </si>
  <si>
    <t>JT003889278</t>
  </si>
  <si>
    <t>SI002842365</t>
  </si>
  <si>
    <t>BC004797870</t>
  </si>
  <si>
    <t>RE005042151</t>
  </si>
  <si>
    <t>AI005606561</t>
  </si>
  <si>
    <t>SE004618743</t>
  </si>
  <si>
    <t>IS001278304</t>
  </si>
  <si>
    <t>HN005130984</t>
  </si>
  <si>
    <t>HJ005250613</t>
  </si>
  <si>
    <t>JI004649173</t>
  </si>
  <si>
    <t>NW002844431</t>
  </si>
  <si>
    <t>NH004741297</t>
  </si>
  <si>
    <t>GF004669278</t>
  </si>
  <si>
    <t>FD006220988</t>
  </si>
  <si>
    <t>NW006535934</t>
  </si>
  <si>
    <t>JB005524361</t>
  </si>
  <si>
    <t>BH007255334</t>
  </si>
  <si>
    <t>CQ005440253</t>
  </si>
  <si>
    <t>QU003696502</t>
  </si>
  <si>
    <t>ZZ007553240</t>
  </si>
  <si>
    <t>KE007103812</t>
  </si>
  <si>
    <t>YQ005413669</t>
  </si>
  <si>
    <t>00P5MR</t>
  </si>
  <si>
    <t>KP007225929</t>
  </si>
  <si>
    <t>WP004623149</t>
  </si>
  <si>
    <t>HC004578683</t>
  </si>
  <si>
    <t>GT004110001</t>
  </si>
  <si>
    <t>PP005156395</t>
  </si>
  <si>
    <t>PZ001494408</t>
  </si>
  <si>
    <t>WH006405514</t>
  </si>
  <si>
    <t>XN004035282</t>
  </si>
  <si>
    <t>HL003581688</t>
  </si>
  <si>
    <t>00JLZE</t>
  </si>
  <si>
    <t>HW002546925</t>
  </si>
  <si>
    <t>009JR6</t>
  </si>
  <si>
    <t>ED005434695</t>
  </si>
  <si>
    <t>GK003809041</t>
  </si>
  <si>
    <t>JM006121568</t>
  </si>
  <si>
    <t>YT004149244</t>
  </si>
  <si>
    <t>00ME4U</t>
  </si>
  <si>
    <t>ZM007342290</t>
  </si>
  <si>
    <t>XX006038878</t>
  </si>
  <si>
    <t>ZZ001857460</t>
  </si>
  <si>
    <t>AV003059943</t>
  </si>
  <si>
    <t>RP006226316</t>
  </si>
  <si>
    <t>LR006076773</t>
  </si>
  <si>
    <t>QV004690598</t>
  </si>
  <si>
    <t>UV006566138</t>
  </si>
  <si>
    <t>HJ007489732</t>
  </si>
  <si>
    <t>AB007407896</t>
  </si>
  <si>
    <t>CS002917408</t>
  </si>
  <si>
    <t>FE004241873</t>
  </si>
  <si>
    <t>UZ004122113</t>
  </si>
  <si>
    <t>006GJ5</t>
  </si>
  <si>
    <t>MM003619258</t>
  </si>
  <si>
    <t>JZ006498630</t>
  </si>
  <si>
    <t>FW007546134</t>
  </si>
  <si>
    <t>TA000006830</t>
  </si>
  <si>
    <t>IM000056483</t>
  </si>
  <si>
    <t>EB000053756</t>
  </si>
  <si>
    <t>HC000039771</t>
  </si>
  <si>
    <t>JO000004176</t>
  </si>
  <si>
    <t>PL000075736</t>
  </si>
  <si>
    <t>ZY000052969</t>
  </si>
  <si>
    <t>HX000071344</t>
  </si>
  <si>
    <t>PB000040684</t>
  </si>
  <si>
    <t>EM000032323</t>
  </si>
  <si>
    <t>CZ000018675</t>
  </si>
  <si>
    <t>YW000074617</t>
  </si>
  <si>
    <t>UW000028550</t>
  </si>
  <si>
    <t>OQ000068794</t>
  </si>
  <si>
    <t>ZL000054295</t>
  </si>
  <si>
    <t>XM000041217</t>
  </si>
  <si>
    <t>RZ000028740</t>
  </si>
  <si>
    <t>UJ000031902</t>
  </si>
  <si>
    <t>ZT000041104</t>
  </si>
  <si>
    <t>CK000019700</t>
  </si>
  <si>
    <t>TA000073950</t>
  </si>
  <si>
    <t>FN000013954</t>
  </si>
  <si>
    <t>LB000031237</t>
  </si>
  <si>
    <t>MR000050146</t>
  </si>
  <si>
    <t>NG000028838</t>
  </si>
  <si>
    <t>ZZ000004201</t>
  </si>
  <si>
    <t>CP000032683</t>
  </si>
  <si>
    <t>OG000031770</t>
  </si>
  <si>
    <t>WJ000050417</t>
  </si>
  <si>
    <t>PJ000069405</t>
  </si>
  <si>
    <t>YB000013597</t>
  </si>
  <si>
    <t>PY000050514</t>
  </si>
  <si>
    <t>SP000031562</t>
  </si>
  <si>
    <t>WY000019012</t>
  </si>
  <si>
    <t>WW000186395</t>
  </si>
  <si>
    <t>XZ000015877</t>
  </si>
  <si>
    <t>EP000045192</t>
  </si>
  <si>
    <t>GM000063678</t>
  </si>
  <si>
    <t>FG000054793</t>
  </si>
  <si>
    <t>CP000052012</t>
  </si>
  <si>
    <t>GV000032059</t>
  </si>
  <si>
    <t>RS000008736</t>
  </si>
  <si>
    <t>EB000002888</t>
  </si>
  <si>
    <t>AB000047175</t>
  </si>
  <si>
    <t>YK000007674</t>
  </si>
  <si>
    <t>DZ000001678</t>
  </si>
  <si>
    <t>HA000011110</t>
  </si>
  <si>
    <t>DQ000013462</t>
  </si>
  <si>
    <t>UE000074164</t>
  </si>
  <si>
    <t>VR000025596</t>
  </si>
  <si>
    <t>CH000018825</t>
  </si>
  <si>
    <t>ZS000023352</t>
  </si>
  <si>
    <t>MB000046968</t>
  </si>
  <si>
    <t>YW000024663</t>
  </si>
  <si>
    <t>EK000016195</t>
  </si>
  <si>
    <t>MR000030586</t>
  </si>
  <si>
    <t>PK000014768</t>
  </si>
  <si>
    <t>MD000030563</t>
  </si>
  <si>
    <t>FG000030724</t>
  </si>
  <si>
    <t>YO000036788</t>
  </si>
  <si>
    <t>UX000053123</t>
  </si>
  <si>
    <t>TK000002203</t>
  </si>
  <si>
    <t>YQ000032344</t>
  </si>
  <si>
    <t>BB000025332</t>
  </si>
  <si>
    <t>SH000011656</t>
  </si>
  <si>
    <t>YW000028455</t>
  </si>
  <si>
    <t>OQ000021535</t>
  </si>
  <si>
    <t>KF000017190</t>
  </si>
  <si>
    <t>UH000044748</t>
  </si>
  <si>
    <t>NE000014040</t>
  </si>
  <si>
    <t>RH000025762</t>
  </si>
  <si>
    <t>UL000042434</t>
  </si>
  <si>
    <t>FR000025777</t>
  </si>
  <si>
    <t>HO000047649</t>
  </si>
  <si>
    <t>TF000012251</t>
  </si>
  <si>
    <t>EB000007026</t>
  </si>
  <si>
    <t>TW000037511</t>
  </si>
  <si>
    <t>JL000012041</t>
  </si>
  <si>
    <t>UU000030048</t>
  </si>
  <si>
    <t>KX000047092</t>
  </si>
  <si>
    <t>PD000038194</t>
  </si>
  <si>
    <t>JJ000044007</t>
  </si>
  <si>
    <t>JZ000028887</t>
  </si>
  <si>
    <t>YS000032973</t>
  </si>
  <si>
    <t>LA000000733</t>
  </si>
  <si>
    <t>OL000031745</t>
  </si>
  <si>
    <t>PI000004592</t>
  </si>
  <si>
    <t>JJ000000436</t>
  </si>
  <si>
    <t>WN000053975</t>
  </si>
  <si>
    <t>RP000054624</t>
  </si>
  <si>
    <t>IN000035780</t>
  </si>
  <si>
    <t>XD000002776</t>
  </si>
  <si>
    <t>MP000031272</t>
  </si>
  <si>
    <t>LM000076301</t>
  </si>
  <si>
    <t>GC000018298</t>
  </si>
  <si>
    <t>ZJ000049662</t>
  </si>
  <si>
    <t>KF000011385</t>
  </si>
  <si>
    <t>LV000030509</t>
  </si>
  <si>
    <t>DZ000015264</t>
  </si>
  <si>
    <t>XU000008629</t>
  </si>
  <si>
    <t>FN000074419</t>
  </si>
  <si>
    <t>WJ000068636</t>
  </si>
  <si>
    <t>EM000066046</t>
  </si>
  <si>
    <t>BT000026846</t>
  </si>
  <si>
    <t>HH000023682</t>
  </si>
  <si>
    <t>IX000011699</t>
  </si>
  <si>
    <t>GO000013266</t>
  </si>
  <si>
    <t>ZL000017839</t>
  </si>
  <si>
    <t>JJ000031269</t>
  </si>
  <si>
    <t>SA000025845</t>
  </si>
  <si>
    <t>ON000073296</t>
  </si>
  <si>
    <t>FX000023800</t>
  </si>
  <si>
    <t>OZ000011663</t>
  </si>
  <si>
    <t>DP000002030</t>
  </si>
  <si>
    <t>BR000027646</t>
  </si>
  <si>
    <t>EX000039943</t>
  </si>
  <si>
    <t>GU000043423</t>
  </si>
  <si>
    <t>EP000021266</t>
  </si>
  <si>
    <t>ZK000183205</t>
  </si>
  <si>
    <t>VY000031157</t>
  </si>
  <si>
    <t>BD000030169</t>
  </si>
  <si>
    <t>UX000013278</t>
  </si>
  <si>
    <t>KC000013112</t>
  </si>
  <si>
    <t>JS000009031</t>
  </si>
  <si>
    <t>OL000045948</t>
  </si>
  <si>
    <t>VW000015406</t>
  </si>
  <si>
    <t>NH000047321</t>
  </si>
  <si>
    <t>RX000171341</t>
  </si>
  <si>
    <t>VK000037156</t>
  </si>
  <si>
    <t>IN000014585</t>
  </si>
  <si>
    <t>KQ000026976</t>
  </si>
  <si>
    <t>IT000054864</t>
  </si>
  <si>
    <t>GV000027826</t>
  </si>
  <si>
    <t>KC000018158</t>
  </si>
  <si>
    <t>KO000042878</t>
  </si>
  <si>
    <t>BT000029787</t>
  </si>
  <si>
    <t>FU000029070</t>
  </si>
  <si>
    <t>ZR000049520</t>
  </si>
  <si>
    <t>BS000069849</t>
  </si>
  <si>
    <t>UN000005384</t>
  </si>
  <si>
    <t>IJ000051692</t>
  </si>
  <si>
    <t>LW000052927</t>
  </si>
  <si>
    <t>UU000050445</t>
  </si>
  <si>
    <t>CR000019167</t>
  </si>
  <si>
    <t>DL000020189</t>
  </si>
  <si>
    <t>BX000046363</t>
  </si>
  <si>
    <t>VT000044674</t>
  </si>
  <si>
    <t>TK000038202</t>
  </si>
  <si>
    <t>GS000034501</t>
  </si>
  <si>
    <t>VR000191770</t>
  </si>
  <si>
    <t>QE000073699</t>
  </si>
  <si>
    <t>IZ000003102</t>
  </si>
  <si>
    <t>WD000032228</t>
  </si>
  <si>
    <t>QU000069881</t>
  </si>
  <si>
    <t>OU000002701</t>
  </si>
  <si>
    <t>IE000000448</t>
  </si>
  <si>
    <t>MK000053387</t>
  </si>
  <si>
    <t>TO000008065</t>
  </si>
  <si>
    <t>FN000074021</t>
  </si>
  <si>
    <t>IZ000017629</t>
  </si>
  <si>
    <t>TB000030479</t>
  </si>
  <si>
    <t>BW000048743</t>
  </si>
  <si>
    <t>WP000041007</t>
  </si>
  <si>
    <t>NH000033411</t>
  </si>
  <si>
    <t>SI000052681</t>
  </si>
  <si>
    <t>EV000004604</t>
  </si>
  <si>
    <t>UZ000031501</t>
  </si>
  <si>
    <t>VF000047549</t>
  </si>
  <si>
    <t>SF000048741</t>
  </si>
  <si>
    <t>JI000045756</t>
  </si>
  <si>
    <t>DC000062046</t>
  </si>
  <si>
    <t>JV000029001</t>
  </si>
  <si>
    <t>PJ000034361</t>
  </si>
  <si>
    <t>XU000055846</t>
  </si>
  <si>
    <t>YK000055793</t>
  </si>
  <si>
    <t>NZ000035168</t>
  </si>
  <si>
    <t>AO000029247</t>
  </si>
  <si>
    <t>GQ000016234</t>
  </si>
  <si>
    <t>HM000040654</t>
  </si>
  <si>
    <t>MC000067599</t>
  </si>
  <si>
    <t>NZ000032408</t>
  </si>
  <si>
    <t>HF000002732</t>
  </si>
  <si>
    <t>QX000042237</t>
  </si>
  <si>
    <t>SF000054734</t>
  </si>
  <si>
    <t>KB000052355</t>
  </si>
  <si>
    <t>XO000032432</t>
  </si>
  <si>
    <t>CR000053767</t>
  </si>
  <si>
    <t>DF000169044</t>
  </si>
  <si>
    <t>JC000064191</t>
  </si>
  <si>
    <t>IK000015287</t>
  </si>
  <si>
    <t>RR000061710</t>
  </si>
  <si>
    <t>DX000012337</t>
  </si>
  <si>
    <t>UH000033466</t>
  </si>
  <si>
    <t>SL000045647</t>
  </si>
  <si>
    <t>ER000063137</t>
  </si>
  <si>
    <t>FY000041687</t>
  </si>
  <si>
    <t>YH000173102</t>
  </si>
  <si>
    <t>RV000075356</t>
  </si>
  <si>
    <t>GT000017933</t>
  </si>
  <si>
    <t>CX000018781</t>
  </si>
  <si>
    <t>PF000002057</t>
  </si>
  <si>
    <t>WX000022905</t>
  </si>
  <si>
    <t>NA000018878</t>
  </si>
  <si>
    <t>RG000044877</t>
  </si>
  <si>
    <t>DO000008428</t>
  </si>
  <si>
    <t>EF000036094</t>
  </si>
  <si>
    <t>TI000037080</t>
  </si>
  <si>
    <t>WD000121307</t>
  </si>
  <si>
    <t>VM000017570</t>
  </si>
  <si>
    <t>KP000034135</t>
  </si>
  <si>
    <t>YD000016919</t>
  </si>
  <si>
    <t>ST000002656</t>
  </si>
  <si>
    <t>JM000051011</t>
  </si>
  <si>
    <t>MM000048207</t>
  </si>
  <si>
    <t>QG000047099</t>
  </si>
  <si>
    <t>CJ000046679</t>
  </si>
  <si>
    <t>ZZ000006413</t>
  </si>
  <si>
    <t>KJ000062269</t>
  </si>
  <si>
    <t>JL000055932</t>
  </si>
  <si>
    <t>MF000020361</t>
  </si>
  <si>
    <t>EQ000172277</t>
  </si>
  <si>
    <t>OX000190316</t>
  </si>
  <si>
    <t>US000017757</t>
  </si>
  <si>
    <t>GT000023489</t>
  </si>
  <si>
    <t>WK000015171</t>
  </si>
  <si>
    <t>VY000016014</t>
  </si>
  <si>
    <t>KC000007702</t>
  </si>
  <si>
    <t>OB000028600</t>
  </si>
  <si>
    <t>XR000016128</t>
  </si>
  <si>
    <t>NI000197471</t>
  </si>
  <si>
    <t>US000200868</t>
  </si>
  <si>
    <t>LM000173326</t>
  </si>
  <si>
    <t>KU000008681</t>
  </si>
  <si>
    <t>KX000056505</t>
  </si>
  <si>
    <t>ZP000037467</t>
  </si>
  <si>
    <t>AP000198306</t>
  </si>
  <si>
    <t>PB000192176</t>
  </si>
  <si>
    <t>UM000047753</t>
  </si>
  <si>
    <t>IK000070547</t>
  </si>
  <si>
    <t>GZ000000087</t>
  </si>
  <si>
    <t>XB000005933</t>
  </si>
  <si>
    <t>PL000041148</t>
  </si>
  <si>
    <t>SQ000053172</t>
  </si>
  <si>
    <t>LC000008237</t>
  </si>
  <si>
    <t>LF000025200</t>
  </si>
  <si>
    <t>WV000034590</t>
  </si>
  <si>
    <t>HW000035311</t>
  </si>
  <si>
    <t>BX000004556</t>
  </si>
  <si>
    <t>II000176567</t>
  </si>
  <si>
    <t>NK000047485</t>
  </si>
  <si>
    <t>SO000045033</t>
  </si>
  <si>
    <t>GT000015073</t>
  </si>
  <si>
    <t>SX000014418</t>
  </si>
  <si>
    <t>CN000019320</t>
  </si>
  <si>
    <t>QB000016087</t>
  </si>
  <si>
    <t>JE000028882</t>
  </si>
  <si>
    <t>BR000217466</t>
  </si>
  <si>
    <t>VL000036422</t>
  </si>
  <si>
    <t>DA000026103</t>
  </si>
  <si>
    <t>VT000055972</t>
  </si>
  <si>
    <t>JU000052849</t>
  </si>
  <si>
    <t>WL000003645</t>
  </si>
  <si>
    <t>AT000053910</t>
  </si>
  <si>
    <t>CD000208500</t>
  </si>
  <si>
    <t>PB000052575</t>
  </si>
  <si>
    <t>UZ000038311</t>
  </si>
  <si>
    <t>TT000027329</t>
  </si>
  <si>
    <t>VA000003180</t>
  </si>
  <si>
    <t>HN000017455</t>
  </si>
  <si>
    <t>RX000173925</t>
  </si>
  <si>
    <t>HV000047151</t>
  </si>
  <si>
    <t>KJ000000389</t>
  </si>
  <si>
    <t>YK000035566</t>
  </si>
  <si>
    <t>AV000014405</t>
  </si>
  <si>
    <t>JF000046640</t>
  </si>
  <si>
    <t>LC000182836</t>
  </si>
  <si>
    <t>XW000156675</t>
  </si>
  <si>
    <t>VF000048535</t>
  </si>
  <si>
    <t>CN000042058</t>
  </si>
  <si>
    <t>SY000050478</t>
  </si>
  <si>
    <t>MS000030228</t>
  </si>
  <si>
    <t>HU000015142</t>
  </si>
  <si>
    <t>JJ000115736</t>
  </si>
  <si>
    <t>HQ000031822</t>
  </si>
  <si>
    <t>QF000048170</t>
  </si>
  <si>
    <t>IC000192342</t>
  </si>
  <si>
    <t>KV000216585</t>
  </si>
  <si>
    <t>FL000017394</t>
  </si>
  <si>
    <t>FG000013003</t>
  </si>
  <si>
    <t>XI000045039</t>
  </si>
  <si>
    <t>LY000190488</t>
  </si>
  <si>
    <t>WD000072349</t>
  </si>
  <si>
    <t>VK000027871</t>
  </si>
  <si>
    <t>BJ000018113</t>
  </si>
  <si>
    <t>GQ000034733</t>
  </si>
  <si>
    <t>XE000035992</t>
  </si>
  <si>
    <t>VC000197526</t>
  </si>
  <si>
    <t>OL000009034</t>
  </si>
  <si>
    <t>DO000039422</t>
  </si>
  <si>
    <t>HB000176545</t>
  </si>
  <si>
    <t>WI000178408</t>
  </si>
  <si>
    <t>DY000003082</t>
  </si>
  <si>
    <t>FC000032487</t>
  </si>
  <si>
    <t>MK000035905</t>
  </si>
  <si>
    <t>PW000009380</t>
  </si>
  <si>
    <t>HL000024984</t>
  </si>
  <si>
    <t>TU000026614</t>
  </si>
  <si>
    <t>SG000192388</t>
  </si>
  <si>
    <t>EG000028193</t>
  </si>
  <si>
    <t>GW000040177</t>
  </si>
  <si>
    <t>XT000001573</t>
  </si>
  <si>
    <t>XP000183742</t>
  </si>
  <si>
    <t>GC000021885</t>
  </si>
  <si>
    <t>OH000026052</t>
  </si>
  <si>
    <t>PF000031950</t>
  </si>
  <si>
    <t>YZ000045953</t>
  </si>
  <si>
    <t>BH000199529</t>
  </si>
  <si>
    <t>ZU000052620</t>
  </si>
  <si>
    <t>YZ000030177</t>
  </si>
  <si>
    <t>PK000036081</t>
  </si>
  <si>
    <t>ZY000007263</t>
  </si>
  <si>
    <t>JK000012771</t>
  </si>
  <si>
    <t>UH000002238</t>
  </si>
  <si>
    <t>YX000043047</t>
  </si>
  <si>
    <t>WD000045122</t>
  </si>
  <si>
    <t>QL000042408</t>
  </si>
  <si>
    <t>SD000006664</t>
  </si>
  <si>
    <t>KG000012405</t>
  </si>
  <si>
    <t>XZ000208486</t>
  </si>
  <si>
    <t>AM000026055</t>
  </si>
  <si>
    <t>JG000061649</t>
  </si>
  <si>
    <t>SW000013263</t>
  </si>
  <si>
    <t>CG000028918</t>
  </si>
  <si>
    <t>GB000055328</t>
  </si>
  <si>
    <t>OI000063600</t>
  </si>
  <si>
    <t>SF000073678</t>
  </si>
  <si>
    <t>LX000221106</t>
  </si>
  <si>
    <t>GJ000067847</t>
  </si>
  <si>
    <t>KW000030046</t>
  </si>
  <si>
    <t>IN000052211</t>
  </si>
  <si>
    <t>RR000027160</t>
  </si>
  <si>
    <t>US000036027</t>
  </si>
  <si>
    <t>DA000040446</t>
  </si>
  <si>
    <t>FU000002729</t>
  </si>
  <si>
    <t>OC000013796</t>
  </si>
  <si>
    <t>BU000052998</t>
  </si>
  <si>
    <t>TD000037918</t>
  </si>
  <si>
    <t>IF000036478</t>
  </si>
  <si>
    <t>IM000005317</t>
  </si>
  <si>
    <t>YS000073132</t>
  </si>
  <si>
    <t>KP000066331</t>
  </si>
  <si>
    <t>YW000024851</t>
  </si>
  <si>
    <t>TQ000029616</t>
  </si>
  <si>
    <t>DM000030027</t>
  </si>
  <si>
    <t>AX000043713</t>
  </si>
  <si>
    <t>ZV000207253</t>
  </si>
  <si>
    <t>HX000006857</t>
  </si>
  <si>
    <t>CX000009088</t>
  </si>
  <si>
    <t>GX000005915</t>
  </si>
  <si>
    <t>JY000066131</t>
  </si>
  <si>
    <t>LC000157988</t>
  </si>
  <si>
    <t>MX000021343</t>
  </si>
  <si>
    <t>VQ000028983</t>
  </si>
  <si>
    <t>OH000051748</t>
  </si>
  <si>
    <t>WH000036348</t>
  </si>
  <si>
    <t>UD000061425</t>
  </si>
  <si>
    <t>IR000016372</t>
  </si>
  <si>
    <t>TA000071004</t>
  </si>
  <si>
    <t>CO000009881</t>
  </si>
  <si>
    <t>QJ000014443</t>
  </si>
  <si>
    <t>CV000219919</t>
  </si>
  <si>
    <t>GF000016812</t>
  </si>
  <si>
    <t>UR000167562</t>
  </si>
  <si>
    <t>ME000091811</t>
  </si>
  <si>
    <t>YE000002335</t>
  </si>
  <si>
    <t>LL000034788</t>
  </si>
  <si>
    <t>IJ000044154</t>
  </si>
  <si>
    <t>ON000019608</t>
  </si>
  <si>
    <t>ET000034270</t>
  </si>
  <si>
    <t>JK000004245</t>
  </si>
  <si>
    <t>PR000005761</t>
  </si>
  <si>
    <t>GU000052642</t>
  </si>
  <si>
    <t>RK000072704</t>
  </si>
  <si>
    <t>QK000038359</t>
  </si>
  <si>
    <t>ST000048516</t>
  </si>
  <si>
    <t>NG000119826</t>
  </si>
  <si>
    <t>YL000186041</t>
  </si>
  <si>
    <t>VT000045574</t>
  </si>
  <si>
    <t>KY000221105</t>
  </si>
  <si>
    <t>PE000208221</t>
  </si>
  <si>
    <t>GK000025113</t>
  </si>
  <si>
    <t>NV000039972</t>
  </si>
  <si>
    <t>GN000012506</t>
  </si>
  <si>
    <t>ME000049871</t>
  </si>
  <si>
    <t>ES000002905</t>
  </si>
  <si>
    <t>QO000019931</t>
  </si>
  <si>
    <t>BY000179618</t>
  </si>
  <si>
    <t>NH000039084</t>
  </si>
  <si>
    <t>YF000034041</t>
  </si>
  <si>
    <t>HP000004215</t>
  </si>
  <si>
    <t>TP000055484</t>
  </si>
  <si>
    <t>CE000055897</t>
  </si>
  <si>
    <t>QQ000225699</t>
  </si>
  <si>
    <t>NZ000068866</t>
  </si>
  <si>
    <t>YY000207914</t>
  </si>
  <si>
    <t>KK000176042</t>
  </si>
  <si>
    <t>IH000047055</t>
  </si>
  <si>
    <t>BS000209677</t>
  </si>
  <si>
    <t>IS000187269</t>
  </si>
  <si>
    <t>GZ000052490</t>
  </si>
  <si>
    <t>FE000037313</t>
  </si>
  <si>
    <t>CR000188244</t>
  </si>
  <si>
    <t>GR000208205</t>
  </si>
  <si>
    <t>FB000056936</t>
  </si>
  <si>
    <t>JP000209799</t>
  </si>
  <si>
    <t>DE000208280</t>
  </si>
  <si>
    <t>YD000204603</t>
  </si>
  <si>
    <t>BH000002267</t>
  </si>
  <si>
    <t>ES000001215</t>
  </si>
  <si>
    <t>ZJ000035398</t>
  </si>
  <si>
    <t>KU000054524</t>
  </si>
  <si>
    <t>HR000043901</t>
  </si>
  <si>
    <t>JF000026212</t>
  </si>
  <si>
    <t>PI000075604</t>
  </si>
  <si>
    <t>BV000014313</t>
  </si>
  <si>
    <t>JI000023092</t>
  </si>
  <si>
    <t>ZX000197544</t>
  </si>
  <si>
    <t>LD000013528</t>
  </si>
  <si>
    <t>CF000051511</t>
  </si>
  <si>
    <t>DY000043602</t>
  </si>
  <si>
    <t>KU000235253</t>
  </si>
  <si>
    <t>DZ000063943</t>
  </si>
  <si>
    <t>LR000076296</t>
  </si>
  <si>
    <t>VT000014750</t>
  </si>
  <si>
    <t>HZ000040545</t>
  </si>
  <si>
    <t>FE000004920</t>
  </si>
  <si>
    <t>RL000032970</t>
  </si>
  <si>
    <t>PV000052132</t>
  </si>
  <si>
    <t>GO000209220</t>
  </si>
  <si>
    <t>EM000065643</t>
  </si>
  <si>
    <t>EE000052118</t>
  </si>
  <si>
    <t>MX000032342</t>
  </si>
  <si>
    <t>WN000178420</t>
  </si>
  <si>
    <t>VA000205460</t>
  </si>
  <si>
    <t>FQ000036093</t>
  </si>
  <si>
    <t>OT000216558</t>
  </si>
  <si>
    <t>UV000040083</t>
  </si>
  <si>
    <t>HA000014775</t>
  </si>
  <si>
    <t>TR000049668</t>
  </si>
  <si>
    <t>FV000023217</t>
  </si>
  <si>
    <t>DJ000034928</t>
  </si>
  <si>
    <t>QB000043816</t>
  </si>
  <si>
    <t>CL000221460</t>
  </si>
  <si>
    <t>GK000044210</t>
  </si>
  <si>
    <t>ZJ000187034</t>
  </si>
  <si>
    <t>AD000029539</t>
  </si>
  <si>
    <t>QK000196341</t>
  </si>
  <si>
    <t>TQ000065672</t>
  </si>
  <si>
    <t>NB000016920</t>
  </si>
  <si>
    <t>JK000169014</t>
  </si>
  <si>
    <t>VR000009790</t>
  </si>
  <si>
    <t>BA000176655</t>
  </si>
  <si>
    <t>SM000001363</t>
  </si>
  <si>
    <t>FP000215437</t>
  </si>
  <si>
    <t>SG000041445</t>
  </si>
  <si>
    <t>EV000048899</t>
  </si>
  <si>
    <t>ZU000207400</t>
  </si>
  <si>
    <t>LE000046331</t>
  </si>
  <si>
    <t>SV000034884</t>
  </si>
  <si>
    <t>LA000201387</t>
  </si>
  <si>
    <t>EV000051367</t>
  </si>
  <si>
    <t>ZQ000013185</t>
  </si>
  <si>
    <t>QR000014747</t>
  </si>
  <si>
    <t>EZ000014649</t>
  </si>
  <si>
    <t>FZ000037819</t>
  </si>
  <si>
    <t>SX000003372</t>
  </si>
  <si>
    <t>UM000026713</t>
  </si>
  <si>
    <t>OQ000202208</t>
  </si>
  <si>
    <t>BZ000179640</t>
  </si>
  <si>
    <t>ZR000054433</t>
  </si>
  <si>
    <t>PC000021580</t>
  </si>
  <si>
    <t>AB000029834</t>
  </si>
  <si>
    <t>VI000029903</t>
  </si>
  <si>
    <t>MG000031652</t>
  </si>
  <si>
    <t>LV000022909</t>
  </si>
  <si>
    <t>QS000008464</t>
  </si>
  <si>
    <t>DQ000039116</t>
  </si>
  <si>
    <t>VO000196974</t>
  </si>
  <si>
    <t>TU000207197</t>
  </si>
  <si>
    <t>KS000049242</t>
  </si>
  <si>
    <t>BB000027167</t>
  </si>
  <si>
    <t>KS000201077</t>
  </si>
  <si>
    <t>CD000029360</t>
  </si>
  <si>
    <t>IT000146981</t>
  </si>
  <si>
    <t>VE000188270</t>
  </si>
  <si>
    <t>MH000221550</t>
  </si>
  <si>
    <t>KB000066337</t>
  </si>
  <si>
    <t>RU000043246</t>
  </si>
  <si>
    <t>KT000168397</t>
  </si>
  <si>
    <t>DO000052588</t>
  </si>
  <si>
    <t>VR000068486</t>
  </si>
  <si>
    <t>AT000010121</t>
  </si>
  <si>
    <t>YL000193945</t>
  </si>
  <si>
    <t>DP000008521</t>
  </si>
  <si>
    <t>HH000036330</t>
  </si>
  <si>
    <t>VL000028692</t>
  </si>
  <si>
    <t>FT000026890</t>
  </si>
  <si>
    <t>OR000209797</t>
  </si>
  <si>
    <t>QS000213936</t>
  </si>
  <si>
    <t>CB000054101</t>
  </si>
  <si>
    <t>OJ000054480</t>
  </si>
  <si>
    <t>BI000016439</t>
  </si>
  <si>
    <t>QD000044004</t>
  </si>
  <si>
    <t>AZ000017484</t>
  </si>
  <si>
    <t>ZT000183838</t>
  </si>
  <si>
    <t>FI000190352</t>
  </si>
  <si>
    <t>PE000027342</t>
  </si>
  <si>
    <t>CJ000001279</t>
  </si>
  <si>
    <t>UR000213992</t>
  </si>
  <si>
    <t>FD000214192</t>
  </si>
  <si>
    <t>CB000011641</t>
  </si>
  <si>
    <t>PB000198992</t>
  </si>
  <si>
    <t>YZ000040004</t>
  </si>
  <si>
    <t>VK000201557</t>
  </si>
  <si>
    <t>DX000013504</t>
  </si>
  <si>
    <t>XM000192056</t>
  </si>
  <si>
    <t>OD000234312</t>
  </si>
  <si>
    <t>QH000191110</t>
  </si>
  <si>
    <t>ZR000187746</t>
  </si>
  <si>
    <t>WX000234253</t>
  </si>
  <si>
    <t>VD000189636</t>
  </si>
  <si>
    <t>QW000044013</t>
  </si>
  <si>
    <t>DI000032563</t>
  </si>
  <si>
    <t>YC000207876</t>
  </si>
  <si>
    <t>KX000030776</t>
  </si>
  <si>
    <t>SO000123667</t>
  </si>
  <si>
    <t>WG000037699</t>
  </si>
  <si>
    <t>FP000052786</t>
  </si>
  <si>
    <t>NK000006967</t>
  </si>
  <si>
    <t>PR000035921</t>
  </si>
  <si>
    <t>FX000042464</t>
  </si>
  <si>
    <t>JW000236268</t>
  </si>
  <si>
    <t>US000043112</t>
  </si>
  <si>
    <t>ZK000004480</t>
  </si>
  <si>
    <t>QN000220710</t>
  </si>
  <si>
    <t>ML000038424</t>
  </si>
  <si>
    <t>MQ000029033</t>
  </si>
  <si>
    <t>KK000033643</t>
  </si>
  <si>
    <t>RN000023309</t>
  </si>
  <si>
    <t>TY000034573</t>
  </si>
  <si>
    <t>RP000200944</t>
  </si>
  <si>
    <t>ST000051622</t>
  </si>
  <si>
    <t>YO000223726</t>
  </si>
  <si>
    <t>OY000054225</t>
  </si>
  <si>
    <t>MX000180254</t>
  </si>
  <si>
    <t>OH000067225</t>
  </si>
  <si>
    <t>KG000003499</t>
  </si>
  <si>
    <t>RF000072428</t>
  </si>
  <si>
    <t>TD000188984</t>
  </si>
  <si>
    <t>YI000004455</t>
  </si>
  <si>
    <t>BH000005754</t>
  </si>
  <si>
    <t>HY000223935</t>
  </si>
  <si>
    <t>PI000030411</t>
  </si>
  <si>
    <t>XC000040490</t>
  </si>
  <si>
    <t>IK000047863</t>
  </si>
  <si>
    <t>NT000000081</t>
  </si>
  <si>
    <t>GN000209805</t>
  </si>
  <si>
    <t>VT000224848</t>
  </si>
  <si>
    <t>DC000216400</t>
  </si>
  <si>
    <t>HS000001285</t>
  </si>
  <si>
    <t>AC000031761</t>
  </si>
  <si>
    <t>FO000001018</t>
  </si>
  <si>
    <t>UN000020306</t>
  </si>
  <si>
    <t>FC000003398</t>
  </si>
  <si>
    <t>ZG000021556</t>
  </si>
  <si>
    <t>NC000152835</t>
  </si>
  <si>
    <t>MS000193697</t>
  </si>
  <si>
    <t>ON000179705</t>
  </si>
  <si>
    <t>RW000003859</t>
  </si>
  <si>
    <t>CS000038718</t>
  </si>
  <si>
    <t>JT000236068</t>
  </si>
  <si>
    <t>GY000028036</t>
  </si>
  <si>
    <t>EC000012481</t>
  </si>
  <si>
    <t>NT000027655</t>
  </si>
  <si>
    <t>RC000070904</t>
  </si>
  <si>
    <t>LH000073653</t>
  </si>
  <si>
    <t>HU000189678</t>
  </si>
  <si>
    <t>KZ000044005</t>
  </si>
  <si>
    <t>BE000029517</t>
  </si>
  <si>
    <t>QB000048328</t>
  </si>
  <si>
    <t>LE000048380</t>
  </si>
  <si>
    <t>TT000050306</t>
  </si>
  <si>
    <t>PS000074070</t>
  </si>
  <si>
    <t>EL000021842</t>
  </si>
  <si>
    <t>PV000215475</t>
  </si>
  <si>
    <t>RS000196922</t>
  </si>
  <si>
    <t>OV000008899</t>
  </si>
  <si>
    <t>TF000049039</t>
  </si>
  <si>
    <t>ZO000012330</t>
  </si>
  <si>
    <t>YV000001879</t>
  </si>
  <si>
    <t>UU000180246</t>
  </si>
  <si>
    <t>CX000191144</t>
  </si>
  <si>
    <t>DX000030538</t>
  </si>
  <si>
    <t>BC000023149</t>
  </si>
  <si>
    <t>MJ000201111</t>
  </si>
  <si>
    <t>NV000224445</t>
  </si>
  <si>
    <t>GP000049349</t>
  </si>
  <si>
    <t>VH000056057</t>
  </si>
  <si>
    <t>VW000049548</t>
  </si>
  <si>
    <t>NM000061819</t>
  </si>
  <si>
    <t>CM000038251</t>
  </si>
  <si>
    <t>TV000002497</t>
  </si>
  <si>
    <t>EL000233322</t>
  </si>
  <si>
    <t>VF000226438</t>
  </si>
  <si>
    <t>UT000005148</t>
  </si>
  <si>
    <t>DL000227294</t>
  </si>
  <si>
    <t>HG000063918</t>
  </si>
  <si>
    <t>VE000024503</t>
  </si>
  <si>
    <t>BU000002921</t>
  </si>
  <si>
    <t>PH000040772</t>
  </si>
  <si>
    <t>HA000006551</t>
  </si>
  <si>
    <t>MC000056215</t>
  </si>
  <si>
    <t>UY000023831</t>
  </si>
  <si>
    <t>ZT000037662</t>
  </si>
  <si>
    <t>VM000055691</t>
  </si>
  <si>
    <t>JV000006362</t>
  </si>
  <si>
    <t>MU000062330</t>
  </si>
  <si>
    <t>DO000040968</t>
  </si>
  <si>
    <t>VJ000002777</t>
  </si>
  <si>
    <t>JG000033977</t>
  </si>
  <si>
    <t>YG000063928</t>
  </si>
  <si>
    <t>GI000007967</t>
  </si>
  <si>
    <t>BQ000004287</t>
  </si>
  <si>
    <t>FZ000050970</t>
  </si>
  <si>
    <t>DY000220551</t>
  </si>
  <si>
    <t>JD000187042</t>
  </si>
  <si>
    <t>DT000042418</t>
  </si>
  <si>
    <t>TV000050505</t>
  </si>
  <si>
    <t>OJ000061427</t>
  </si>
  <si>
    <t>XC000072741</t>
  </si>
  <si>
    <t>DW000075408</t>
  </si>
  <si>
    <t>WG000014714</t>
  </si>
  <si>
    <t>LZ000211050</t>
  </si>
  <si>
    <t>YG000188710</t>
  </si>
  <si>
    <t>SH000072284</t>
  </si>
  <si>
    <t>TQ000013179</t>
  </si>
  <si>
    <t>XU000198562</t>
  </si>
  <si>
    <t>AE000198132</t>
  </si>
  <si>
    <t>PL000014176</t>
  </si>
  <si>
    <t>ZI000041761</t>
  </si>
  <si>
    <t>VR000214898</t>
  </si>
  <si>
    <t>EK000207474</t>
  </si>
  <si>
    <t>SF000049553</t>
  </si>
  <si>
    <t>UJ000034576</t>
  </si>
  <si>
    <t>VP000040824</t>
  </si>
  <si>
    <t>EI000045772</t>
  </si>
  <si>
    <t>VI000054596</t>
  </si>
  <si>
    <t>YV000064449</t>
  </si>
  <si>
    <t>HN000044402</t>
  </si>
  <si>
    <t>HS000213861</t>
  </si>
  <si>
    <t>JO000220901</t>
  </si>
  <si>
    <t>NH000183776</t>
  </si>
  <si>
    <t>FS000207416</t>
  </si>
  <si>
    <t>CX000042391</t>
  </si>
  <si>
    <t>RJ000023060</t>
  </si>
  <si>
    <t>JZ000186780</t>
  </si>
  <si>
    <t>LK000063589</t>
  </si>
  <si>
    <t>YW000036427</t>
  </si>
  <si>
    <t>CI000070807</t>
  </si>
  <si>
    <t>XU000068318</t>
  </si>
  <si>
    <t>NY000184908</t>
  </si>
  <si>
    <t>BC000045614</t>
  </si>
  <si>
    <t>ES000047985</t>
  </si>
  <si>
    <t>GA000207390</t>
  </si>
  <si>
    <t>EN000199166</t>
  </si>
  <si>
    <t>HB000002122</t>
  </si>
  <si>
    <t>GQ000221466</t>
  </si>
  <si>
    <t>OM000071142</t>
  </si>
  <si>
    <t>HF000048311</t>
  </si>
  <si>
    <t>WQ000012278</t>
  </si>
  <si>
    <t>NI000030974</t>
  </si>
  <si>
    <t>MT000180090</t>
  </si>
  <si>
    <t>JY000237091</t>
  </si>
  <si>
    <t>PW000026937</t>
  </si>
  <si>
    <t>BH000019827</t>
  </si>
  <si>
    <t>LF000015010</t>
  </si>
  <si>
    <t>TX000047911</t>
  </si>
  <si>
    <t>HC000044052</t>
  </si>
  <si>
    <t>MS000011942</t>
  </si>
  <si>
    <t>YX000029147</t>
  </si>
  <si>
    <t>LU000031826</t>
  </si>
  <si>
    <t>CV000039471</t>
  </si>
  <si>
    <t>PK000022375</t>
  </si>
  <si>
    <t>NC000036584</t>
  </si>
  <si>
    <t>VA000051454</t>
  </si>
  <si>
    <t>AQ000190160</t>
  </si>
  <si>
    <t>LG000064055</t>
  </si>
  <si>
    <t>ST000068241</t>
  </si>
  <si>
    <t>AG000026559</t>
  </si>
  <si>
    <t>XL000203279</t>
  </si>
  <si>
    <t>JD000064201</t>
  </si>
  <si>
    <t>TB000233630</t>
  </si>
  <si>
    <t>NH000025372</t>
  </si>
  <si>
    <t>AB000041770</t>
  </si>
  <si>
    <t>XN000224673</t>
  </si>
  <si>
    <t>FO000027233</t>
  </si>
  <si>
    <t>UO000047928</t>
  </si>
  <si>
    <t>FN000197190</t>
  </si>
  <si>
    <t>XQ000028582</t>
  </si>
  <si>
    <t>WK000193941</t>
  </si>
  <si>
    <t>QW000052650</t>
  </si>
  <si>
    <t>MN000209475</t>
  </si>
  <si>
    <t>PD000230860</t>
  </si>
  <si>
    <t>PT000042701</t>
  </si>
  <si>
    <t>WA000065612</t>
  </si>
  <si>
    <t>UE000054373</t>
  </si>
  <si>
    <t>VC000069954</t>
  </si>
  <si>
    <t>OP000073348</t>
  </si>
  <si>
    <t>IH000207322</t>
  </si>
  <si>
    <t>CG000191288</t>
  </si>
  <si>
    <t>UF000021373</t>
  </si>
  <si>
    <t>DQ000227959</t>
  </si>
  <si>
    <t>HJ000037234</t>
  </si>
  <si>
    <t>EV000203632</t>
  </si>
  <si>
    <t>FE000216831</t>
  </si>
  <si>
    <t>DE000015239</t>
  </si>
  <si>
    <t>MF000020387</t>
  </si>
  <si>
    <t>BN000169022</t>
  </si>
  <si>
    <t>RY000022590</t>
  </si>
  <si>
    <t>WP000171189</t>
  </si>
  <si>
    <t>QF000067652</t>
  </si>
  <si>
    <t>MF000034438</t>
  </si>
  <si>
    <t>YA000072276</t>
  </si>
  <si>
    <t>DE000207018</t>
  </si>
  <si>
    <t>VM000173101</t>
  </si>
  <si>
    <t>GD000029120</t>
  </si>
  <si>
    <t>JT000043155</t>
  </si>
  <si>
    <t>FV000030460</t>
  </si>
  <si>
    <t>KB000066808</t>
  </si>
  <si>
    <t>QH000175054</t>
  </si>
  <si>
    <t>LV000036622</t>
  </si>
  <si>
    <t>JU000190204</t>
  </si>
  <si>
    <t>HZ000212436</t>
  </si>
  <si>
    <t>TS000183047</t>
  </si>
  <si>
    <t>DA000046447</t>
  </si>
  <si>
    <t>NO000126673</t>
  </si>
  <si>
    <t>HV000221323</t>
  </si>
  <si>
    <t>MU000072025</t>
  </si>
  <si>
    <t>UM000043812</t>
  </si>
  <si>
    <t>NR000223721</t>
  </si>
  <si>
    <t>HO000024082</t>
  </si>
  <si>
    <t>NL000186275</t>
  </si>
  <si>
    <t>IV000039856</t>
  </si>
  <si>
    <t>JS000049877</t>
  </si>
  <si>
    <t>GK000208355</t>
  </si>
  <si>
    <t>KL000017502</t>
  </si>
  <si>
    <t>WI000037596</t>
  </si>
  <si>
    <t>IV000205377</t>
  </si>
  <si>
    <t>OS000192767</t>
  </si>
  <si>
    <t>FI000027612</t>
  </si>
  <si>
    <t>FU000197042</t>
  </si>
  <si>
    <t>BG000224566</t>
  </si>
  <si>
    <t>HA000198950</t>
  </si>
  <si>
    <t>NB000039111</t>
  </si>
  <si>
    <t>FY000208102</t>
  </si>
  <si>
    <t>VY000007728</t>
  </si>
  <si>
    <t>QE000026640</t>
  </si>
  <si>
    <t>UN000233301</t>
  </si>
  <si>
    <t>XG000162835</t>
  </si>
  <si>
    <t>IS000207454</t>
  </si>
  <si>
    <t>EC000192987</t>
  </si>
  <si>
    <t>IN000193525</t>
  </si>
  <si>
    <t>KC000021193</t>
  </si>
  <si>
    <t>GU000073948</t>
  </si>
  <si>
    <t>RC000019607</t>
  </si>
  <si>
    <t>ZX000172549</t>
  </si>
  <si>
    <t>MX000178373</t>
  </si>
  <si>
    <t>GS000031244</t>
  </si>
  <si>
    <t>XD000017881</t>
  </si>
  <si>
    <t>LX000040120</t>
  </si>
  <si>
    <t>XZ000069832</t>
  </si>
  <si>
    <t>WS000017321</t>
  </si>
  <si>
    <t>XO000166023</t>
  </si>
  <si>
    <t>FC000066063</t>
  </si>
  <si>
    <t>PS000070115</t>
  </si>
  <si>
    <t>KJ000055384</t>
  </si>
  <si>
    <t>FT000024374</t>
  </si>
  <si>
    <t>HU000219419</t>
  </si>
  <si>
    <t>OU000236092</t>
  </si>
  <si>
    <t>IE000018215</t>
  </si>
  <si>
    <t>NT000055164</t>
  </si>
  <si>
    <t>DS000212843</t>
  </si>
  <si>
    <t>FY000226153</t>
  </si>
  <si>
    <t>JM000196011</t>
  </si>
  <si>
    <t>XC000072099</t>
  </si>
  <si>
    <t>RI000000511</t>
  </si>
  <si>
    <t>JE000022687</t>
  </si>
  <si>
    <t>WB000067912</t>
  </si>
  <si>
    <t>WP000050036</t>
  </si>
  <si>
    <t>EN000196495</t>
  </si>
  <si>
    <t>PQ000173171</t>
  </si>
  <si>
    <t>VR000031383</t>
  </si>
  <si>
    <t>XE000206515</t>
  </si>
  <si>
    <t>HU000053592</t>
  </si>
  <si>
    <t>BB000050456</t>
  </si>
  <si>
    <t>CV000200226</t>
  </si>
  <si>
    <t>EB000041267</t>
  </si>
  <si>
    <t>KA000018185</t>
  </si>
  <si>
    <t>ON000197504</t>
  </si>
  <si>
    <t>SC000037296</t>
  </si>
  <si>
    <t>RQ000010741</t>
  </si>
  <si>
    <t>AQ000221627</t>
  </si>
  <si>
    <t>MA000225713</t>
  </si>
  <si>
    <t>OE000181275</t>
  </si>
  <si>
    <t>OF000023636</t>
  </si>
  <si>
    <t>KV000220396</t>
  </si>
  <si>
    <t>ND000027893</t>
  </si>
  <si>
    <t>QV000001535</t>
  </si>
  <si>
    <t>DU000150179</t>
  </si>
  <si>
    <t>QT000004531</t>
  </si>
  <si>
    <t>SL000072109</t>
  </si>
  <si>
    <t>VP000049311</t>
  </si>
  <si>
    <t>NY000046555</t>
  </si>
  <si>
    <t>YI000008151</t>
  </si>
  <si>
    <t>WT000226171</t>
  </si>
  <si>
    <t>BJ000067649</t>
  </si>
  <si>
    <t>BQ000067172</t>
  </si>
  <si>
    <t>SL000022873</t>
  </si>
  <si>
    <t>US000034256</t>
  </si>
  <si>
    <t>TF000046320</t>
  </si>
  <si>
    <t>MU000055977</t>
  </si>
  <si>
    <t>VD000240281</t>
  </si>
  <si>
    <t>KY000003847</t>
  </si>
  <si>
    <t>YB000050432</t>
  </si>
  <si>
    <t>GO000110302</t>
  </si>
  <si>
    <t>RB000068805</t>
  </si>
  <si>
    <t>JB000243020</t>
  </si>
  <si>
    <t>LW000074095</t>
  </si>
  <si>
    <t>XO000045576</t>
  </si>
  <si>
    <t>KQ000055245</t>
  </si>
  <si>
    <t>IJ000054112</t>
  </si>
  <si>
    <t>FR000074036</t>
  </si>
  <si>
    <t>GS000222261</t>
  </si>
  <si>
    <t>TY000056472</t>
  </si>
  <si>
    <t>TS000000467</t>
  </si>
  <si>
    <t>HC000046044</t>
  </si>
  <si>
    <t>MK000049654</t>
  </si>
  <si>
    <t>BM000198088</t>
  </si>
  <si>
    <t>WR000028261</t>
  </si>
  <si>
    <t>PN000214858</t>
  </si>
  <si>
    <t>QL000194740</t>
  </si>
  <si>
    <t>BL000044172</t>
  </si>
  <si>
    <t>AG000031900</t>
  </si>
  <si>
    <t>XC000034382</t>
  </si>
  <si>
    <t>UF000011877</t>
  </si>
  <si>
    <t>YN000190002</t>
  </si>
  <si>
    <t>XK000028691</t>
  </si>
  <si>
    <t>IW000068677</t>
  </si>
  <si>
    <t>CX000218407</t>
  </si>
  <si>
    <t>LJ000190528</t>
  </si>
  <si>
    <t>EB000008827</t>
  </si>
  <si>
    <t>ED000043483</t>
  </si>
  <si>
    <t>QS000001460</t>
  </si>
  <si>
    <t>ZP000055348</t>
  </si>
  <si>
    <t>SY000017083</t>
  </si>
  <si>
    <t>AQ000023715</t>
  </si>
  <si>
    <t>UI000044532</t>
  </si>
  <si>
    <t>UG000202577</t>
  </si>
  <si>
    <t>CD000046712</t>
  </si>
  <si>
    <t>RO000043416</t>
  </si>
  <si>
    <t>JW000208282</t>
  </si>
  <si>
    <t>OG000032365</t>
  </si>
  <si>
    <t>YH000005263</t>
  </si>
  <si>
    <t>ET000009194</t>
  </si>
  <si>
    <t>VR000032858</t>
  </si>
  <si>
    <t>YT000017738</t>
  </si>
  <si>
    <t>ZA000049094</t>
  </si>
  <si>
    <t>EF000222139</t>
  </si>
  <si>
    <t>IY000039648</t>
  </si>
  <si>
    <t>LV000016297</t>
  </si>
  <si>
    <t>XI000133425</t>
  </si>
  <si>
    <t>FC000019506</t>
  </si>
  <si>
    <t>AG000042397</t>
  </si>
  <si>
    <t>UT000014492</t>
  </si>
  <si>
    <t>UM000035955</t>
  </si>
  <si>
    <t>SX000000104</t>
  </si>
  <si>
    <t>FR000034876</t>
  </si>
  <si>
    <t>MQ000207486</t>
  </si>
  <si>
    <t>HZ000075778</t>
  </si>
  <si>
    <t>ME000034933</t>
  </si>
  <si>
    <t>ED000007188</t>
  </si>
  <si>
    <t>WW000013517</t>
  </si>
  <si>
    <t>BD000074471</t>
  </si>
  <si>
    <t>UW000147250</t>
  </si>
  <si>
    <t>SR000005789</t>
  </si>
  <si>
    <t>TT000158310</t>
  </si>
  <si>
    <t>IT000030803</t>
  </si>
  <si>
    <t>NV000193390</t>
  </si>
  <si>
    <t>OK000000592</t>
  </si>
  <si>
    <t>OJ000025619</t>
  </si>
  <si>
    <t>YB000022571</t>
  </si>
  <si>
    <t>RU000004519</t>
  </si>
  <si>
    <t>JI000055628</t>
  </si>
  <si>
    <t>SG000025493</t>
  </si>
  <si>
    <t>CU000207191</t>
  </si>
  <si>
    <t>RL000201867</t>
  </si>
  <si>
    <t>MM000223779</t>
  </si>
  <si>
    <t>JG000232018</t>
  </si>
  <si>
    <t>DX000025055</t>
  </si>
  <si>
    <t>MS000070887</t>
  </si>
  <si>
    <t>QF000074405</t>
  </si>
  <si>
    <t>ZL000193683</t>
  </si>
  <si>
    <t>HF000017092</t>
  </si>
  <si>
    <t>CI000002409</t>
  </si>
  <si>
    <t>ZE000011793</t>
  </si>
  <si>
    <t>TI000029308</t>
  </si>
  <si>
    <t>VQ000033018</t>
  </si>
  <si>
    <t>YV000026380</t>
  </si>
  <si>
    <t>BK000036807</t>
  </si>
  <si>
    <t>NM000186249</t>
  </si>
  <si>
    <t>SV000190064</t>
  </si>
  <si>
    <t>ZL000022668</t>
  </si>
  <si>
    <t>BB000210411</t>
  </si>
  <si>
    <t>MJ000070852</t>
  </si>
  <si>
    <t>UO000047876</t>
  </si>
  <si>
    <t>SP000014596</t>
  </si>
  <si>
    <t>NO000027603</t>
  </si>
  <si>
    <t>CX000190098</t>
  </si>
  <si>
    <t>SY000021426</t>
  </si>
  <si>
    <t>LY000042064</t>
  </si>
  <si>
    <t>GS000224825</t>
  </si>
  <si>
    <t>SU000051292</t>
  </si>
  <si>
    <t>NF000069534</t>
  </si>
  <si>
    <t>YV000053084</t>
  </si>
  <si>
    <t>ZX000168357</t>
  </si>
  <si>
    <t>UR000014703</t>
  </si>
  <si>
    <t>SV000573853</t>
  </si>
  <si>
    <t>DE000010713</t>
  </si>
  <si>
    <t>JS000213801</t>
  </si>
  <si>
    <t>OJ000003690</t>
  </si>
  <si>
    <t>ER000022705</t>
  </si>
  <si>
    <t>SP000179622</t>
  </si>
  <si>
    <t>MS000223768</t>
  </si>
  <si>
    <t>VR000072429</t>
  </si>
  <si>
    <t>II000061534</t>
  </si>
  <si>
    <t>YB000006029</t>
  </si>
  <si>
    <t>TI000008136</t>
  </si>
  <si>
    <t>RJ000072533</t>
  </si>
  <si>
    <t>EZ000186619</t>
  </si>
  <si>
    <t>JO000004252</t>
  </si>
  <si>
    <t>WE000014709</t>
  </si>
  <si>
    <t>CA000043210</t>
  </si>
  <si>
    <t>CK000027776</t>
  </si>
  <si>
    <t>LB000062297</t>
  </si>
  <si>
    <t>KP000007249</t>
  </si>
  <si>
    <t>OR000049712</t>
  </si>
  <si>
    <t>VS000041739</t>
  </si>
  <si>
    <t>JJ000187273</t>
  </si>
  <si>
    <t>KQ000030035</t>
  </si>
  <si>
    <t>PM000227205</t>
  </si>
  <si>
    <t>KG000015583</t>
  </si>
  <si>
    <t>KZ000076131</t>
  </si>
  <si>
    <t>GF000025026</t>
  </si>
  <si>
    <t>KV000207598</t>
  </si>
  <si>
    <t>JC000008555</t>
  </si>
  <si>
    <t>FF000187742</t>
  </si>
  <si>
    <t>VS000051353</t>
  </si>
  <si>
    <t>OC000028031</t>
  </si>
  <si>
    <t>DY000065890</t>
  </si>
  <si>
    <t>EB000049405</t>
  </si>
  <si>
    <t>NU000062356</t>
  </si>
  <si>
    <t>EE000034506</t>
  </si>
  <si>
    <t>OL000015181</t>
  </si>
  <si>
    <t>KS000040829</t>
  </si>
  <si>
    <t>WL000066478</t>
  </si>
  <si>
    <t>WE000001266</t>
  </si>
  <si>
    <t>YX000041257</t>
  </si>
  <si>
    <t>RM000220672</t>
  </si>
  <si>
    <t>AA000033004</t>
  </si>
  <si>
    <t>FZ000001558</t>
  </si>
  <si>
    <t>UI000199054</t>
  </si>
  <si>
    <t>CQ000075667</t>
  </si>
  <si>
    <t>JT000028878</t>
  </si>
  <si>
    <t>SE000032969</t>
  </si>
  <si>
    <t>UF000033926</t>
  </si>
  <si>
    <t>RQ000067741</t>
  </si>
  <si>
    <t>AI000209811</t>
  </si>
  <si>
    <t>PA000054195</t>
  </si>
  <si>
    <t>YO000209284</t>
  </si>
  <si>
    <t>OM000025348</t>
  </si>
  <si>
    <t>PH000035415</t>
  </si>
  <si>
    <t>ZZ000034116</t>
  </si>
  <si>
    <t>XS000209673</t>
  </si>
  <si>
    <t>HR000064400</t>
  </si>
  <si>
    <t>ZL000012168</t>
  </si>
  <si>
    <t>SH000071939</t>
  </si>
  <si>
    <t>IR000026764</t>
  </si>
  <si>
    <t>JP000040218</t>
  </si>
  <si>
    <t>OL000191980</t>
  </si>
  <si>
    <t>VS000069783</t>
  </si>
  <si>
    <t>PS000221647</t>
  </si>
  <si>
    <t>DD000055361</t>
  </si>
  <si>
    <t>DB000005380</t>
  </si>
  <si>
    <t>FX000040258</t>
  </si>
  <si>
    <t>KV000038260</t>
  </si>
  <si>
    <t>MW000213302</t>
  </si>
  <si>
    <t>VX000064493</t>
  </si>
  <si>
    <t>EA000167512</t>
  </si>
  <si>
    <t>HG000072097</t>
  </si>
  <si>
    <t>YV000026996</t>
  </si>
  <si>
    <t>FW000009328</t>
  </si>
  <si>
    <t>HH000047204</t>
  </si>
  <si>
    <t>HD000017876</t>
  </si>
  <si>
    <t>ZP000217449</t>
  </si>
  <si>
    <t>FD000068760</t>
  </si>
  <si>
    <t>TS000039043</t>
  </si>
  <si>
    <t>AE000213909</t>
  </si>
  <si>
    <t>VU000047432</t>
  </si>
  <si>
    <t>XL000212287</t>
  </si>
  <si>
    <t>RL000044736</t>
  </si>
  <si>
    <t>OB000215085</t>
  </si>
  <si>
    <t>UL000000781</t>
  </si>
  <si>
    <t>NA000226193</t>
  </si>
  <si>
    <t>NZ000027344</t>
  </si>
  <si>
    <t>FQ000022542</t>
  </si>
  <si>
    <t>ET000047537</t>
  </si>
  <si>
    <t>WG000190432</t>
  </si>
  <si>
    <t>NR000034040</t>
  </si>
  <si>
    <t>ZK000018735</t>
  </si>
  <si>
    <t>DW000183173</t>
  </si>
  <si>
    <t>VW000068602</t>
  </si>
  <si>
    <t>YP000167432</t>
  </si>
  <si>
    <t>LG000044009</t>
  </si>
  <si>
    <t>WD000173120</t>
  </si>
  <si>
    <t>WK000206663</t>
  </si>
  <si>
    <t>YI000192832</t>
  </si>
  <si>
    <t>FI000039095</t>
  </si>
  <si>
    <t>HO000173366</t>
  </si>
  <si>
    <t>XB000193477</t>
  </si>
  <si>
    <t>FC000201375</t>
  </si>
  <si>
    <t>AE000193555</t>
  </si>
  <si>
    <t>RP000074602</t>
  </si>
  <si>
    <t>QB000020277</t>
  </si>
  <si>
    <t>ZY000202762</t>
  </si>
  <si>
    <t>LY000049796</t>
  </si>
  <si>
    <t>RY000187626</t>
  </si>
  <si>
    <t>EF000187285</t>
  </si>
  <si>
    <t>IR000002609</t>
  </si>
  <si>
    <t>SK000000765</t>
  </si>
  <si>
    <t>CZ000053814</t>
  </si>
  <si>
    <t>BO000158072</t>
  </si>
  <si>
    <t>RX000190544</t>
  </si>
  <si>
    <t>RW000198813</t>
  </si>
  <si>
    <t>ON000226879</t>
  </si>
  <si>
    <t>FY000027743</t>
  </si>
  <si>
    <t>BC000191148</t>
  </si>
  <si>
    <t>TU000061335</t>
  </si>
  <si>
    <t>YL000013929</t>
  </si>
  <si>
    <t>JB000028260</t>
  </si>
  <si>
    <t>XX000030712</t>
  </si>
  <si>
    <t>ZT000012531</t>
  </si>
  <si>
    <t>NS000041001</t>
  </si>
  <si>
    <t>UR000052863</t>
  </si>
  <si>
    <t>TH000034902</t>
  </si>
  <si>
    <t>SZ000191696</t>
  </si>
  <si>
    <t>BT000187247</t>
  </si>
  <si>
    <t>CR000192096</t>
  </si>
  <si>
    <t>OK000023074</t>
  </si>
  <si>
    <t>ET000236327</t>
  </si>
  <si>
    <t>DE000053221</t>
  </si>
  <si>
    <t>UG000134674</t>
  </si>
  <si>
    <t>KJ000002253</t>
  </si>
  <si>
    <t>TN000052625</t>
  </si>
  <si>
    <t>UT000024696</t>
  </si>
  <si>
    <t>OP000041119</t>
  </si>
  <si>
    <t>UG000238002</t>
  </si>
  <si>
    <t>SJ000004149</t>
  </si>
  <si>
    <t>EF000028670</t>
  </si>
  <si>
    <t>YD000226135</t>
  </si>
  <si>
    <t>OI000070883</t>
  </si>
  <si>
    <t>EK000043712</t>
  </si>
  <si>
    <t>KJ000054116</t>
  </si>
  <si>
    <t>OW000028446</t>
  </si>
  <si>
    <t>FN000214196</t>
  </si>
  <si>
    <t>RN000224346</t>
  </si>
  <si>
    <t>DT000191944</t>
  </si>
  <si>
    <t>PV000047450</t>
  </si>
  <si>
    <t>ZZ000042761</t>
  </si>
  <si>
    <t>VB000214251</t>
  </si>
  <si>
    <t>OX000027125</t>
  </si>
  <si>
    <t>RT000200762</t>
  </si>
  <si>
    <t>SZ000026726</t>
  </si>
  <si>
    <t>RT000184918</t>
  </si>
  <si>
    <t>WB000206294</t>
  </si>
  <si>
    <t>MV000029977</t>
  </si>
  <si>
    <t>JJ000045660</t>
  </si>
  <si>
    <t>ZM000011491</t>
  </si>
  <si>
    <t>SP000193595</t>
  </si>
  <si>
    <t>LT000051095</t>
  </si>
  <si>
    <t>HD000033973</t>
  </si>
  <si>
    <t>JH000056007</t>
  </si>
  <si>
    <t>EI000045134</t>
  </si>
  <si>
    <t>CM000052089</t>
  </si>
  <si>
    <t>IN000055555</t>
  </si>
  <si>
    <t>KH000227159</t>
  </si>
  <si>
    <t>FR000214823</t>
  </si>
  <si>
    <t>UL000000746</t>
  </si>
  <si>
    <t>OA000030578</t>
  </si>
  <si>
    <t>PE000032271</t>
  </si>
  <si>
    <t>XJ000571150</t>
  </si>
  <si>
    <t>ZY000004376</t>
  </si>
  <si>
    <t>KI000049854</t>
  </si>
  <si>
    <t>QY000225671</t>
  </si>
  <si>
    <t>DV000013471</t>
  </si>
  <si>
    <t>AQ000041202</t>
  </si>
  <si>
    <t>VJ000068342</t>
  </si>
  <si>
    <t>LI000041183</t>
  </si>
  <si>
    <t>RD000039221</t>
  </si>
  <si>
    <t>OF000029611</t>
  </si>
  <si>
    <t>XQ000037871</t>
  </si>
  <si>
    <t>LC000028017</t>
  </si>
  <si>
    <t>IO000044798</t>
  </si>
  <si>
    <t>VD000207028</t>
  </si>
  <si>
    <t>FF000220391</t>
  </si>
  <si>
    <t>XW000014344</t>
  </si>
  <si>
    <t>JQ000010401</t>
  </si>
  <si>
    <t>KQ000007472</t>
  </si>
  <si>
    <t>UC000577894</t>
  </si>
  <si>
    <t>HG000044647</t>
  </si>
  <si>
    <t>NV000002324</t>
  </si>
  <si>
    <t>BX000020944</t>
  </si>
  <si>
    <t>BJ000221467</t>
  </si>
  <si>
    <t>SY000050956</t>
  </si>
  <si>
    <t>KT000075326</t>
  </si>
  <si>
    <t>ET000193351</t>
  </si>
  <si>
    <t>LW000070025</t>
  </si>
  <si>
    <t>ZU000075744</t>
  </si>
  <si>
    <t>SO000049642</t>
  </si>
  <si>
    <t>NP000182803</t>
  </si>
  <si>
    <t>CE000045329</t>
  </si>
  <si>
    <t>OU000164607</t>
  </si>
  <si>
    <t>ZQ000023948</t>
  </si>
  <si>
    <t>ME000066323</t>
  </si>
  <si>
    <t>IY000022997</t>
  </si>
  <si>
    <t>PG000066738</t>
  </si>
  <si>
    <t>PE000037371</t>
  </si>
  <si>
    <t>YP000009649</t>
  </si>
  <si>
    <t>VA000214967</t>
  </si>
  <si>
    <t>ME000212721</t>
  </si>
  <si>
    <t>VL000017934</t>
  </si>
  <si>
    <t>DS000146969</t>
  </si>
  <si>
    <t>VQ000173184</t>
  </si>
  <si>
    <t>BT000026834</t>
  </si>
  <si>
    <t>AS000014172</t>
  </si>
  <si>
    <t>ED000226383</t>
  </si>
  <si>
    <t>NZ000049839</t>
  </si>
  <si>
    <t>UW000189968</t>
  </si>
  <si>
    <t>XS000198988</t>
  </si>
  <si>
    <t>EA000011225</t>
  </si>
  <si>
    <t>QF000014281</t>
  </si>
  <si>
    <t>KV000184012</t>
  </si>
  <si>
    <t>BO000000229</t>
  </si>
  <si>
    <t>XY000031290</t>
  </si>
  <si>
    <t>XF000067715</t>
  </si>
  <si>
    <t>LT000238004</t>
  </si>
  <si>
    <t>GJ000002906</t>
  </si>
  <si>
    <t>NN000190188</t>
  </si>
  <si>
    <t>AS000046367</t>
  </si>
  <si>
    <t>VK000048664</t>
  </si>
  <si>
    <t>RG000054606</t>
  </si>
  <si>
    <t>AW000185983</t>
  </si>
  <si>
    <t>NX000005297</t>
  </si>
  <si>
    <t>HC000035870</t>
  </si>
  <si>
    <t>CO000018552</t>
  </si>
  <si>
    <t>SI000002872</t>
  </si>
  <si>
    <t>NS000572047</t>
  </si>
  <si>
    <t>RI000046710</t>
  </si>
  <si>
    <t>WY000070075</t>
  </si>
  <si>
    <t>VV000003091</t>
  </si>
  <si>
    <t>MP000217705</t>
  </si>
  <si>
    <t>HD000227306</t>
  </si>
  <si>
    <t>XN000242721</t>
  </si>
  <si>
    <t>PE000064427</t>
  </si>
  <si>
    <t>EV000032945</t>
  </si>
  <si>
    <t>BI000193489</t>
  </si>
  <si>
    <t>QI000205399</t>
  </si>
  <si>
    <t>CM000050846</t>
  </si>
  <si>
    <t>JX000045599</t>
  </si>
  <si>
    <t>MD000221005</t>
  </si>
  <si>
    <t>FE000012469</t>
  </si>
  <si>
    <t>PD000013274</t>
  </si>
  <si>
    <t>SL000003321</t>
  </si>
  <si>
    <t>PV000049674</t>
  </si>
  <si>
    <t>RO000193675</t>
  </si>
  <si>
    <t>XA000074815</t>
  </si>
  <si>
    <t>PA000022088</t>
  </si>
  <si>
    <t>ND000005826</t>
  </si>
  <si>
    <t>SM000007873</t>
  </si>
  <si>
    <t>GN000197514</t>
  </si>
  <si>
    <t>GH000001148</t>
  </si>
  <si>
    <t>TK000189532</t>
  </si>
  <si>
    <t>MJ000067327</t>
  </si>
  <si>
    <t>PV000021628</t>
  </si>
  <si>
    <t>YM000203173</t>
  </si>
  <si>
    <t>TV000033712</t>
  </si>
  <si>
    <t>XD000007996</t>
  </si>
  <si>
    <t>WM000031072</t>
  </si>
  <si>
    <t>LN000190474</t>
  </si>
  <si>
    <t>OI000065436</t>
  </si>
  <si>
    <t>YW000013506</t>
  </si>
  <si>
    <t>ZL000202039</t>
  </si>
  <si>
    <t>AQ000201471</t>
  </si>
  <si>
    <t>CC000202855</t>
  </si>
  <si>
    <t>CA000189580</t>
  </si>
  <si>
    <t>EA000010925</t>
  </si>
  <si>
    <t>EI000206847</t>
  </si>
  <si>
    <t>SX000207352</t>
  </si>
  <si>
    <t>WS000166058</t>
  </si>
  <si>
    <t>KZ000021976</t>
  </si>
  <si>
    <t>KT000053575</t>
  </si>
  <si>
    <t>AG000226117</t>
  </si>
  <si>
    <t>KX000187423</t>
  </si>
  <si>
    <t>IP000207332</t>
  </si>
  <si>
    <t>ZT000189928</t>
  </si>
  <si>
    <t>VZ000066200</t>
  </si>
  <si>
    <t>IW000044779</t>
  </si>
  <si>
    <t>AN000207444</t>
  </si>
  <si>
    <t>YQ000066501</t>
  </si>
  <si>
    <t>HH000571610</t>
  </si>
  <si>
    <t>LM000063901</t>
  </si>
  <si>
    <t>ED000071147</t>
  </si>
  <si>
    <t>SE000032640</t>
  </si>
  <si>
    <t>XS000173381</t>
  </si>
  <si>
    <t>SL000070895</t>
  </si>
  <si>
    <t>IZ000187790</t>
  </si>
  <si>
    <t>TI000039112</t>
  </si>
  <si>
    <t>CB000053936</t>
  </si>
  <si>
    <t>CC000047869</t>
  </si>
  <si>
    <t>VA000045119</t>
  </si>
  <si>
    <t>GH000016238</t>
  </si>
  <si>
    <t>LZ000047071</t>
  </si>
  <si>
    <t>LW000040235</t>
  </si>
  <si>
    <t>HP000043310</t>
  </si>
  <si>
    <t>QF000071949</t>
  </si>
  <si>
    <t>SA000236329</t>
  </si>
  <si>
    <t>MR000192705</t>
  </si>
  <si>
    <t>AA000000520</t>
  </si>
  <si>
    <t>JL000571624</t>
  </si>
  <si>
    <t>OB000044118</t>
  </si>
  <si>
    <t>GY000227816</t>
  </si>
  <si>
    <t>RF000067885</t>
  </si>
  <si>
    <t>VB000042822</t>
  </si>
  <si>
    <t>ZE000193364</t>
  </si>
  <si>
    <t>ZB000075814</t>
  </si>
  <si>
    <t>TS000115968</t>
  </si>
  <si>
    <t>AP000214884</t>
  </si>
  <si>
    <t>AH000217725</t>
  </si>
  <si>
    <t>WH000574418</t>
  </si>
  <si>
    <t>QU000214949</t>
  </si>
  <si>
    <t>JD000131850</t>
  </si>
  <si>
    <t>YW000066624</t>
  </si>
  <si>
    <t>PN000188168</t>
  </si>
  <si>
    <t>TQ000226442</t>
  </si>
  <si>
    <t>XA000063608</t>
  </si>
  <si>
    <t>DB000020738</t>
  </si>
  <si>
    <t>YD000196317</t>
  </si>
  <si>
    <t>VY000194318</t>
  </si>
  <si>
    <t>MZ000211017</t>
  </si>
  <si>
    <t>CG000020871</t>
  </si>
  <si>
    <t>HG000066332</t>
  </si>
  <si>
    <t>FO000207536</t>
  </si>
  <si>
    <t>OK000193469</t>
  </si>
  <si>
    <t>YT000238493</t>
  </si>
  <si>
    <t>PO000036523</t>
  </si>
  <si>
    <t>CQ000230976</t>
  </si>
  <si>
    <t>XC000235354</t>
  </si>
  <si>
    <t>UV000185967</t>
  </si>
  <si>
    <t>IR000029958</t>
  </si>
  <si>
    <t>SY000038794</t>
  </si>
  <si>
    <t>GM000023083</t>
  </si>
  <si>
    <t>II000053704</t>
  </si>
  <si>
    <t>AA000207520</t>
  </si>
  <si>
    <t>GL000006021</t>
  </si>
  <si>
    <t>WF000040897</t>
  </si>
  <si>
    <t>HB000017149</t>
  </si>
  <si>
    <t>ZT000226478</t>
  </si>
  <si>
    <t>YQ000034652</t>
  </si>
  <si>
    <t>ON000030815</t>
  </si>
  <si>
    <t>KI000199608</t>
  </si>
  <si>
    <t>YR000199158</t>
  </si>
  <si>
    <t>SI000011461</t>
  </si>
  <si>
    <t>HP000045384</t>
  </si>
  <si>
    <t>CB000168407</t>
  </si>
  <si>
    <t>IS000201569</t>
  </si>
  <si>
    <t>BK000207580</t>
  </si>
  <si>
    <t>XC000228457</t>
  </si>
  <si>
    <t>OF000201429</t>
  </si>
  <si>
    <t>BN000233660</t>
  </si>
  <si>
    <t>IH000221479</t>
  </si>
  <si>
    <t>IX000183716</t>
  </si>
  <si>
    <t>WT000029486</t>
  </si>
  <si>
    <t>KE000214259</t>
  </si>
  <si>
    <t>ND000131816</t>
  </si>
  <si>
    <t>UC000008403</t>
  </si>
  <si>
    <t>IJ000061206</t>
  </si>
  <si>
    <t>PN000225669</t>
  </si>
  <si>
    <t>CC000171441</t>
  </si>
  <si>
    <t>TH000023941</t>
  </si>
  <si>
    <t>JK000013321</t>
  </si>
  <si>
    <t>GQ000244533</t>
  </si>
  <si>
    <t>WQ000016545</t>
  </si>
  <si>
    <t>VD000033521</t>
  </si>
  <si>
    <t>KM000053862</t>
  </si>
  <si>
    <t>DH000218771</t>
  </si>
  <si>
    <t>ET000188194</t>
  </si>
  <si>
    <t>ZW000243846</t>
  </si>
  <si>
    <t>SC000188301</t>
  </si>
  <si>
    <t>CS000192136</t>
  </si>
  <si>
    <t>WT000044265</t>
  </si>
  <si>
    <t>EV000005574</t>
  </si>
  <si>
    <t>JW000027688</t>
  </si>
  <si>
    <t>IJ000226111</t>
  </si>
  <si>
    <t>RS000188902</t>
  </si>
  <si>
    <t>FE000009712</t>
  </si>
  <si>
    <t>ZG000236076</t>
  </si>
  <si>
    <t>JO000223539</t>
  </si>
  <si>
    <t>LP000175732</t>
  </si>
  <si>
    <t>IC000020283</t>
  </si>
  <si>
    <t>QA000236100</t>
  </si>
  <si>
    <t>VL000220334</t>
  </si>
  <si>
    <t>FS000244459</t>
  </si>
  <si>
    <t>QB000049203</t>
  </si>
  <si>
    <t>MX000030766</t>
  </si>
  <si>
    <t>UF000063101</t>
  </si>
  <si>
    <t>VC000034642</t>
  </si>
  <si>
    <t>HH000044763</t>
  </si>
  <si>
    <t>FA000201177</t>
  </si>
  <si>
    <t>EC000070665</t>
  </si>
  <si>
    <t>FW000166703</t>
  </si>
  <si>
    <t>LK000027394</t>
  </si>
  <si>
    <t>UQ000003742</t>
  </si>
  <si>
    <t>GW000244155</t>
  </si>
  <si>
    <t>GV000029914</t>
  </si>
  <si>
    <t>UX000192771</t>
  </si>
  <si>
    <t>MN000051070</t>
  </si>
  <si>
    <t>GU000044672</t>
  </si>
  <si>
    <t>MO000032714</t>
  </si>
  <si>
    <t>WK000020076</t>
  </si>
  <si>
    <t>ZO000183886</t>
  </si>
  <si>
    <t>ZO000007611</t>
  </si>
  <si>
    <t>VJ000054686</t>
  </si>
  <si>
    <t>UV000061507</t>
  </si>
  <si>
    <t>XN000179628</t>
  </si>
  <si>
    <t>NJ000173231</t>
  </si>
  <si>
    <t>SN000011090</t>
  </si>
  <si>
    <t>KJ000210393</t>
  </si>
  <si>
    <t>VB000214320</t>
  </si>
  <si>
    <t>GU000238150</t>
  </si>
  <si>
    <t>YU000053903</t>
  </si>
  <si>
    <t>CX000167612</t>
  </si>
  <si>
    <t>PI000042256</t>
  </si>
  <si>
    <t>XQ000214763</t>
  </si>
  <si>
    <t>TS000179540</t>
  </si>
  <si>
    <t>MZ000049691</t>
  </si>
  <si>
    <t>XL000236144</t>
  </si>
  <si>
    <t>AR000218419</t>
  </si>
  <si>
    <t>LK000055622</t>
  </si>
  <si>
    <t>XX000173183</t>
  </si>
  <si>
    <t>FR000201409</t>
  </si>
  <si>
    <t>TS000045717</t>
  </si>
  <si>
    <t>LJ000038004</t>
  </si>
  <si>
    <t>HU000200982</t>
  </si>
  <si>
    <t>VZ000201333</t>
  </si>
  <si>
    <t>XX000236126</t>
  </si>
  <si>
    <t>KL000063567</t>
  </si>
  <si>
    <t>DK000223345</t>
  </si>
  <si>
    <t>YE000037419</t>
  </si>
  <si>
    <t>HQ000018800</t>
  </si>
  <si>
    <t>NN000004862</t>
  </si>
  <si>
    <t>FX000235223</t>
  </si>
  <si>
    <t>OW000199942</t>
  </si>
  <si>
    <t>YG000207980</t>
  </si>
  <si>
    <t>HY000065926</t>
  </si>
  <si>
    <t>OK000236122</t>
  </si>
  <si>
    <t>MU000000132</t>
  </si>
  <si>
    <t>WJ000048678</t>
  </si>
  <si>
    <t>HP000167482</t>
  </si>
  <si>
    <t>HS000191984</t>
  </si>
  <si>
    <t>DS000221448</t>
  </si>
  <si>
    <t>HB000006008</t>
  </si>
  <si>
    <t>NE000200363</t>
  </si>
  <si>
    <t>SE000190230</t>
  </si>
  <si>
    <t>KZ000035233</t>
  </si>
  <si>
    <t>KG000192276</t>
  </si>
  <si>
    <t>VM000069212</t>
  </si>
  <si>
    <t>AF000024741</t>
  </si>
  <si>
    <t>OK000197849</t>
  </si>
  <si>
    <t>BZ000232016</t>
  </si>
  <si>
    <t>TT000227260</t>
  </si>
  <si>
    <t>ZU000070984</t>
  </si>
  <si>
    <t>BI000235038</t>
  </si>
  <si>
    <t>AE000218767</t>
  </si>
  <si>
    <t>UG000042988</t>
  </si>
  <si>
    <t>BN000209387</t>
  </si>
  <si>
    <t>QR000234330</t>
  </si>
  <si>
    <t>IR000571790</t>
  </si>
  <si>
    <t>VA000051985</t>
  </si>
  <si>
    <t>JH000073181</t>
  </si>
  <si>
    <t>ZX000011171</t>
  </si>
  <si>
    <t>KT000243152</t>
  </si>
  <si>
    <t>KI000209663</t>
  </si>
  <si>
    <t>PU000075165</t>
  </si>
  <si>
    <t>YM000017828</t>
  </si>
  <si>
    <t>RO000183219</t>
  </si>
  <si>
    <t>YH000199632</t>
  </si>
  <si>
    <t>CW000208882</t>
  </si>
  <si>
    <t>AH000208872</t>
  </si>
  <si>
    <t>TL000040459</t>
  </si>
  <si>
    <t>IH000031618</t>
  </si>
  <si>
    <t>UM000013632</t>
  </si>
  <si>
    <t>EN000235221</t>
  </si>
  <si>
    <t>UI000027341</t>
  </si>
  <si>
    <t>UP000007207</t>
  </si>
  <si>
    <t>AU000049260</t>
  </si>
  <si>
    <t>TG000045763</t>
  </si>
  <si>
    <t>ZD000221010</t>
  </si>
  <si>
    <t>PF000228422</t>
  </si>
  <si>
    <t>RH000052094</t>
  </si>
  <si>
    <t>WY000168133</t>
  </si>
  <si>
    <t>JB000131830</t>
  </si>
  <si>
    <t>UF000007691</t>
  </si>
  <si>
    <t>GD000014487</t>
  </si>
  <si>
    <t>WY000043092</t>
  </si>
  <si>
    <t>IY000054162</t>
  </si>
  <si>
    <t>IE000219162</t>
  </si>
  <si>
    <t>VG000205013</t>
  </si>
  <si>
    <t>SR000206833</t>
  </si>
  <si>
    <t>OO000038274</t>
  </si>
  <si>
    <t>ER000212242</t>
  </si>
  <si>
    <t>PE000205241</t>
  </si>
  <si>
    <t>CI000018718</t>
  </si>
  <si>
    <t>UQ000002065</t>
  </si>
  <si>
    <t>ZQ000015255</t>
  </si>
  <si>
    <t>ZV000214495</t>
  </si>
  <si>
    <t>JP000055273</t>
  </si>
  <si>
    <t>WN000027480</t>
  </si>
  <si>
    <t>BZ000191638</t>
  </si>
  <si>
    <t>BY000047712</t>
  </si>
  <si>
    <t>NP000000158</t>
  </si>
  <si>
    <t>GB000236395</t>
  </si>
  <si>
    <t>HP000039782</t>
  </si>
  <si>
    <t>IA000201567</t>
  </si>
  <si>
    <t>MK000238509</t>
  </si>
  <si>
    <t>TE000013695</t>
  </si>
  <si>
    <t>QT000021920</t>
  </si>
  <si>
    <t>QI000091687</t>
  </si>
  <si>
    <t>WY000028214</t>
  </si>
  <si>
    <t>AS000000342</t>
  </si>
  <si>
    <t>CA000203269</t>
  </si>
  <si>
    <t>NT000009723</t>
  </si>
  <si>
    <t>SZ000027184</t>
  </si>
  <si>
    <t>VD000031870</t>
  </si>
  <si>
    <t>AN000187305</t>
  </si>
  <si>
    <t>BZ000010696</t>
  </si>
  <si>
    <t>SD000183912</t>
  </si>
  <si>
    <t>JI000240331</t>
  </si>
  <si>
    <t>GN000040089</t>
  </si>
  <si>
    <t>RW000183177</t>
  </si>
  <si>
    <t>JY000230186</t>
  </si>
  <si>
    <t>RB000034433</t>
  </si>
  <si>
    <t>IJ000164877</t>
  </si>
  <si>
    <t>QR000055424</t>
  </si>
  <si>
    <t>WA000221782</t>
  </si>
  <si>
    <t>PC000037610</t>
  </si>
  <si>
    <t>VJ000570890</t>
  </si>
  <si>
    <t>VF000026003</t>
  </si>
  <si>
    <t>NU000051996</t>
  </si>
  <si>
    <t>ND000019750</t>
  </si>
  <si>
    <t>HJ000197261</t>
  </si>
  <si>
    <t>YA000199944</t>
  </si>
  <si>
    <t>UN000035762</t>
  </si>
  <si>
    <t>LW000163927</t>
  </si>
  <si>
    <t>FP000231488</t>
  </si>
  <si>
    <t>OX000239654</t>
  </si>
  <si>
    <t>ME000001818</t>
  </si>
  <si>
    <t>PL000221241</t>
  </si>
  <si>
    <t>SS000022306</t>
  </si>
  <si>
    <t>EM000042838</t>
  </si>
  <si>
    <t>DM000013267</t>
  </si>
  <si>
    <t>TQ000178356</t>
  </si>
  <si>
    <t>SJ000581315</t>
  </si>
  <si>
    <t>QN000031401</t>
  </si>
  <si>
    <t>UF000211899</t>
  </si>
  <si>
    <t>JP000579272</t>
  </si>
  <si>
    <t>BK000050832</t>
  </si>
  <si>
    <t>CS000036742</t>
  </si>
  <si>
    <t>XG000008846</t>
  </si>
  <si>
    <t>CS000028265</t>
  </si>
  <si>
    <t>WV000575084</t>
  </si>
  <si>
    <t>MI000072045</t>
  </si>
  <si>
    <t>NL000192282</t>
  </si>
  <si>
    <t>JW000024209</t>
  </si>
  <si>
    <t>RM000026556</t>
  </si>
  <si>
    <t>IF000076122</t>
  </si>
  <si>
    <t>XR000075183</t>
  </si>
  <si>
    <t>WD000193950</t>
  </si>
  <si>
    <t>BD000189777</t>
  </si>
  <si>
    <t>VL000021253</t>
  </si>
  <si>
    <t>VO000048905</t>
  </si>
  <si>
    <t>LU000187307</t>
  </si>
  <si>
    <t>HX000022507</t>
  </si>
  <si>
    <t>HB000010429</t>
  </si>
  <si>
    <t>PB000000471</t>
  </si>
  <si>
    <t>PI000167484</t>
  </si>
  <si>
    <t>ZB000048274</t>
  </si>
  <si>
    <t>TZ000016427</t>
  </si>
  <si>
    <t>RU000184931</t>
  </si>
  <si>
    <t>SM000010953</t>
  </si>
  <si>
    <t>AA000009640</t>
  </si>
  <si>
    <t>WN000014969</t>
  </si>
  <si>
    <t>QX000001436</t>
  </si>
  <si>
    <t>WD000159204</t>
  </si>
  <si>
    <t>ZZ000047484</t>
  </si>
  <si>
    <t>LL000221880</t>
  </si>
  <si>
    <t>GT000167448</t>
  </si>
  <si>
    <t>OR000201543</t>
  </si>
  <si>
    <t>JD000173365</t>
  </si>
  <si>
    <t>JF000207382</t>
  </si>
  <si>
    <t>ED000241627</t>
  </si>
  <si>
    <t>QI000212239</t>
  </si>
  <si>
    <t>TL000196130</t>
  </si>
  <si>
    <t>KU000159190</t>
  </si>
  <si>
    <t>MK000220549</t>
  </si>
  <si>
    <t>WD000189712</t>
  </si>
  <si>
    <t>AU000231151</t>
  </si>
  <si>
    <t>BP000011363</t>
  </si>
  <si>
    <t>HM000244061</t>
  </si>
  <si>
    <t>MO000072657</t>
  </si>
  <si>
    <t>QH000214509</t>
  </si>
  <si>
    <t>TP000206667</t>
  </si>
  <si>
    <t>HM000052141</t>
  </si>
  <si>
    <t>IO000183846</t>
  </si>
  <si>
    <t>DF000224490</t>
  </si>
  <si>
    <t>TY000212377</t>
  </si>
  <si>
    <t>EN000002995</t>
  </si>
  <si>
    <t>FW000175314</t>
  </si>
  <si>
    <t>WY000131826</t>
  </si>
  <si>
    <t>BO000069168</t>
  </si>
  <si>
    <t>FA000054920</t>
  </si>
  <si>
    <t>VI000004315</t>
  </si>
  <si>
    <t>TD000004261</t>
  </si>
  <si>
    <t>EI000201185</t>
  </si>
  <si>
    <t>FG000007708</t>
  </si>
  <si>
    <t>DE000572939</t>
  </si>
  <si>
    <t>HB000010836</t>
  </si>
  <si>
    <t>DJ000022245</t>
  </si>
  <si>
    <t>SG000029794</t>
  </si>
  <si>
    <t>FF000192386</t>
  </si>
  <si>
    <t>EQ000055159</t>
  </si>
  <si>
    <t>BK000053929</t>
  </si>
  <si>
    <t>UA000027998</t>
  </si>
  <si>
    <t>XM000050998</t>
  </si>
  <si>
    <t>EW000026355</t>
  </si>
  <si>
    <t>UT000048102</t>
  </si>
  <si>
    <t>FA000204290</t>
  </si>
  <si>
    <t>MG000074381</t>
  </si>
  <si>
    <t>EA000238499</t>
  </si>
  <si>
    <t>QU000228442</t>
  </si>
  <si>
    <t>RP000003624</t>
  </si>
  <si>
    <t>SO000026881</t>
  </si>
  <si>
    <t>CT000044747</t>
  </si>
  <si>
    <t>BV000221869</t>
  </si>
  <si>
    <t>PI000074230</t>
  </si>
  <si>
    <t>MY000014049</t>
  </si>
  <si>
    <t>JE000025256</t>
  </si>
  <si>
    <t>BS000000824</t>
  </si>
  <si>
    <t>YX000571873</t>
  </si>
  <si>
    <t>KK000237773</t>
  </si>
  <si>
    <t>PO000208609</t>
  </si>
  <si>
    <t>EA000013525</t>
  </si>
  <si>
    <t>AL000056652</t>
  </si>
  <si>
    <t>JP000009481</t>
  </si>
  <si>
    <t>DX000178428</t>
  </si>
  <si>
    <t>JJ000025085</t>
  </si>
  <si>
    <t>CE000221783</t>
  </si>
  <si>
    <t>WZ000029255</t>
  </si>
  <si>
    <t>MK000036741</t>
  </si>
  <si>
    <t>NE000189930</t>
  </si>
  <si>
    <t>EC000171038</t>
  </si>
  <si>
    <t>TE000011012</t>
  </si>
  <si>
    <t>XR000121123</t>
  </si>
  <si>
    <t>IE000036673</t>
  </si>
  <si>
    <t>EU000218731</t>
  </si>
  <si>
    <t>ZU000027941</t>
  </si>
  <si>
    <t>CL000052394</t>
  </si>
  <si>
    <t>DC000197542</t>
  </si>
  <si>
    <t>JN000015893</t>
  </si>
  <si>
    <t>AH000044530</t>
  </si>
  <si>
    <t>JU000044205</t>
  </si>
  <si>
    <t>KT000035382</t>
  </si>
  <si>
    <t>EE000036620</t>
  </si>
  <si>
    <t>VR000049495</t>
  </si>
  <si>
    <t>SQ000003394</t>
  </si>
  <si>
    <t>ZQ000008205</t>
  </si>
  <si>
    <t>VN000030277</t>
  </si>
  <si>
    <t>RN000017256</t>
  </si>
  <si>
    <t>CA000038437</t>
  </si>
  <si>
    <t>PF000221669</t>
  </si>
  <si>
    <t>RP000187794</t>
  </si>
  <si>
    <t>XN000018038</t>
  </si>
  <si>
    <t>PM000011286</t>
  </si>
  <si>
    <t>EN000052165</t>
  </si>
  <si>
    <t>GP000146977</t>
  </si>
  <si>
    <t>KC000007083</t>
  </si>
  <si>
    <t>UP000207370</t>
  </si>
  <si>
    <t>WC000074705</t>
  </si>
  <si>
    <t>PO000579278</t>
  </si>
  <si>
    <t>QX000209489</t>
  </si>
  <si>
    <t>ZX000211727</t>
  </si>
  <si>
    <t>AO000243595</t>
  </si>
  <si>
    <t>SY000225653</t>
  </si>
  <si>
    <t>BR000051155</t>
  </si>
  <si>
    <t>PD000061264</t>
  </si>
  <si>
    <t>VQ000031397</t>
  </si>
  <si>
    <t>WP000209074</t>
  </si>
  <si>
    <t>SO000046169</t>
  </si>
  <si>
    <t>DE000044545</t>
  </si>
  <si>
    <t>YW000168395</t>
  </si>
  <si>
    <t>CE000031984</t>
  </si>
  <si>
    <t>UR000208126</t>
  </si>
  <si>
    <t>QJ000046399</t>
  </si>
  <si>
    <t>BN000009249</t>
  </si>
  <si>
    <t>NT000002268</t>
  </si>
  <si>
    <t>PJ000007032</t>
  </si>
  <si>
    <t>YN000018902</t>
  </si>
  <si>
    <t>VQ000003995</t>
  </si>
  <si>
    <t>LD000042977</t>
  </si>
  <si>
    <t>WZ000179604</t>
  </si>
  <si>
    <t>UM000198550</t>
  </si>
  <si>
    <t>EY000001680</t>
  </si>
  <si>
    <t>EI000021484</t>
  </si>
  <si>
    <t>EO000005016</t>
  </si>
  <si>
    <t>FY000192092</t>
  </si>
  <si>
    <t>UU000184006</t>
  </si>
  <si>
    <t>GE000198270</t>
  </si>
  <si>
    <t>YF000071527</t>
  </si>
  <si>
    <t>SY000221708</t>
  </si>
  <si>
    <t>YY000009710</t>
  </si>
  <si>
    <t>WU000207426</t>
  </si>
  <si>
    <t>FW000570791</t>
  </si>
  <si>
    <t>TQ000226625</t>
  </si>
  <si>
    <t>GR000002790</t>
  </si>
  <si>
    <t>ZP000017722</t>
  </si>
  <si>
    <t>JH000003460</t>
  </si>
  <si>
    <t>YA000031775</t>
  </si>
  <si>
    <t>CH000072550</t>
  </si>
  <si>
    <t>ZX000212780</t>
  </si>
  <si>
    <t>DJ000040598</t>
  </si>
  <si>
    <t>AA000028416</t>
  </si>
  <si>
    <t>SI000034283</t>
  </si>
  <si>
    <t>LG000033112</t>
  </si>
  <si>
    <t>KE000018446</t>
  </si>
  <si>
    <t>JK000045922</t>
  </si>
  <si>
    <t>HQ000136664</t>
  </si>
  <si>
    <t>AA000192661</t>
  </si>
  <si>
    <t>CB000048613</t>
  </si>
  <si>
    <t>AO000572293</t>
  </si>
  <si>
    <t>LO000013083</t>
  </si>
  <si>
    <t>CC000043546</t>
  </si>
  <si>
    <t>WS000041741</t>
  </si>
  <si>
    <t>QV000190602</t>
  </si>
  <si>
    <t>JW000069167</t>
  </si>
  <si>
    <t>MW000574209</t>
  </si>
  <si>
    <t>PU000234227</t>
  </si>
  <si>
    <t>VB000026094</t>
  </si>
  <si>
    <t>RU000240839</t>
  </si>
  <si>
    <t>GI000048971</t>
  </si>
  <si>
    <t>ML000207314</t>
  </si>
  <si>
    <t>RQ000190486</t>
  </si>
  <si>
    <t>PU000579276</t>
  </si>
  <si>
    <t>FY000007391</t>
  </si>
  <si>
    <t>ZV000040917</t>
  </si>
  <si>
    <t>TB000006175</t>
  </si>
  <si>
    <t>OI000193420</t>
  </si>
  <si>
    <t>CY000041944</t>
  </si>
  <si>
    <t>SQ000573212</t>
  </si>
  <si>
    <t>NS000041317</t>
  </si>
  <si>
    <t>IW000019421</t>
  </si>
  <si>
    <t>YA000075911</t>
  </si>
  <si>
    <t>ER000221889</t>
  </si>
  <si>
    <t>IG000238608</t>
  </si>
  <si>
    <t>BA000020476</t>
  </si>
  <si>
    <t>HP000033328</t>
  </si>
  <si>
    <t>CS000074863</t>
  </si>
  <si>
    <t>NW000021093</t>
  </si>
  <si>
    <t>OD000208942</t>
  </si>
  <si>
    <t>MZ000190180</t>
  </si>
  <si>
    <t>EV000011154</t>
  </si>
  <si>
    <t>BD000033675</t>
  </si>
  <si>
    <t>OA000234318</t>
  </si>
  <si>
    <t>EI000066346</t>
  </si>
  <si>
    <t>QE000012470</t>
  </si>
  <si>
    <t>XW000004260</t>
  </si>
  <si>
    <t>KB000049821</t>
  </si>
  <si>
    <t>CJ000241476</t>
  </si>
  <si>
    <t>LN000031110</t>
  </si>
  <si>
    <t>BN000199904</t>
  </si>
  <si>
    <t>JI000200968</t>
  </si>
  <si>
    <t>GX000231574</t>
  </si>
  <si>
    <t>ER000036079</t>
  </si>
  <si>
    <t>MQ000189608</t>
  </si>
  <si>
    <t>BX000570841</t>
  </si>
  <si>
    <t>SZ000196670</t>
  </si>
  <si>
    <t>IF000012813</t>
  </si>
  <si>
    <t>SQ000025266</t>
  </si>
  <si>
    <t>QO000148901</t>
  </si>
  <si>
    <t>CB000173534</t>
  </si>
  <si>
    <t>GX000013223</t>
  </si>
  <si>
    <t>BW000192106</t>
  </si>
  <si>
    <t>XA000004644</t>
  </si>
  <si>
    <t>SR000198966</t>
  </si>
  <si>
    <t>ZC000016993</t>
  </si>
  <si>
    <t>CB000006015</t>
  </si>
  <si>
    <t>NG000016287</t>
  </si>
  <si>
    <t>OC000224750</t>
  </si>
  <si>
    <t>GC000164403</t>
  </si>
  <si>
    <t>PP000026039</t>
  </si>
  <si>
    <t>NG000016521</t>
  </si>
  <si>
    <t>VM000193603</t>
  </si>
  <si>
    <t>PM000222034</t>
  </si>
  <si>
    <t>YJ000167654</t>
  </si>
  <si>
    <t>LA000582867</t>
  </si>
  <si>
    <t>QZ000224627</t>
  </si>
  <si>
    <t>GK000008622</t>
  </si>
  <si>
    <t>PK000016203</t>
  </si>
  <si>
    <t>KQ000030404</t>
  </si>
  <si>
    <t>RM000579036</t>
  </si>
  <si>
    <t>CJ000025315</t>
  </si>
  <si>
    <t>VI000042839</t>
  </si>
  <si>
    <t>RO000241743</t>
  </si>
  <si>
    <t>KC000242615</t>
  </si>
  <si>
    <t>VP000012499</t>
  </si>
  <si>
    <t>HI000027226</t>
  </si>
  <si>
    <t>NG000230201</t>
  </si>
  <si>
    <t>WI000033219</t>
  </si>
  <si>
    <t>CU000173944</t>
  </si>
  <si>
    <t>PC000158733</t>
  </si>
  <si>
    <t>GT000201219</t>
  </si>
  <si>
    <t>BJ000581749</t>
  </si>
  <si>
    <t>FC000579415</t>
  </si>
  <si>
    <t>KV000061458</t>
  </si>
  <si>
    <t>PM000233650</t>
  </si>
  <si>
    <t>GW000034216</t>
  </si>
  <si>
    <t>EP000033135</t>
  </si>
  <si>
    <t>UF000074020</t>
  </si>
  <si>
    <t>MQ000189793</t>
  </si>
  <si>
    <t>JE000039344</t>
  </si>
  <si>
    <t>UO000572301</t>
  </si>
  <si>
    <t>FK000035070</t>
  </si>
  <si>
    <t>WU000063060</t>
  </si>
  <si>
    <t>XW000021257</t>
  </si>
  <si>
    <t>TD000062594</t>
  </si>
  <si>
    <t>QR000026917</t>
  </si>
  <si>
    <t>HJ000159192</t>
  </si>
  <si>
    <t>HA000015687</t>
  </si>
  <si>
    <t>UF000002157</t>
  </si>
  <si>
    <t>RS000025500</t>
  </si>
  <si>
    <t>YW000050861</t>
  </si>
  <si>
    <t>EZ000240867</t>
  </si>
  <si>
    <t>YP000039394</t>
  </si>
  <si>
    <t>UW000045908</t>
  </si>
  <si>
    <t>QV000051837</t>
  </si>
  <si>
    <t>VY000208902</t>
  </si>
  <si>
    <t>FO000042958</t>
  </si>
  <si>
    <t>ND000028186</t>
  </si>
  <si>
    <t>DM000192320</t>
  </si>
  <si>
    <t>CV000025624</t>
  </si>
  <si>
    <t>WA000000904</t>
  </si>
  <si>
    <t>ST000000454</t>
  </si>
  <si>
    <t>MI000049544</t>
  </si>
  <si>
    <t>ON000010148</t>
  </si>
  <si>
    <t>HT000229662</t>
  </si>
  <si>
    <t>OJ000032114</t>
  </si>
  <si>
    <t>FZ000571051</t>
  </si>
  <si>
    <t>ZJ000184864</t>
  </si>
  <si>
    <t>LJ000219374</t>
  </si>
  <si>
    <t>RF000051665</t>
  </si>
  <si>
    <t>FN000035601</t>
  </si>
  <si>
    <t>QM000053784</t>
  </si>
  <si>
    <t>VH000055321</t>
  </si>
  <si>
    <t>KG000031591</t>
  </si>
  <si>
    <t>XG000009011</t>
  </si>
  <si>
    <t>YC000047162</t>
  </si>
  <si>
    <t>NO000009685</t>
  </si>
  <si>
    <t>IQ000051771</t>
  </si>
  <si>
    <t>EZ000238190</t>
  </si>
  <si>
    <t>OP000030256</t>
  </si>
  <si>
    <t>FO000198130</t>
  </si>
  <si>
    <t>NW000072625</t>
  </si>
  <si>
    <t>UF000229998</t>
  </si>
  <si>
    <t>KY000201523</t>
  </si>
  <si>
    <t>DE000050997</t>
  </si>
  <si>
    <t>ZH000577941</t>
  </si>
  <si>
    <t>YB000003195</t>
  </si>
  <si>
    <t>SQ000578251</t>
  </si>
  <si>
    <t>TV000052000</t>
  </si>
  <si>
    <t>GV000212789</t>
  </si>
  <si>
    <t>GJ000231482</t>
  </si>
  <si>
    <t>ZE000061487</t>
  </si>
  <si>
    <t>YM000011492</t>
  </si>
  <si>
    <t>CH000014776</t>
  </si>
  <si>
    <t>OC000206878</t>
  </si>
  <si>
    <t>DV000193287</t>
  </si>
  <si>
    <t>ZU000008126</t>
  </si>
  <si>
    <t>LL000026756</t>
  </si>
  <si>
    <t>JI000049237</t>
  </si>
  <si>
    <t>BQ000239638</t>
  </si>
  <si>
    <t>SI000227107</t>
  </si>
  <si>
    <t>UR000202744</t>
  </si>
  <si>
    <t>OO000009212</t>
  </si>
  <si>
    <t>GF000571853</t>
  </si>
  <si>
    <t>VM000073350</t>
  </si>
  <si>
    <t>QY000581851</t>
  </si>
  <si>
    <t>FJ000121926</t>
  </si>
  <si>
    <t>OL000193589</t>
  </si>
  <si>
    <t>IY000043848</t>
  </si>
  <si>
    <t>KX000029685</t>
  </si>
  <si>
    <t>MM000044957</t>
  </si>
  <si>
    <t>TF000210403</t>
  </si>
  <si>
    <t>SY000225617</t>
  </si>
  <si>
    <t>NU000596930</t>
  </si>
  <si>
    <t>HX000216564</t>
  </si>
  <si>
    <t>KM000074860</t>
  </si>
  <si>
    <t>QD000240297</t>
  </si>
  <si>
    <t>MO000019518</t>
  </si>
  <si>
    <t>ZB000000026</t>
  </si>
  <si>
    <t>WT000171872</t>
  </si>
  <si>
    <t>XZ000025337</t>
  </si>
  <si>
    <t>PP000010751</t>
  </si>
  <si>
    <t>UW000183009</t>
  </si>
  <si>
    <t>AY000570345</t>
  </si>
  <si>
    <t>BK000576973</t>
  </si>
  <si>
    <t>AR000032469</t>
  </si>
  <si>
    <t>VQ000070269</t>
  </si>
  <si>
    <t>BM000192863</t>
  </si>
  <si>
    <t>QU000580880</t>
  </si>
  <si>
    <t>EI000583988</t>
  </si>
  <si>
    <t>XQ000214783</t>
  </si>
  <si>
    <t>ZK000074393</t>
  </si>
  <si>
    <t>TK000575992</t>
  </si>
  <si>
    <t>IR000004346</t>
  </si>
  <si>
    <t>ZJ000023809</t>
  </si>
  <si>
    <t>AT000070456</t>
  </si>
  <si>
    <t>BE000571192</t>
  </si>
  <si>
    <t>AJ000004983</t>
  </si>
  <si>
    <t>KP000234022</t>
  </si>
  <si>
    <t>DQ000236176</t>
  </si>
  <si>
    <t>VK000075574</t>
  </si>
  <si>
    <t>DE000176206</t>
  </si>
  <si>
    <t>KW000233700</t>
  </si>
  <si>
    <t>ZZ000074101</t>
  </si>
  <si>
    <t>MI000075956</t>
  </si>
  <si>
    <t>SI000208118</t>
  </si>
  <si>
    <t>KU000052103</t>
  </si>
  <si>
    <t>TM000226387</t>
  </si>
  <si>
    <t>MN000228139</t>
  </si>
  <si>
    <t>DH000026185</t>
  </si>
  <si>
    <t>XS000171034</t>
  </si>
  <si>
    <t>YW000049195</t>
  </si>
  <si>
    <t>IQ000185087</t>
  </si>
  <si>
    <t>JK000037220</t>
  </si>
  <si>
    <t>TS000029648</t>
  </si>
  <si>
    <t>VZ000003143</t>
  </si>
  <si>
    <t>XD000036434</t>
  </si>
  <si>
    <t>PL000030560</t>
  </si>
  <si>
    <t>SM000066141</t>
  </si>
  <si>
    <t>RY000017785</t>
  </si>
  <si>
    <t>LT000207300</t>
  </si>
  <si>
    <t>LD000004419</t>
  </si>
  <si>
    <t>QD000193583</t>
  </si>
  <si>
    <t>PE000188110</t>
  </si>
  <si>
    <t>DR000020677</t>
  </si>
  <si>
    <t>ZC000028314</t>
  </si>
  <si>
    <t>KK000015870</t>
  </si>
  <si>
    <t>MV000148543</t>
  </si>
  <si>
    <t>NH000046401</t>
  </si>
  <si>
    <t>VV000008134</t>
  </si>
  <si>
    <t>KN000005341</t>
  </si>
  <si>
    <t>MK000010540</t>
  </si>
  <si>
    <t>QN000209803</t>
  </si>
  <si>
    <t>DQ000188954</t>
  </si>
  <si>
    <t>WO000184937</t>
  </si>
  <si>
    <t>EX000074651</t>
  </si>
  <si>
    <t>AI000010682</t>
  </si>
  <si>
    <t>FH000046295</t>
  </si>
  <si>
    <t>LD000188266</t>
  </si>
  <si>
    <t>VE000026833</t>
  </si>
  <si>
    <t>JC000231396</t>
  </si>
  <si>
    <t>OY000196422</t>
  </si>
  <si>
    <t>LQ000028101</t>
  </si>
  <si>
    <t>HQ000571132</t>
  </si>
  <si>
    <t>SW000008795</t>
  </si>
  <si>
    <t>PE000028942</t>
  </si>
  <si>
    <t>OV000052840</t>
  </si>
  <si>
    <t>TU000072368</t>
  </si>
  <si>
    <t>ZY000027360</t>
  </si>
  <si>
    <t>OF000048683</t>
  </si>
  <si>
    <t>LG000025509</t>
  </si>
  <si>
    <t>BA000048013</t>
  </si>
  <si>
    <t>YA000030469</t>
  </si>
  <si>
    <t>GR000044650</t>
  </si>
  <si>
    <t>BT000054891</t>
  </si>
  <si>
    <t>VT000039869</t>
  </si>
  <si>
    <t>RU000052967</t>
  </si>
  <si>
    <t>GC000076262</t>
  </si>
  <si>
    <t>MJ000007119</t>
  </si>
  <si>
    <t>NI000192206</t>
  </si>
  <si>
    <t>HQ000570821</t>
  </si>
  <si>
    <t>ZJ000197598</t>
  </si>
  <si>
    <t>LN000213475</t>
  </si>
  <si>
    <t>DI000197754</t>
  </si>
  <si>
    <t>GT000024053</t>
  </si>
  <si>
    <t>VJ000198022</t>
  </si>
  <si>
    <t>AT000030180</t>
  </si>
  <si>
    <t>FE000015318</t>
  </si>
  <si>
    <t>VK000011084</t>
  </si>
  <si>
    <t>TF000186062</t>
  </si>
  <si>
    <t>VG000209419</t>
  </si>
  <si>
    <t>VW000187385</t>
  </si>
  <si>
    <t>AI000005703</t>
  </si>
  <si>
    <t>LI000070064</t>
  </si>
  <si>
    <t>MC000240283</t>
  </si>
  <si>
    <t>WT000197154</t>
  </si>
  <si>
    <t>HF000063796</t>
  </si>
  <si>
    <t>ZJ000231578</t>
  </si>
  <si>
    <t>SA000045202</t>
  </si>
  <si>
    <t>HP000073232</t>
  </si>
  <si>
    <t>GX000240881</t>
  </si>
  <si>
    <t>KR000067644</t>
  </si>
  <si>
    <t>CQ000237833</t>
  </si>
  <si>
    <t>EW000240903</t>
  </si>
  <si>
    <t>FI000070941</t>
  </si>
  <si>
    <t>LE000031048</t>
  </si>
  <si>
    <t>QG000071588</t>
  </si>
  <si>
    <t>IA000207112</t>
  </si>
  <si>
    <t>WB000054609</t>
  </si>
  <si>
    <t>UV000054070</t>
  </si>
  <si>
    <t>PQ000574143</t>
  </si>
  <si>
    <t>ZD000015236</t>
  </si>
  <si>
    <t>IA000030171</t>
  </si>
  <si>
    <t>GZ000006098</t>
  </si>
  <si>
    <t>GZ000031714</t>
  </si>
  <si>
    <t>YA000008063</t>
  </si>
  <si>
    <t>PO000183171</t>
  </si>
  <si>
    <t>XU000037665</t>
  </si>
  <si>
    <t>VE000027234</t>
  </si>
  <si>
    <t>CG000012183</t>
  </si>
  <si>
    <t>WA000224388</t>
  </si>
  <si>
    <t>BH000190572</t>
  </si>
  <si>
    <t>MC000010104</t>
  </si>
  <si>
    <t>KO000191938</t>
  </si>
  <si>
    <t>DV000034342</t>
  </si>
  <si>
    <t>HY000028865</t>
  </si>
  <si>
    <t>AM000223958</t>
  </si>
  <si>
    <t>ST000000509</t>
  </si>
  <si>
    <t>EZ000216880</t>
  </si>
  <si>
    <t>CN000036930</t>
  </si>
  <si>
    <t>CE000183125</t>
  </si>
  <si>
    <t>ZF000031675</t>
  </si>
  <si>
    <t>OW000577786</t>
  </si>
  <si>
    <t>PU000239964</t>
  </si>
  <si>
    <t>MZ000042975</t>
  </si>
  <si>
    <t>RL000044537</t>
  </si>
  <si>
    <t>CV000189874</t>
  </si>
  <si>
    <t>UK000048471</t>
  </si>
  <si>
    <t>QL000208842</t>
  </si>
  <si>
    <t>YI000002705</t>
  </si>
  <si>
    <t>GH000224031</t>
  </si>
  <si>
    <t>PJ000012713</t>
  </si>
  <si>
    <t>JV000039595</t>
  </si>
  <si>
    <t>PX000056229</t>
  </si>
  <si>
    <t>NM000029234</t>
  </si>
  <si>
    <t>MC000031942</t>
  </si>
  <si>
    <t>OT000017173</t>
  </si>
  <si>
    <t>SC000241474</t>
  </si>
  <si>
    <t>XI000047838</t>
  </si>
  <si>
    <t>BW000579044</t>
  </si>
  <si>
    <t>XI000013452</t>
  </si>
  <si>
    <t>TR000049707</t>
  </si>
  <si>
    <t>UO000042756</t>
  </si>
  <si>
    <t>JU000019401</t>
  </si>
  <si>
    <t>UH000027379</t>
  </si>
  <si>
    <t>IH000025034</t>
  </si>
  <si>
    <t>OU000021062</t>
  </si>
  <si>
    <t>FF000193511</t>
  </si>
  <si>
    <t>SV000582488</t>
  </si>
  <si>
    <t>AZ000044032</t>
  </si>
  <si>
    <t>OL000068793</t>
  </si>
  <si>
    <t>YL000075981</t>
  </si>
  <si>
    <t>WZ000241312</t>
  </si>
  <si>
    <t>HL000024266</t>
  </si>
  <si>
    <t>MH000049690</t>
  </si>
  <si>
    <t>UM000579254</t>
  </si>
  <si>
    <t>WT000164879</t>
  </si>
  <si>
    <t>MV000243567</t>
  </si>
  <si>
    <t>RS000039639</t>
  </si>
  <si>
    <t>MG000575599</t>
  </si>
  <si>
    <t>CM000037389</t>
  </si>
  <si>
    <t>QR000583942</t>
  </si>
  <si>
    <t>RS000004884</t>
  </si>
  <si>
    <t>RJ000571468</t>
  </si>
  <si>
    <t>GA000068684</t>
  </si>
  <si>
    <t>DK000583962</t>
  </si>
  <si>
    <t>HQ000002817</t>
  </si>
  <si>
    <t>NW000055015</t>
  </si>
  <si>
    <t>VC000228445</t>
  </si>
  <si>
    <t>WC000239630</t>
  </si>
  <si>
    <t>VG000164419</t>
  </si>
  <si>
    <t>GD000026928</t>
  </si>
  <si>
    <t>IX000026676</t>
  </si>
  <si>
    <t>EK000032471</t>
  </si>
  <si>
    <t>CQ000027742</t>
  </si>
  <si>
    <t>MD000018791</t>
  </si>
  <si>
    <t>HO000241151</t>
  </si>
  <si>
    <t>KI000024681</t>
  </si>
  <si>
    <t>UK000573236</t>
  </si>
  <si>
    <t>PP000012897</t>
  </si>
  <si>
    <t>OR000225904</t>
  </si>
  <si>
    <t>WS000221546</t>
  </si>
  <si>
    <t>TN000054598</t>
  </si>
  <si>
    <t>HC000190584</t>
  </si>
  <si>
    <t>PT000221882</t>
  </si>
  <si>
    <t>DN000581849</t>
  </si>
  <si>
    <t>OF000574101</t>
  </si>
  <si>
    <t>EK000579284</t>
  </si>
  <si>
    <t>LI000583054</t>
  </si>
  <si>
    <t>SQ000236118</t>
  </si>
  <si>
    <t>TQ000069209</t>
  </si>
  <si>
    <t>HF000220962</t>
  </si>
  <si>
    <t>IB000179632</t>
  </si>
  <si>
    <t>QI000026382</t>
  </si>
  <si>
    <t>CX000049857</t>
  </si>
  <si>
    <t>FT000015629</t>
  </si>
  <si>
    <t>JM000055061</t>
  </si>
  <si>
    <t>ZA000571415</t>
  </si>
  <si>
    <t>EN000228402</t>
  </si>
  <si>
    <t>OQ000003407</t>
  </si>
  <si>
    <t>HC000024469</t>
  </si>
  <si>
    <t>XH000217423</t>
  </si>
  <si>
    <t>CV000005647</t>
  </si>
  <si>
    <t>WV000176153</t>
  </si>
  <si>
    <t>ZU000046342</t>
  </si>
  <si>
    <t>EO000069625</t>
  </si>
  <si>
    <t>YZ000075771</t>
  </si>
  <si>
    <t>OI000210405</t>
  </si>
  <si>
    <t>YO000073185</t>
  </si>
  <si>
    <t>UX000001638</t>
  </si>
  <si>
    <t>OA000218774</t>
  </si>
  <si>
    <t>NY000041540</t>
  </si>
  <si>
    <t>SE000573128</t>
  </si>
  <si>
    <t>ZE000213456</t>
  </si>
  <si>
    <t>VM000062978</t>
  </si>
  <si>
    <t>YS000212814</t>
  </si>
  <si>
    <t>KN000219321</t>
  </si>
  <si>
    <t>RD000073573</t>
  </si>
  <si>
    <t>WS000049910</t>
  </si>
  <si>
    <t>PJ000221134</t>
  </si>
  <si>
    <t>II000051668</t>
  </si>
  <si>
    <t>UC000013561</t>
  </si>
  <si>
    <t>WS000221205</t>
  </si>
  <si>
    <t>AY000040301</t>
  </si>
  <si>
    <t>TR000027414</t>
  </si>
  <si>
    <t>QT000044337</t>
  </si>
  <si>
    <t>QO000013409</t>
  </si>
  <si>
    <t>ZF000043958</t>
  </si>
  <si>
    <t>YO000579813</t>
  </si>
  <si>
    <t>US000027183</t>
  </si>
  <si>
    <t>PZ000048460</t>
  </si>
  <si>
    <t>UW000012515</t>
  </si>
  <si>
    <t>VK000178508</t>
  </si>
  <si>
    <t>VR000046480</t>
  </si>
  <si>
    <t>MZ000007592</t>
  </si>
  <si>
    <t>BR000224771</t>
  </si>
  <si>
    <t>NU000053193</t>
  </si>
  <si>
    <t>GD000019292</t>
  </si>
  <si>
    <t>CM000070133</t>
  </si>
  <si>
    <t>UX000033645</t>
  </si>
  <si>
    <t>XN000031925</t>
  </si>
  <si>
    <t>XZ000047423</t>
  </si>
  <si>
    <t>AY000016825</t>
  </si>
  <si>
    <t>JM000062858</t>
  </si>
  <si>
    <t>DG000164373</t>
  </si>
  <si>
    <t>UX000053944</t>
  </si>
  <si>
    <t>VK000018828</t>
  </si>
  <si>
    <t>PL000207243</t>
  </si>
  <si>
    <t>AU000045781</t>
  </si>
  <si>
    <t>TA000217983</t>
  </si>
  <si>
    <t>WT000044204</t>
  </si>
  <si>
    <t>GJ000198066</t>
  </si>
  <si>
    <t>ZP000021916</t>
  </si>
  <si>
    <t>VB000015705</t>
  </si>
  <si>
    <t>FO000221841</t>
  </si>
  <si>
    <t>VX000193577</t>
  </si>
  <si>
    <t>SB000001764</t>
  </si>
  <si>
    <t>UK000181596</t>
  </si>
  <si>
    <t>BX000217757</t>
  </si>
  <si>
    <t>KL000034591</t>
  </si>
  <si>
    <t>DL000579286</t>
  </si>
  <si>
    <t>SV000054438</t>
  </si>
  <si>
    <t>EQ000233434</t>
  </si>
  <si>
    <t>JG000213940</t>
  </si>
  <si>
    <t>VR000055282</t>
  </si>
  <si>
    <t>US000199614</t>
  </si>
  <si>
    <t>VY000583958</t>
  </si>
  <si>
    <t>BO000179504</t>
  </si>
  <si>
    <t>OX000237642</t>
  </si>
  <si>
    <t>GR000012672</t>
  </si>
  <si>
    <t>OL000069640</t>
  </si>
  <si>
    <t>CA000216531</t>
  </si>
  <si>
    <t>YT000009489</t>
  </si>
  <si>
    <t>JJ000230934</t>
  </si>
  <si>
    <t>HL000026822</t>
  </si>
  <si>
    <t>GQ000209248</t>
  </si>
  <si>
    <t>YD000224421</t>
  </si>
  <si>
    <t>DU000025147</t>
  </si>
  <si>
    <t>HQ000037248</t>
  </si>
  <si>
    <t>WM000005250</t>
  </si>
  <si>
    <t>FN000003726</t>
  </si>
  <si>
    <t>MP000054346</t>
  </si>
  <si>
    <t>NK000034454</t>
  </si>
  <si>
    <t>MI000225192</t>
  </si>
  <si>
    <t>FV000025333</t>
  </si>
  <si>
    <t>NJ000038078</t>
  </si>
  <si>
    <t>CE000034098</t>
  </si>
  <si>
    <t>AW000001528</t>
  </si>
  <si>
    <t>TX000054731</t>
  </si>
  <si>
    <t>EN000000178</t>
  </si>
  <si>
    <t>AK000074086</t>
  </si>
  <si>
    <t>YY000011388</t>
  </si>
  <si>
    <t>XU000039039</t>
  </si>
  <si>
    <t>BA000042383</t>
  </si>
  <si>
    <t>FP000190070</t>
  </si>
  <si>
    <t>BL000044974</t>
  </si>
  <si>
    <t>DO000240375</t>
  </si>
  <si>
    <t>IN000237849</t>
  </si>
  <si>
    <t>DE000006269</t>
  </si>
  <si>
    <t>BP000067382</t>
  </si>
  <si>
    <t>XM000070898</t>
  </si>
  <si>
    <t>QB000207348</t>
  </si>
  <si>
    <t>FF000235411</t>
  </si>
  <si>
    <t>LM000053399</t>
  </si>
  <si>
    <t>IG000001889</t>
  </si>
  <si>
    <t>RJ000047970</t>
  </si>
  <si>
    <t>ZI000051799</t>
  </si>
  <si>
    <t>KR000238456</t>
  </si>
  <si>
    <t>CZ000227101</t>
  </si>
  <si>
    <t>UN000570916</t>
  </si>
  <si>
    <t>HC000217719</t>
  </si>
  <si>
    <t>RO000201527</t>
  </si>
  <si>
    <t>BC000205884</t>
  </si>
  <si>
    <t>WG000019650</t>
  </si>
  <si>
    <t>WX000242802</t>
  </si>
  <si>
    <t>MO000579589</t>
  </si>
  <si>
    <t>HD000576943</t>
  </si>
  <si>
    <t>KZ000576949</t>
  </si>
  <si>
    <t>ZP000205189</t>
  </si>
  <si>
    <t>KH000064074</t>
  </si>
  <si>
    <t>DF000233990</t>
  </si>
  <si>
    <t>SM000190592</t>
  </si>
  <si>
    <t>LI000208794</t>
  </si>
  <si>
    <t>FH000581379</t>
  </si>
  <si>
    <t>FI000051063</t>
  </si>
  <si>
    <t>SP000213594</t>
  </si>
  <si>
    <t>RN000208561</t>
  </si>
  <si>
    <t>GS000071443</t>
  </si>
  <si>
    <t>WP000008057</t>
  </si>
  <si>
    <t>LE000213492</t>
  </si>
  <si>
    <t>AT000031102</t>
  </si>
  <si>
    <t>BL000211129</t>
  </si>
  <si>
    <t>JJ000200232</t>
  </si>
  <si>
    <t>QH000578872</t>
  </si>
  <si>
    <t>QN000582586</t>
  </si>
  <si>
    <t>RC000190022</t>
  </si>
  <si>
    <t>RO000572112</t>
  </si>
  <si>
    <t>HZ000027988</t>
  </si>
  <si>
    <t>RL000207644</t>
  </si>
  <si>
    <t>WJ000010821</t>
  </si>
  <si>
    <t>YT000016209</t>
  </si>
  <si>
    <t>UO000230710</t>
  </si>
  <si>
    <t>JA000050348</t>
  </si>
  <si>
    <t>KU000050963</t>
  </si>
  <si>
    <t>PJ000235993</t>
  </si>
  <si>
    <t>TV000202638</t>
  </si>
  <si>
    <t>LP000010606</t>
  </si>
  <si>
    <t>MR000046183</t>
  </si>
  <si>
    <t>RY000180747</t>
  </si>
  <si>
    <t>DI000571678</t>
  </si>
  <si>
    <t>EY000048357</t>
  </si>
  <si>
    <t>LP000018872</t>
  </si>
  <si>
    <t>ZZ000571837</t>
  </si>
  <si>
    <t>IC000007524</t>
  </si>
  <si>
    <t>YE000015299</t>
  </si>
  <si>
    <t>BK000053821</t>
  </si>
  <si>
    <t>PP000012108</t>
  </si>
  <si>
    <t>US000075296</t>
  </si>
  <si>
    <t>UN000074758</t>
  </si>
  <si>
    <t>VI000193579</t>
  </si>
  <si>
    <t>EI000048710</t>
  </si>
  <si>
    <t>NW000028097</t>
  </si>
  <si>
    <t>LJ000207262</t>
  </si>
  <si>
    <t>VQ000201125</t>
  </si>
  <si>
    <t>GF000580930</t>
  </si>
  <si>
    <t>OC000005295</t>
  </si>
  <si>
    <t>BW000016389</t>
  </si>
  <si>
    <t>SF000064219</t>
  </si>
  <si>
    <t>LN000240501</t>
  </si>
  <si>
    <t>QG000014682</t>
  </si>
  <si>
    <t>10/14/2024</t>
  </si>
  <si>
    <t>PT000005138</t>
  </si>
  <si>
    <t>RO000019004</t>
  </si>
  <si>
    <t>KA000045263</t>
  </si>
  <si>
    <t>DR000581369</t>
  </si>
  <si>
    <t>AQ000209483</t>
  </si>
  <si>
    <t>GZ000193581</t>
  </si>
  <si>
    <t>AW000217515</t>
  </si>
  <si>
    <t>10/15/2024</t>
  </si>
  <si>
    <t>TN000213575</t>
  </si>
  <si>
    <t>SU000577973</t>
  </si>
  <si>
    <t>UY000580896</t>
  </si>
  <si>
    <t>TD000017474</t>
  </si>
  <si>
    <t>UF000185999</t>
  </si>
  <si>
    <t>LU000583990</t>
  </si>
  <si>
    <t>DQ000217726</t>
  </si>
  <si>
    <t>PE000229958</t>
  </si>
  <si>
    <t>CF000027279</t>
  </si>
  <si>
    <t>10/16/2024</t>
  </si>
  <si>
    <t>FO000181932</t>
  </si>
  <si>
    <t>TI000189872</t>
  </si>
  <si>
    <t>IX000594210</t>
  </si>
  <si>
    <t>MS000000126</t>
  </si>
  <si>
    <t>UB000002060</t>
  </si>
  <si>
    <t>GK000050243</t>
  </si>
  <si>
    <t>MG000011915</t>
  </si>
  <si>
    <t>SW000033536</t>
  </si>
  <si>
    <t>FT000071627</t>
  </si>
  <si>
    <t>BO000572836</t>
  </si>
  <si>
    <t>ON000236088</t>
  </si>
  <si>
    <t>OQ000187670</t>
  </si>
  <si>
    <t>10/17/2024</t>
  </si>
  <si>
    <t>GP000012313</t>
  </si>
  <si>
    <t>SX000573216</t>
  </si>
  <si>
    <t>ML000072407</t>
  </si>
  <si>
    <t>XT000243138</t>
  </si>
  <si>
    <t>OI000055756</t>
  </si>
  <si>
    <t>OG000047051</t>
  </si>
  <si>
    <t>WM000190330</t>
  </si>
  <si>
    <t>GD000056525</t>
  </si>
  <si>
    <t>OB000053585</t>
  </si>
  <si>
    <t>AM000168123</t>
  </si>
  <si>
    <t>DD000055233</t>
  </si>
  <si>
    <t>10/20/2024</t>
  </si>
  <si>
    <t>10/19/2024</t>
  </si>
  <si>
    <t>JR000075166</t>
  </si>
  <si>
    <t>ZF000009203</t>
  </si>
  <si>
    <t>XC000585070</t>
  </si>
  <si>
    <t>10/18/2024</t>
  </si>
  <si>
    <t>RB000232071</t>
  </si>
  <si>
    <t>OS000023238</t>
  </si>
  <si>
    <t>XZ000034021</t>
  </si>
  <si>
    <t>BZ000061974</t>
  </si>
  <si>
    <t>ET000017362</t>
  </si>
  <si>
    <t>DR000237996</t>
  </si>
  <si>
    <t>LM000580898</t>
  </si>
  <si>
    <t>KA000192611</t>
  </si>
  <si>
    <t>ZY000074090</t>
  </si>
  <si>
    <t>SH000001122</t>
  </si>
  <si>
    <t>AA000108459</t>
  </si>
  <si>
    <t>XQ000035413</t>
  </si>
  <si>
    <t>10/21/2024</t>
  </si>
  <si>
    <t>BX000209026</t>
  </si>
  <si>
    <t>QJ000023405</t>
  </si>
  <si>
    <t>GJ000012847</t>
  </si>
  <si>
    <t>RY000001594</t>
  </si>
  <si>
    <t>BH000227447</t>
  </si>
  <si>
    <t>10/22/2024</t>
  </si>
  <si>
    <t>DR000022944</t>
  </si>
  <si>
    <t>OF000221902</t>
  </si>
  <si>
    <t>QC000047002</t>
  </si>
  <si>
    <t>CY000196709</t>
  </si>
  <si>
    <t>AH000029437</t>
  </si>
  <si>
    <t>YY000241663</t>
  </si>
  <si>
    <t>PH000206033</t>
  </si>
  <si>
    <t>WJ000194384</t>
  </si>
  <si>
    <t>RO000075271</t>
  </si>
  <si>
    <t>10/23/2024</t>
  </si>
  <si>
    <t>ZP000002282</t>
  </si>
  <si>
    <t>SW000002244</t>
  </si>
  <si>
    <t>JT000031719</t>
  </si>
  <si>
    <t>OT000031085</t>
  </si>
  <si>
    <t>BJ000001929</t>
  </si>
  <si>
    <t>UN000048159</t>
  </si>
  <si>
    <t>10/24/2024</t>
  </si>
  <si>
    <t>FV000207134</t>
  </si>
  <si>
    <t>OW000234944</t>
  </si>
  <si>
    <t>IV000042498</t>
  </si>
  <si>
    <t>ID000224729</t>
  </si>
  <si>
    <t>PO000034789</t>
  </si>
  <si>
    <t>IV000577945</t>
  </si>
  <si>
    <t>IM000047722</t>
  </si>
  <si>
    <t>QI000230047</t>
  </si>
  <si>
    <t>10/26/2024</t>
  </si>
  <si>
    <t>KY000072900</t>
  </si>
  <si>
    <t>ZR000019881</t>
  </si>
  <si>
    <t>XQ000010554</t>
  </si>
  <si>
    <t>10/25/2024</t>
  </si>
  <si>
    <t>WN000161950</t>
  </si>
  <si>
    <t>OB000070855</t>
  </si>
  <si>
    <t>OU000217132</t>
  </si>
  <si>
    <t>ZO000164415</t>
  </si>
  <si>
    <t>10/28/2024</t>
  </si>
  <si>
    <t>KE000034231</t>
  </si>
  <si>
    <t>JV000173362</t>
  </si>
  <si>
    <t>NO000003039</t>
  </si>
  <si>
    <t>KZ000571839</t>
  </si>
  <si>
    <t>XB000045970</t>
  </si>
  <si>
    <t>LS000015086</t>
  </si>
  <si>
    <t>IL000186761</t>
  </si>
  <si>
    <t>VE000075607</t>
  </si>
  <si>
    <t>KL000037620</t>
  </si>
  <si>
    <t>10/29/2024</t>
  </si>
  <si>
    <t>GL000234310</t>
  </si>
  <si>
    <t>CN000018232</t>
  </si>
  <si>
    <t>BT000189664</t>
  </si>
  <si>
    <t>OH000068571</t>
  </si>
  <si>
    <t>GP000009019</t>
  </si>
  <si>
    <t>YK000237085</t>
  </si>
  <si>
    <t>TG000022006</t>
  </si>
  <si>
    <t>10/30/2024</t>
  </si>
  <si>
    <t>MZ000029432</t>
  </si>
  <si>
    <t>SL000053741</t>
  </si>
  <si>
    <t>EP000030149</t>
  </si>
  <si>
    <t>XV000009895</t>
  </si>
  <si>
    <t>QM000005279</t>
  </si>
  <si>
    <t>PQ000015244</t>
  </si>
  <si>
    <t>JX000044993</t>
  </si>
  <si>
    <t>10/31/2024</t>
  </si>
  <si>
    <t>DE000002445</t>
  </si>
  <si>
    <t>EQ000603372</t>
  </si>
  <si>
    <t>NS000070969</t>
  </si>
  <si>
    <t>WO000222162</t>
  </si>
  <si>
    <t>FF000053466</t>
  </si>
  <si>
    <t>YR000181598</t>
  </si>
  <si>
    <t>TG000003232</t>
  </si>
  <si>
    <t>FA000191842</t>
  </si>
  <si>
    <t>DP000056067</t>
  </si>
  <si>
    <t>FL000175342</t>
  </si>
  <si>
    <t>QS000231618</t>
  </si>
  <si>
    <t>ZJ000583886</t>
  </si>
  <si>
    <t>DQ000171117</t>
  </si>
  <si>
    <t>NI000570878</t>
  </si>
  <si>
    <t>DR000011855</t>
  </si>
  <si>
    <t>QL000038187</t>
  </si>
  <si>
    <t>XM000166693</t>
  </si>
  <si>
    <t>KX000015485</t>
  </si>
  <si>
    <t>GF000043652</t>
  </si>
  <si>
    <t>FQ000028066</t>
  </si>
  <si>
    <t>HT000220960</t>
  </si>
  <si>
    <t>NC000229774</t>
  </si>
  <si>
    <t>YT000594452</t>
  </si>
  <si>
    <t>RA000235575</t>
  </si>
  <si>
    <t>XZ000575238</t>
  </si>
  <si>
    <t>CZ000604482</t>
  </si>
  <si>
    <t>BL000590558</t>
  </si>
  <si>
    <t>KN000581808</t>
  </si>
  <si>
    <t>DR000073592</t>
  </si>
  <si>
    <t>YZ000020092</t>
  </si>
  <si>
    <t>AP000041654</t>
  </si>
  <si>
    <t>DN000198272</t>
  </si>
  <si>
    <t>RJ000039968</t>
  </si>
  <si>
    <t>JH000071958</t>
  </si>
  <si>
    <t>KD000062942</t>
  </si>
  <si>
    <t>OU000201357</t>
  </si>
  <si>
    <t>BZ000585199</t>
  </si>
  <si>
    <t>RG000066388</t>
  </si>
  <si>
    <t>DU000579004</t>
  </si>
  <si>
    <t>QM000235871</t>
  </si>
  <si>
    <t>AF000241413</t>
  </si>
  <si>
    <t>YC000048687</t>
  </si>
  <si>
    <t>LF000242896</t>
  </si>
  <si>
    <t>TR000220571</t>
  </si>
  <si>
    <t>OJ000045931</t>
  </si>
  <si>
    <t>YC000584026</t>
  </si>
  <si>
    <t>BY000200785</t>
  </si>
  <si>
    <t>OC000207356</t>
  </si>
  <si>
    <t>LN000014098</t>
  </si>
  <si>
    <t>NF000212745</t>
  </si>
  <si>
    <t>OB000591173</t>
  </si>
  <si>
    <t>AX000235147</t>
  </si>
  <si>
    <t>AO000073621</t>
  </si>
  <si>
    <t>PN000066142</t>
  </si>
  <si>
    <t>PM000228849</t>
  </si>
  <si>
    <t>VQ000044063</t>
  </si>
  <si>
    <t>OM000043540</t>
  </si>
  <si>
    <t>PF000576987</t>
  </si>
  <si>
    <t>DU000024242</t>
  </si>
  <si>
    <t>NN000174855</t>
  </si>
  <si>
    <t>RW000031408</t>
  </si>
  <si>
    <t>AC000235407</t>
  </si>
  <si>
    <t>ML000015825</t>
  </si>
  <si>
    <t>NG000213148</t>
  </si>
  <si>
    <t>BN000026956</t>
  </si>
  <si>
    <t>JP000605357</t>
  </si>
  <si>
    <t>BK000577902</t>
  </si>
  <si>
    <t>SM000209244</t>
  </si>
  <si>
    <t>BN000577043</t>
  </si>
  <si>
    <t>11/11/2024</t>
  </si>
  <si>
    <t>CQ000071372</t>
  </si>
  <si>
    <t>VE000229364</t>
  </si>
  <si>
    <t>XB000035068</t>
  </si>
  <si>
    <t>EI000023372</t>
  </si>
  <si>
    <t>DJ000201337</t>
  </si>
  <si>
    <t>FB000570827</t>
  </si>
  <si>
    <t>FL000196868</t>
  </si>
  <si>
    <t>EC000197590</t>
  </si>
  <si>
    <t>PV000188908</t>
  </si>
  <si>
    <t>OW000052632</t>
  </si>
  <si>
    <t>OB000021388</t>
  </si>
  <si>
    <t>ZW000011946</t>
  </si>
  <si>
    <t>SR000183005</t>
  </si>
  <si>
    <t>HM000605170</t>
  </si>
  <si>
    <t>ET000230003</t>
  </si>
  <si>
    <t>FM000049416</t>
  </si>
  <si>
    <t>11/12/2024</t>
  </si>
  <si>
    <t>FW000003147</t>
  </si>
  <si>
    <t>UR000053876</t>
  </si>
  <si>
    <t>QW000583217</t>
  </si>
  <si>
    <t>KD000583780</t>
  </si>
  <si>
    <t>TX000213203</t>
  </si>
  <si>
    <t>VS000061546</t>
  </si>
  <si>
    <t>WP000237035</t>
  </si>
  <si>
    <t>OJ000589762</t>
  </si>
  <si>
    <t>NI000167412</t>
  </si>
  <si>
    <t>LL000581625</t>
  </si>
  <si>
    <t>RK000075994</t>
  </si>
  <si>
    <t>11/13/2024</t>
  </si>
  <si>
    <t>ER000029747</t>
  </si>
  <si>
    <t>PE000020706</t>
  </si>
  <si>
    <t>FR000589758</t>
  </si>
  <si>
    <t>AC000572009</t>
  </si>
  <si>
    <t>XG000062798</t>
  </si>
  <si>
    <t>KB000240817</t>
  </si>
  <si>
    <t>LL000024635</t>
  </si>
  <si>
    <t>11/14/2024</t>
  </si>
  <si>
    <t>XE000215433</t>
  </si>
  <si>
    <t>OX000032476</t>
  </si>
  <si>
    <t>EE000237819</t>
  </si>
  <si>
    <t>UU000579723</t>
  </si>
  <si>
    <t>UU000210277</t>
  </si>
  <si>
    <t>NA000026535</t>
  </si>
  <si>
    <t>RG000044358</t>
  </si>
  <si>
    <t>PE000229697</t>
  </si>
  <si>
    <t>FW000075950</t>
  </si>
  <si>
    <t>NO000044301</t>
  </si>
  <si>
    <t>11/16/2024</t>
  </si>
  <si>
    <t>OS000573122</t>
  </si>
  <si>
    <t>DU000588700</t>
  </si>
  <si>
    <t>QI000187433</t>
  </si>
  <si>
    <t>11/15/2024</t>
  </si>
  <si>
    <t>NI000053525</t>
  </si>
  <si>
    <t>IE000047369</t>
  </si>
  <si>
    <t>WQ000032636</t>
  </si>
  <si>
    <t>SA000205476</t>
  </si>
  <si>
    <t>ZB000045109</t>
  </si>
  <si>
    <t>DS000602956</t>
  </si>
  <si>
    <t>JX000168539</t>
  </si>
  <si>
    <t>11/18/2024</t>
  </si>
  <si>
    <t>SN000042985</t>
  </si>
  <si>
    <t>GM000024025</t>
  </si>
  <si>
    <t>WO000055336</t>
  </si>
  <si>
    <t>SH000012477</t>
  </si>
  <si>
    <t>TY000601113</t>
  </si>
  <si>
    <t>MF000071976</t>
  </si>
  <si>
    <t>QS000201555</t>
  </si>
  <si>
    <t>GD000044835</t>
  </si>
  <si>
    <t>11/19/2024</t>
  </si>
  <si>
    <t>KF000149703</t>
  </si>
  <si>
    <t>OJ000134432</t>
  </si>
  <si>
    <t>PL000004807</t>
  </si>
  <si>
    <t>FI000217493</t>
  </si>
  <si>
    <t>JN000574043</t>
  </si>
  <si>
    <t>IX000145169</t>
  </si>
  <si>
    <t>XA000067394</t>
  </si>
  <si>
    <t>SY000589746</t>
  </si>
  <si>
    <t>QW000207298</t>
  </si>
  <si>
    <t>11/20/2024</t>
  </si>
  <si>
    <t>YO000022536</t>
  </si>
  <si>
    <t>ZY000011325</t>
  </si>
  <si>
    <t>BM000044549</t>
  </si>
  <si>
    <t>KL000195894</t>
  </si>
  <si>
    <t>ZI000075145</t>
  </si>
  <si>
    <t>OP000073838</t>
  </si>
  <si>
    <t>MF000016371</t>
  </si>
  <si>
    <t>RE000051808</t>
  </si>
  <si>
    <t>YU000028430</t>
  </si>
  <si>
    <t>XD000572899</t>
  </si>
  <si>
    <t>CZ000018414</t>
  </si>
  <si>
    <t>WS000584352</t>
  </si>
  <si>
    <t>EE000578945</t>
  </si>
  <si>
    <t>VY000007411</t>
  </si>
  <si>
    <t>11/21/2024</t>
  </si>
  <si>
    <t>JL000241105</t>
  </si>
  <si>
    <t>JW000041300</t>
  </si>
  <si>
    <t>CS000201507</t>
  </si>
  <si>
    <t>WU000589657</t>
  </si>
  <si>
    <t>UL000010693</t>
  </si>
  <si>
    <t>JP000007868</t>
  </si>
  <si>
    <t>11/23/2024</t>
  </si>
  <si>
    <t>EZ000221700</t>
  </si>
  <si>
    <t>KI000600278</t>
  </si>
  <si>
    <t>AJ000016880</t>
  </si>
  <si>
    <t>11/22/2024</t>
  </si>
  <si>
    <t>YP000024128</t>
  </si>
  <si>
    <t>WH000582353</t>
  </si>
  <si>
    <t>BD000171310</t>
  </si>
  <si>
    <t>JD000044177</t>
  </si>
  <si>
    <t>ZF000210914</t>
  </si>
  <si>
    <t>KE000188481</t>
  </si>
  <si>
    <t>Totals</t>
  </si>
  <si>
    <t>AVG 
Unavailable Min.</t>
  </si>
  <si>
    <t>Billing: Override: Created By</t>
  </si>
  <si>
    <t>Billing: Override: Created Date</t>
  </si>
  <si>
    <t>Billing: Override: Record Type</t>
  </si>
  <si>
    <t>Promise to Pay Date</t>
  </si>
  <si>
    <t>Start Date</t>
  </si>
  <si>
    <t>Active</t>
  </si>
  <si>
    <t>Payment Plan</t>
  </si>
  <si>
    <t>8/21/2024</t>
  </si>
  <si>
    <t>9/4/2024</t>
  </si>
  <si>
    <t>10/7/2024</t>
  </si>
  <si>
    <t>Promise to Pay</t>
  </si>
  <si>
    <t>5/3/2024</t>
  </si>
  <si>
    <t>4/29/2024</t>
  </si>
  <si>
    <t>5/10/2024</t>
  </si>
  <si>
    <t>AU000220501</t>
  </si>
  <si>
    <t>5/4/2024</t>
  </si>
  <si>
    <t>QX000189909</t>
  </si>
  <si>
    <t>5/1/2024</t>
  </si>
  <si>
    <t>FO000224652</t>
  </si>
  <si>
    <t>5/15/2024</t>
  </si>
  <si>
    <t>LR000019480</t>
  </si>
  <si>
    <t>4/30/2024</t>
  </si>
  <si>
    <t>VG000208577</t>
  </si>
  <si>
    <t>TU000038083</t>
  </si>
  <si>
    <t>GK000021835</t>
  </si>
  <si>
    <t>YY000075732</t>
  </si>
  <si>
    <t>5/2/2024</t>
  </si>
  <si>
    <t>QI000040873</t>
  </si>
  <si>
    <t>VL000167394</t>
  </si>
  <si>
    <t>DA000056212</t>
  </si>
  <si>
    <t>5/23/2024</t>
  </si>
  <si>
    <t>LK000190058</t>
  </si>
  <si>
    <t>5/6/2024</t>
  </si>
  <si>
    <t>6/1/2024</t>
  </si>
  <si>
    <t>5/7/2024</t>
  </si>
  <si>
    <t>5/8/2024</t>
  </si>
  <si>
    <t>IF000017323</t>
  </si>
  <si>
    <t>UK000001525</t>
  </si>
  <si>
    <t>5/9/2024</t>
  </si>
  <si>
    <t>BR000054552</t>
  </si>
  <si>
    <t>5/13/2024</t>
  </si>
  <si>
    <t>NG000025691</t>
  </si>
  <si>
    <t>5/17/2024</t>
  </si>
  <si>
    <t>5/16/2024</t>
  </si>
  <si>
    <t>ZV000207251</t>
  </si>
  <si>
    <t>5/14/2024</t>
  </si>
  <si>
    <t>YM000076049</t>
  </si>
  <si>
    <t>QF000240403</t>
  </si>
  <si>
    <t>NL000062121</t>
  </si>
  <si>
    <t>JS000000565</t>
  </si>
  <si>
    <t>5/24/2024</t>
  </si>
  <si>
    <t>VV000061691</t>
  </si>
  <si>
    <t>BN000067887</t>
  </si>
  <si>
    <t>5/22/2024</t>
  </si>
  <si>
    <t>AX000075616</t>
  </si>
  <si>
    <t>QL000207420</t>
  </si>
  <si>
    <t>6/4/2024</t>
  </si>
  <si>
    <t>PV000005686</t>
  </si>
  <si>
    <t>HC000164287</t>
  </si>
  <si>
    <t>5/30/2024</t>
  </si>
  <si>
    <t>MB000055004</t>
  </si>
  <si>
    <t>5/20/2024</t>
  </si>
  <si>
    <t>JM000202851</t>
  </si>
  <si>
    <t>5/21/2024</t>
  </si>
  <si>
    <t>WN000045502</t>
  </si>
  <si>
    <t>ZA000066011</t>
  </si>
  <si>
    <t>UP000062850</t>
  </si>
  <si>
    <t>5/28/2024</t>
  </si>
  <si>
    <t>5/31/2024</t>
  </si>
  <si>
    <t>AA000032307</t>
  </si>
  <si>
    <t>TD000002257</t>
  </si>
  <si>
    <t>BI000001458</t>
  </si>
  <si>
    <t>6/3/2024</t>
  </si>
  <si>
    <t>YC000001968</t>
  </si>
  <si>
    <t>5/29/2024</t>
  </si>
  <si>
    <t>FU000000773</t>
  </si>
  <si>
    <t>GB000571114</t>
  </si>
  <si>
    <t>5/27/2024</t>
  </si>
  <si>
    <t>6/10/2024</t>
  </si>
  <si>
    <t>ST000017627</t>
  </si>
  <si>
    <t>WO000054347</t>
  </si>
  <si>
    <t>IT000020968</t>
  </si>
  <si>
    <t>6/5/2024</t>
  </si>
  <si>
    <t>QN000011430</t>
  </si>
  <si>
    <t>DR000167602</t>
  </si>
  <si>
    <t>6/6/2024</t>
  </si>
  <si>
    <t>EZ000027839</t>
  </si>
  <si>
    <t>KP000190162</t>
  </si>
  <si>
    <t>6/14/2024</t>
  </si>
  <si>
    <t>WZ000048913</t>
  </si>
  <si>
    <t>6/7/2024</t>
  </si>
  <si>
    <t>WI000023966</t>
  </si>
  <si>
    <t>6/17/2024</t>
  </si>
  <si>
    <t>IV000049869</t>
  </si>
  <si>
    <t>6/15/2024</t>
  </si>
  <si>
    <t>BP000038080</t>
  </si>
  <si>
    <t>UN000241574</t>
  </si>
  <si>
    <t>6/21/2024</t>
  </si>
  <si>
    <t>EA000051881</t>
  </si>
  <si>
    <t>ZM000026751</t>
  </si>
  <si>
    <t>6/11/2024</t>
  </si>
  <si>
    <t>6/8/2024</t>
  </si>
  <si>
    <t>6/28/2024</t>
  </si>
  <si>
    <t>TY000218505</t>
  </si>
  <si>
    <t>6/18/2024</t>
  </si>
  <si>
    <t>6/13/2024</t>
  </si>
  <si>
    <t>GH000571057</t>
  </si>
  <si>
    <t>ZV000044710</t>
  </si>
  <si>
    <t>IA000032477</t>
  </si>
  <si>
    <t>6/20/2024</t>
  </si>
  <si>
    <t>UA000046658</t>
  </si>
  <si>
    <t>PV000205245</t>
  </si>
  <si>
    <t>SY000201353</t>
  </si>
  <si>
    <t>AO000233305</t>
  </si>
  <si>
    <t>OQ000013771</t>
  </si>
  <si>
    <t>6/26/2024</t>
  </si>
  <si>
    <t>RZ000034757</t>
  </si>
  <si>
    <t>6/12/2024</t>
  </si>
  <si>
    <t>JZ000015588</t>
  </si>
  <si>
    <t>QN000235326</t>
  </si>
  <si>
    <t>SM000027931</t>
  </si>
  <si>
    <t>6/19/2024</t>
  </si>
  <si>
    <t>XZ000066596</t>
  </si>
  <si>
    <t>6/27/2024</t>
  </si>
  <si>
    <t>6/24/2024</t>
  </si>
  <si>
    <t>JU000043623</t>
  </si>
  <si>
    <t>TH000191118</t>
  </si>
  <si>
    <t>IY000064004</t>
  </si>
  <si>
    <t>PF000193625</t>
  </si>
  <si>
    <t>HI000176575</t>
  </si>
  <si>
    <t>GA000071503</t>
  </si>
  <si>
    <t>DB000072590</t>
  </si>
  <si>
    <t>NJ000198791</t>
  </si>
  <si>
    <t>7/5/2024</t>
  </si>
  <si>
    <t>7/1/2024</t>
  </si>
  <si>
    <t>GX000044816</t>
  </si>
  <si>
    <t>RE000002723</t>
  </si>
  <si>
    <t>VT000017091</t>
  </si>
  <si>
    <t>OW000029741</t>
  </si>
  <si>
    <t>TU000218785</t>
  </si>
  <si>
    <t>6/22/2024</t>
  </si>
  <si>
    <t>6/25/2024</t>
  </si>
  <si>
    <t>YU000023088</t>
  </si>
  <si>
    <t>VD000056927</t>
  </si>
  <si>
    <t>ST000206292</t>
  </si>
  <si>
    <t>UE000049601</t>
  </si>
  <si>
    <t>SW000001250</t>
  </si>
  <si>
    <t>7/3/2024</t>
  </si>
  <si>
    <t>KH000185590</t>
  </si>
  <si>
    <t>AY000054846</t>
  </si>
  <si>
    <t>KG000192372</t>
  </si>
  <si>
    <t>MO000571367</t>
  </si>
  <si>
    <t>JJ000040833</t>
  </si>
  <si>
    <t>ZJ000027789</t>
  </si>
  <si>
    <t>7/8/2024</t>
  </si>
  <si>
    <t>7/15/2024</t>
  </si>
  <si>
    <t>7/12/2024</t>
  </si>
  <si>
    <t>7/10/2024</t>
  </si>
  <si>
    <t>HC000048921</t>
  </si>
  <si>
    <t>6/29/2024</t>
  </si>
  <si>
    <t>UL000192597</t>
  </si>
  <si>
    <t>HV000009996</t>
  </si>
  <si>
    <t>7/28/2024</t>
  </si>
  <si>
    <t>7/2/2024</t>
  </si>
  <si>
    <t>BZ000042947</t>
  </si>
  <si>
    <t>ZW000050122</t>
  </si>
  <si>
    <t>JQ000044492</t>
  </si>
  <si>
    <t>BR000006658</t>
  </si>
  <si>
    <t>7/17/2024</t>
  </si>
  <si>
    <t>NV000004421</t>
  </si>
  <si>
    <t>ZZ000240857</t>
  </si>
  <si>
    <t>SE000224235</t>
  </si>
  <si>
    <t>7/4/2024</t>
  </si>
  <si>
    <t>NK000047958</t>
  </si>
  <si>
    <t>7/16/2024</t>
  </si>
  <si>
    <t>IB005864636</t>
  </si>
  <si>
    <t>TU006183808</t>
  </si>
  <si>
    <t>7/9/2024</t>
  </si>
  <si>
    <t>JP003849623</t>
  </si>
  <si>
    <t>7/11/2024</t>
  </si>
  <si>
    <t>7/19/2024</t>
  </si>
  <si>
    <t>KG000042489</t>
  </si>
  <si>
    <t>LL000067477</t>
  </si>
  <si>
    <t>8/9/2024</t>
  </si>
  <si>
    <t>7/13/2024</t>
  </si>
  <si>
    <t>HF000571841</t>
  </si>
  <si>
    <t>7/26/2024</t>
  </si>
  <si>
    <t>FC000240869</t>
  </si>
  <si>
    <t>7/24/2024</t>
  </si>
  <si>
    <t>XS000067692</t>
  </si>
  <si>
    <t>YU000192703</t>
  </si>
  <si>
    <t>NT000012673</t>
  </si>
  <si>
    <t>7/31/2024</t>
  </si>
  <si>
    <t>IT000037226</t>
  </si>
  <si>
    <t>QB000198960</t>
  </si>
  <si>
    <t>7/18/2024</t>
  </si>
  <si>
    <t>WE000008835</t>
  </si>
  <si>
    <t>NY000067984</t>
  </si>
  <si>
    <t>7/22/2024</t>
  </si>
  <si>
    <t>ZE000005870</t>
  </si>
  <si>
    <t>ZO000218487</t>
  </si>
  <si>
    <t>7/23/2024</t>
  </si>
  <si>
    <t>VA000009279</t>
  </si>
  <si>
    <t>FJ000070733</t>
  </si>
  <si>
    <t>7/20/2024</t>
  </si>
  <si>
    <t>NO000008477</t>
  </si>
  <si>
    <t>YB000196516</t>
  </si>
  <si>
    <t>7/30/2024</t>
  </si>
  <si>
    <t>VP000025511</t>
  </si>
  <si>
    <t>8/1/2024</t>
  </si>
  <si>
    <t>TQ000051782</t>
  </si>
  <si>
    <t>UH000018342</t>
  </si>
  <si>
    <t>7/25/2024</t>
  </si>
  <si>
    <t>XB000037701</t>
  </si>
  <si>
    <t>BU000032830</t>
  </si>
  <si>
    <t>RA000047046</t>
  </si>
  <si>
    <t>EN000071152</t>
  </si>
  <si>
    <t>EC000029501</t>
  </si>
  <si>
    <t>7/29/2024</t>
  </si>
  <si>
    <t>FE000000814</t>
  </si>
  <si>
    <t>8/2/2024</t>
  </si>
  <si>
    <t>BR000000057</t>
  </si>
  <si>
    <t>EH000033200</t>
  </si>
  <si>
    <t>ZI000033224</t>
  </si>
  <si>
    <t>VO000202525</t>
  </si>
  <si>
    <t>CR000172585</t>
  </si>
  <si>
    <t>8/6/2024</t>
  </si>
  <si>
    <t>YY000024980</t>
  </si>
  <si>
    <t>MJ000027347</t>
  </si>
  <si>
    <t>7/27/2024</t>
  </si>
  <si>
    <t>CY000030877</t>
  </si>
  <si>
    <t>DK000015238</t>
  </si>
  <si>
    <t>JZ000035126</t>
  </si>
  <si>
    <t>DW000025981</t>
  </si>
  <si>
    <t>LU000027628</t>
  </si>
  <si>
    <t>JA000049161</t>
  </si>
  <si>
    <t>LG000574115</t>
  </si>
  <si>
    <t>IE000000590</t>
  </si>
  <si>
    <t>ZL000028632</t>
  </si>
  <si>
    <t>8/5/2024</t>
  </si>
  <si>
    <t>IP000031818</t>
  </si>
  <si>
    <t>EV000042781</t>
  </si>
  <si>
    <t>8/16/2024</t>
  </si>
  <si>
    <t>AZ000033694</t>
  </si>
  <si>
    <t>8/15/2024</t>
  </si>
  <si>
    <t>OQ000018678</t>
  </si>
  <si>
    <t>MS000231598</t>
  </si>
  <si>
    <t>LH000024268</t>
  </si>
  <si>
    <t>NI000040514</t>
  </si>
  <si>
    <t>QW000229986</t>
  </si>
  <si>
    <t>LC000233085</t>
  </si>
  <si>
    <t>8/22/2024</t>
  </si>
  <si>
    <t>8/14/2024</t>
  </si>
  <si>
    <t>SU000038561</t>
  </si>
  <si>
    <t>8/3/2024</t>
  </si>
  <si>
    <t>OQ000035703</t>
  </si>
  <si>
    <t>YC000002980</t>
  </si>
  <si>
    <t>8/4/2024</t>
  </si>
  <si>
    <t>KC000227983</t>
  </si>
  <si>
    <t>8/12/2024</t>
  </si>
  <si>
    <t>GJ000186781</t>
  </si>
  <si>
    <t>UJ000018241</t>
  </si>
  <si>
    <t>LR000203141</t>
  </si>
  <si>
    <t>KK000012114</t>
  </si>
  <si>
    <t>8/13/2024</t>
  </si>
  <si>
    <t>KZ000240879</t>
  </si>
  <si>
    <t>8/7/2024</t>
  </si>
  <si>
    <t>BN000579028</t>
  </si>
  <si>
    <t>8/8/2024</t>
  </si>
  <si>
    <t>HU000071989</t>
  </si>
  <si>
    <t>DG000190268</t>
  </si>
  <si>
    <t>8/11/2024</t>
  </si>
  <si>
    <t>BF000225643</t>
  </si>
  <si>
    <t>8/10/2024</t>
  </si>
  <si>
    <t>IP000217783</t>
  </si>
  <si>
    <t>8/25/2024</t>
  </si>
  <si>
    <t>TJ000064194</t>
  </si>
  <si>
    <t>8/27/2024</t>
  </si>
  <si>
    <t>HH000191832</t>
  </si>
  <si>
    <t>8/23/2024</t>
  </si>
  <si>
    <t>EL000237805</t>
  </si>
  <si>
    <t>TK000013605</t>
  </si>
  <si>
    <t>CZ000042161</t>
  </si>
  <si>
    <t>8/29/2024</t>
  </si>
  <si>
    <t>RL000167620</t>
  </si>
  <si>
    <t>LR000222092</t>
  </si>
  <si>
    <t>8/28/2024</t>
  </si>
  <si>
    <t>CP000173105</t>
  </si>
  <si>
    <t>MC000029010</t>
  </si>
  <si>
    <t>EA000213298</t>
  </si>
  <si>
    <t>KQ000036838</t>
  </si>
  <si>
    <t>8/31/2024</t>
  </si>
  <si>
    <t>UE000009351</t>
  </si>
  <si>
    <t>SV000021450</t>
  </si>
  <si>
    <t>QZ000003983</t>
  </si>
  <si>
    <t>8/17/2024</t>
  </si>
  <si>
    <t>LA000039171</t>
  </si>
  <si>
    <t>BZ000226464</t>
  </si>
  <si>
    <t>9/2/2024</t>
  </si>
  <si>
    <t>8/20/2024</t>
  </si>
  <si>
    <t>IU000026131</t>
  </si>
  <si>
    <t>8/19/2024</t>
  </si>
  <si>
    <t>SU000014400</t>
  </si>
  <si>
    <t>VF000016415</t>
  </si>
  <si>
    <t>QU000049936</t>
  </si>
  <si>
    <t>8/30/2024</t>
  </si>
  <si>
    <t>BN000571548</t>
  </si>
  <si>
    <t>CR000220776</t>
  </si>
  <si>
    <t>AU000025847</t>
  </si>
  <si>
    <t>OG000192204</t>
  </si>
  <si>
    <t>JI000049256</t>
  </si>
  <si>
    <t>9/3/2024</t>
  </si>
  <si>
    <t>MJ000188768</t>
  </si>
  <si>
    <t>HN000009271</t>
  </si>
  <si>
    <t>HF000029523</t>
  </si>
  <si>
    <t>TB000031707</t>
  </si>
  <si>
    <t>CP000213454</t>
  </si>
  <si>
    <t>FF000003682</t>
  </si>
  <si>
    <t>9/15/2024</t>
  </si>
  <si>
    <t>LX000028941</t>
  </si>
  <si>
    <t>8/26/2024</t>
  </si>
  <si>
    <t>ZF000210397</t>
  </si>
  <si>
    <t>8/24/2024</t>
  </si>
  <si>
    <t>9/13/2024</t>
  </si>
  <si>
    <t>QN000075442</t>
  </si>
  <si>
    <t>NR000572297</t>
  </si>
  <si>
    <t>9/6/2024</t>
  </si>
  <si>
    <t>9/9/2024</t>
  </si>
  <si>
    <t>IO000032554</t>
  </si>
  <si>
    <t>IS000184008</t>
  </si>
  <si>
    <t>9/1/2024</t>
  </si>
  <si>
    <t>WD000015115</t>
  </si>
  <si>
    <t>OA000191946</t>
  </si>
  <si>
    <t>MC000041602</t>
  </si>
  <si>
    <t>CL000070700</t>
  </si>
  <si>
    <t>BR000002895</t>
  </si>
  <si>
    <t>TB000070403</t>
  </si>
  <si>
    <t>9/11/2024</t>
  </si>
  <si>
    <t>9/5/2024</t>
  </si>
  <si>
    <t>OA000004154</t>
  </si>
  <si>
    <t>JW000041474</t>
  </si>
  <si>
    <t>QW000030493</t>
  </si>
  <si>
    <t>BK000207476</t>
  </si>
  <si>
    <t>BV000003514</t>
  </si>
  <si>
    <t>DX000049297</t>
  </si>
  <si>
    <t>NW000075593</t>
  </si>
  <si>
    <t>JP000042829</t>
  </si>
  <si>
    <t>JQ000005180</t>
  </si>
  <si>
    <t>MG000190530</t>
  </si>
  <si>
    <t>QX000201179</t>
  </si>
  <si>
    <t>XJ000570771</t>
  </si>
  <si>
    <t>FO000209513</t>
  </si>
  <si>
    <t>UU000582522</t>
  </si>
  <si>
    <t>NY000047609</t>
  </si>
  <si>
    <t>ZS000032561</t>
  </si>
  <si>
    <t>9/12/2024</t>
  </si>
  <si>
    <t>NG000052093</t>
  </si>
  <si>
    <t>WR000171239</t>
  </si>
  <si>
    <t>9/18/2024</t>
  </si>
  <si>
    <t>HC000570547</t>
  </si>
  <si>
    <t>QQ000241492</t>
  </si>
  <si>
    <t>9/20/2024</t>
  </si>
  <si>
    <t>9/27/2024</t>
  </si>
  <si>
    <t>TA000164293</t>
  </si>
  <si>
    <t>XH000071502</t>
  </si>
  <si>
    <t>RN000012855</t>
  </si>
  <si>
    <t>LS000193481</t>
  </si>
  <si>
    <t>9/16/2024</t>
  </si>
  <si>
    <t>DA000230864</t>
  </si>
  <si>
    <t>BK000214943</t>
  </si>
  <si>
    <t>QN000221644</t>
  </si>
  <si>
    <t>WH000238061</t>
  </si>
  <si>
    <t>9/7/2024</t>
  </si>
  <si>
    <t>9/30/2024</t>
  </si>
  <si>
    <t>KM000053587</t>
  </si>
  <si>
    <t>9/10/2024</t>
  </si>
  <si>
    <t>9/14/2024</t>
  </si>
  <si>
    <t>9/24/2024</t>
  </si>
  <si>
    <t>MN000003483</t>
  </si>
  <si>
    <t>SG000001712</t>
  </si>
  <si>
    <t>PU000571736</t>
  </si>
  <si>
    <t>9/19/2024</t>
  </si>
  <si>
    <t>SY000003440</t>
  </si>
  <si>
    <t>TC000596676</t>
  </si>
  <si>
    <t>OK000042394</t>
  </si>
  <si>
    <t>RB000020070</t>
  </si>
  <si>
    <t>EW000049462</t>
  </si>
  <si>
    <t>VV000193715</t>
  </si>
  <si>
    <t>XL000597039</t>
  </si>
  <si>
    <t>DI000030734</t>
  </si>
  <si>
    <t>DZ000002830</t>
  </si>
  <si>
    <t>GZ000035530</t>
  </si>
  <si>
    <t>IR000051243</t>
  </si>
  <si>
    <t>OK000053591</t>
  </si>
  <si>
    <t>BF000037357</t>
  </si>
  <si>
    <t>DA000029401</t>
  </si>
  <si>
    <t>1/19/2024</t>
  </si>
  <si>
    <t>1/5/2024</t>
  </si>
  <si>
    <t>1/4/2024</t>
  </si>
  <si>
    <t>1/12/2024</t>
  </si>
  <si>
    <t>YK000000121</t>
  </si>
  <si>
    <t>1/2/2024</t>
  </si>
  <si>
    <t>1/13/2024</t>
  </si>
  <si>
    <t>1/18/2024</t>
  </si>
  <si>
    <t>1/3/2024</t>
  </si>
  <si>
    <t>WK000041735</t>
  </si>
  <si>
    <t>FV000056323</t>
  </si>
  <si>
    <t>1/10/2024</t>
  </si>
  <si>
    <t>NT004538321</t>
  </si>
  <si>
    <t>1/25/2024</t>
  </si>
  <si>
    <t>1/8/2024</t>
  </si>
  <si>
    <t>1/9/2024</t>
  </si>
  <si>
    <t>BO003736322</t>
  </si>
  <si>
    <t>JH003797870</t>
  </si>
  <si>
    <t>XC001512531</t>
  </si>
  <si>
    <t>KB000045083</t>
  </si>
  <si>
    <t>1/26/2024</t>
  </si>
  <si>
    <t>QL000063394</t>
  </si>
  <si>
    <t>1/11/2024</t>
  </si>
  <si>
    <t>1/15/2024</t>
  </si>
  <si>
    <t>FU003529508</t>
  </si>
  <si>
    <t>1/24/2024</t>
  </si>
  <si>
    <t>1/16/2024</t>
  </si>
  <si>
    <t>HF000113308</t>
  </si>
  <si>
    <t>1/17/2024</t>
  </si>
  <si>
    <t>MY000014570</t>
  </si>
  <si>
    <t>MM000027211</t>
  </si>
  <si>
    <t>2/5/2024</t>
  </si>
  <si>
    <t>2/2/2024</t>
  </si>
  <si>
    <t>XG000016225</t>
  </si>
  <si>
    <t>1/22/2024</t>
  </si>
  <si>
    <t>1/23/2024</t>
  </si>
  <si>
    <t>WK000027399</t>
  </si>
  <si>
    <t>2/1/2024</t>
  </si>
  <si>
    <t>SS000017198</t>
  </si>
  <si>
    <t>TM000031579</t>
  </si>
  <si>
    <t>2/9/2024</t>
  </si>
  <si>
    <t>2/26/2024</t>
  </si>
  <si>
    <t>1/29/2024</t>
  </si>
  <si>
    <t>2/20/2024</t>
  </si>
  <si>
    <t>UW000047943</t>
  </si>
  <si>
    <t>1/30/2024</t>
  </si>
  <si>
    <t>FF000068205</t>
  </si>
  <si>
    <t>2/29/2024</t>
  </si>
  <si>
    <t>2/7/2024</t>
  </si>
  <si>
    <t>1/31/2024</t>
  </si>
  <si>
    <t>2/16/2024</t>
  </si>
  <si>
    <t>QU000182713</t>
  </si>
  <si>
    <t>OI000047646</t>
  </si>
  <si>
    <t>PP000221443</t>
  </si>
  <si>
    <t>EZ000050836</t>
  </si>
  <si>
    <t>2/10/2024</t>
  </si>
  <si>
    <t>2/6/2024</t>
  </si>
  <si>
    <t>PY000023050</t>
  </si>
  <si>
    <t>HE000025120</t>
  </si>
  <si>
    <t>2/8/2024</t>
  </si>
  <si>
    <t>2/15/2024</t>
  </si>
  <si>
    <t>2/23/2024</t>
  </si>
  <si>
    <t>2/12/2024</t>
  </si>
  <si>
    <t>2/13/2024</t>
  </si>
  <si>
    <t>QM000028479</t>
  </si>
  <si>
    <t>2/28/2024</t>
  </si>
  <si>
    <t>2/14/2024</t>
  </si>
  <si>
    <t>JG000049321</t>
  </si>
  <si>
    <t>2/21/2024</t>
  </si>
  <si>
    <t>BD000032246</t>
  </si>
  <si>
    <t>3/1/2024</t>
  </si>
  <si>
    <t>WH000007262</t>
  </si>
  <si>
    <t>ZA000069696</t>
  </si>
  <si>
    <t>3/25/2024</t>
  </si>
  <si>
    <t>MP000003218</t>
  </si>
  <si>
    <t>2/19/2024</t>
  </si>
  <si>
    <t>FE000186738</t>
  </si>
  <si>
    <t>EG000023680</t>
  </si>
  <si>
    <t>QE000146269</t>
  </si>
  <si>
    <t>3/3/2024</t>
  </si>
  <si>
    <t>HB000223974</t>
  </si>
  <si>
    <t>2/22/2024</t>
  </si>
  <si>
    <t>IF000009122</t>
  </si>
  <si>
    <t>3/7/2024</t>
  </si>
  <si>
    <t>TO000016350</t>
  </si>
  <si>
    <t>3/8/2024</t>
  </si>
  <si>
    <t>UK000192723</t>
  </si>
  <si>
    <t>2/27/2024</t>
  </si>
  <si>
    <t>3/4/2024</t>
  </si>
  <si>
    <t>GV000158252</t>
  </si>
  <si>
    <t>3/6/2024</t>
  </si>
  <si>
    <t>QS000017063</t>
  </si>
  <si>
    <t>3/15/2024</t>
  </si>
  <si>
    <t>QN000011361</t>
  </si>
  <si>
    <t>OO000173386</t>
  </si>
  <si>
    <t>DD000004430</t>
  </si>
  <si>
    <t>3/12/2024</t>
  </si>
  <si>
    <t>ZV000061268</t>
  </si>
  <si>
    <t>3/2/2024</t>
  </si>
  <si>
    <t>EX000171977</t>
  </si>
  <si>
    <t>3/5/2024</t>
  </si>
  <si>
    <t>DN000183045</t>
  </si>
  <si>
    <t>3/14/2024</t>
  </si>
  <si>
    <t>UQ000032568</t>
  </si>
  <si>
    <t>VC000210293</t>
  </si>
  <si>
    <t>FG000223952</t>
  </si>
  <si>
    <t>NR000019119</t>
  </si>
  <si>
    <t>XK000066843</t>
  </si>
  <si>
    <t>3/11/2024</t>
  </si>
  <si>
    <t>3/20/2024</t>
  </si>
  <si>
    <t>LK000136253</t>
  </si>
  <si>
    <t>3/13/2024</t>
  </si>
  <si>
    <t>XJ000183738</t>
  </si>
  <si>
    <t>ZJ000066851</t>
  </si>
  <si>
    <t>DG000040976</t>
  </si>
  <si>
    <t>CP000012727</t>
  </si>
  <si>
    <t>3/27/2024</t>
  </si>
  <si>
    <t>3/22/2024</t>
  </si>
  <si>
    <t>QG000217208</t>
  </si>
  <si>
    <t>3/18/2024</t>
  </si>
  <si>
    <t>WV000217196</t>
  </si>
  <si>
    <t>3/21/2024</t>
  </si>
  <si>
    <t>4/1/2024</t>
  </si>
  <si>
    <t>3/19/2024</t>
  </si>
  <si>
    <t>JK000188116</t>
  </si>
  <si>
    <t>BI000069686</t>
  </si>
  <si>
    <t>3/29/2024</t>
  </si>
  <si>
    <t>3/30/2024</t>
  </si>
  <si>
    <t>3/23/2024</t>
  </si>
  <si>
    <t>4/3/2024</t>
  </si>
  <si>
    <t>CR000045062</t>
  </si>
  <si>
    <t>3/26/2024</t>
  </si>
  <si>
    <t>IF000004256</t>
  </si>
  <si>
    <t>VR000203291</t>
  </si>
  <si>
    <t>WJ000020532</t>
  </si>
  <si>
    <t>4/8/2024</t>
  </si>
  <si>
    <t>3/28/2024</t>
  </si>
  <si>
    <t>LP000213849</t>
  </si>
  <si>
    <t>4/4/2024</t>
  </si>
  <si>
    <t>4/5/2024</t>
  </si>
  <si>
    <t>4/15/2024</t>
  </si>
  <si>
    <t>EP000004956</t>
  </si>
  <si>
    <t>4/16/2024</t>
  </si>
  <si>
    <t>4/17/2024</t>
  </si>
  <si>
    <t>4/2/2024</t>
  </si>
  <si>
    <t>4/9/2024</t>
  </si>
  <si>
    <t>SA000002085</t>
  </si>
  <si>
    <t>VE000198176</t>
  </si>
  <si>
    <t>AH000032320</t>
  </si>
  <si>
    <t>4/11/2024</t>
  </si>
  <si>
    <t>HS000220547</t>
  </si>
  <si>
    <t>YD000016457</t>
  </si>
  <si>
    <t>JK000221181</t>
  </si>
  <si>
    <t>4/12/2024</t>
  </si>
  <si>
    <t>4/13/2024</t>
  </si>
  <si>
    <t>4/19/2024</t>
  </si>
  <si>
    <t>4/6/2024</t>
  </si>
  <si>
    <t>4/10/2024</t>
  </si>
  <si>
    <t>4/18/2024</t>
  </si>
  <si>
    <t>AK000018843</t>
  </si>
  <si>
    <t>IT000033362</t>
  </si>
  <si>
    <t>MG000003245</t>
  </si>
  <si>
    <t>WU000018644</t>
  </si>
  <si>
    <t>HR000038517</t>
  </si>
  <si>
    <t>4/26/2024</t>
  </si>
  <si>
    <t>GU000046557</t>
  </si>
  <si>
    <t>4/23/2024</t>
  </si>
  <si>
    <t>AI000028266</t>
  </si>
  <si>
    <t>4/24/2024</t>
  </si>
  <si>
    <t>DH000045795</t>
  </si>
  <si>
    <t>4/22/2024</t>
  </si>
  <si>
    <t>LV000075084</t>
  </si>
  <si>
    <t>VJ000224429</t>
  </si>
  <si>
    <t>FN000003337</t>
  </si>
  <si>
    <t>MW000056749</t>
  </si>
  <si>
    <t>IU000002519</t>
  </si>
  <si>
    <t>4/25/2024</t>
  </si>
  <si>
    <t>LI000045299</t>
  </si>
  <si>
    <t>HG000030953</t>
  </si>
  <si>
    <t>NF000025461</t>
  </si>
  <si>
    <t>AT000236106</t>
  </si>
  <si>
    <t>10/4/2024</t>
  </si>
  <si>
    <t>PV000122244</t>
  </si>
  <si>
    <t>QX000037831</t>
  </si>
  <si>
    <t>ZT000045573</t>
  </si>
  <si>
    <t>FT000048690</t>
  </si>
  <si>
    <t>US000022046</t>
  </si>
  <si>
    <t>9/25/2024</t>
  </si>
  <si>
    <t>9/17/2024</t>
  </si>
  <si>
    <t>10/2/2024</t>
  </si>
  <si>
    <t>10/1/2024</t>
  </si>
  <si>
    <t>9/23/2024</t>
  </si>
  <si>
    <t>AF000067058</t>
  </si>
  <si>
    <t>TG000223341</t>
  </si>
  <si>
    <t>QZ000244213</t>
  </si>
  <si>
    <t>RD000018708</t>
  </si>
  <si>
    <t>10/3/2024</t>
  </si>
  <si>
    <t>9/26/2024</t>
  </si>
  <si>
    <t>XF000035889</t>
  </si>
  <si>
    <t>NN000052707</t>
  </si>
  <si>
    <t>DA000235973</t>
  </si>
  <si>
    <t>BJ000046540</t>
  </si>
  <si>
    <t>JE000027223</t>
  </si>
  <si>
    <t>9/21/2024</t>
  </si>
  <si>
    <t>WW000011301</t>
  </si>
  <si>
    <t>JQ000043881</t>
  </si>
  <si>
    <t>XS000015791</t>
  </si>
  <si>
    <t>10/9/2024</t>
  </si>
  <si>
    <t>EQ000024094</t>
  </si>
  <si>
    <t>DI000063609</t>
  </si>
  <si>
    <t>YB000574465</t>
  </si>
  <si>
    <t>10/10/2024</t>
  </si>
  <si>
    <t>XL000013709</t>
  </si>
  <si>
    <t>TX000006715</t>
  </si>
  <si>
    <t>PV000025720</t>
  </si>
  <si>
    <t>10/11/2024</t>
  </si>
  <si>
    <t>XH000048540</t>
  </si>
  <si>
    <t>SJ000035610</t>
  </si>
  <si>
    <t>OH000012031</t>
  </si>
  <si>
    <t>9/28/2024</t>
  </si>
  <si>
    <t>SF000001333</t>
  </si>
  <si>
    <t>SA000039873</t>
  </si>
  <si>
    <t>OI000033700</t>
  </si>
  <si>
    <t>NS000004391</t>
  </si>
  <si>
    <t>WJ000013740</t>
  </si>
  <si>
    <t>WB000236266</t>
  </si>
  <si>
    <t>LQ000051089</t>
  </si>
  <si>
    <t>PX000047226</t>
  </si>
  <si>
    <t>XM000004164</t>
  </si>
  <si>
    <t>KC000051060</t>
  </si>
  <si>
    <t>TY000036504</t>
  </si>
  <si>
    <t>EY000062520</t>
  </si>
  <si>
    <t>10/5/2024</t>
  </si>
  <si>
    <t>IT000004336</t>
  </si>
  <si>
    <t>HX000208814</t>
  </si>
  <si>
    <t>OX000179033</t>
  </si>
  <si>
    <t>VN000229980</t>
  </si>
  <si>
    <t>FK000203382</t>
  </si>
  <si>
    <t>IP000220498</t>
  </si>
  <si>
    <t>PO000024487</t>
  </si>
  <si>
    <t>GH000572919</t>
  </si>
  <si>
    <t>10/8/2024</t>
  </si>
  <si>
    <t>CK000018268</t>
  </si>
  <si>
    <t>DD000045950</t>
  </si>
  <si>
    <t>WH000217133</t>
  </si>
  <si>
    <t>RW000237160</t>
  </si>
  <si>
    <t>DQ000188230</t>
  </si>
  <si>
    <t>HG000574157</t>
  </si>
  <si>
    <t>CZ000065826</t>
  </si>
  <si>
    <t>HY000025370</t>
  </si>
  <si>
    <t>OW000204408</t>
  </si>
  <si>
    <t>XW000013476</t>
  </si>
  <si>
    <t>EY000571365</t>
  </si>
  <si>
    <t>TO000045961</t>
  </si>
  <si>
    <t>GR000580575</t>
  </si>
  <si>
    <t>FF000183117</t>
  </si>
  <si>
    <t>ZR000009237</t>
  </si>
  <si>
    <t>11/1/2024</t>
  </si>
  <si>
    <t>NU000236172</t>
  </si>
  <si>
    <t>BF000047462</t>
  </si>
  <si>
    <t>10/12/2024</t>
  </si>
  <si>
    <t>EU000033559</t>
  </si>
  <si>
    <t>AH000196020</t>
  </si>
  <si>
    <t>SJ000205311</t>
  </si>
  <si>
    <t>FD000235322</t>
  </si>
  <si>
    <t>JS000173136</t>
  </si>
  <si>
    <t>JU000070518</t>
  </si>
  <si>
    <t>PI000009246</t>
  </si>
  <si>
    <t>FX000236184</t>
  </si>
  <si>
    <t>VI000201431</t>
  </si>
  <si>
    <t>MM000193092</t>
  </si>
  <si>
    <t>GE000574207</t>
  </si>
  <si>
    <t>DV000019269</t>
  </si>
  <si>
    <t>EN000040647</t>
  </si>
  <si>
    <t>11/8/2024</t>
  </si>
  <si>
    <t>KM000229978</t>
  </si>
  <si>
    <t>LG000232030</t>
  </si>
  <si>
    <t>XJ000037228</t>
  </si>
  <si>
    <t>WW000242697</t>
  </si>
  <si>
    <t>OO000018935</t>
  </si>
  <si>
    <t>DV000019348</t>
  </si>
  <si>
    <t>BR000011936</t>
  </si>
  <si>
    <t>GN000019384</t>
  </si>
  <si>
    <t>PR000011109</t>
  </si>
  <si>
    <t>TJ000164539</t>
  </si>
  <si>
    <t>IL000038173</t>
  </si>
  <si>
    <t>FN000029472</t>
  </si>
  <si>
    <t>11/4/2024</t>
  </si>
  <si>
    <t>ZX000207324</t>
  </si>
  <si>
    <t>11/6/2024</t>
  </si>
  <si>
    <t>JK000007419</t>
  </si>
  <si>
    <t>PL000217803</t>
  </si>
  <si>
    <t>MG000216408</t>
  </si>
  <si>
    <t>KQ000051659</t>
  </si>
  <si>
    <t>DX000031402</t>
  </si>
  <si>
    <t>11/7/2024</t>
  </si>
  <si>
    <t>ST000190298</t>
  </si>
  <si>
    <t>11/5/2024</t>
  </si>
  <si>
    <t>YT000010752</t>
  </si>
  <si>
    <t>UG000042061</t>
  </si>
  <si>
    <t>OI000028393</t>
  </si>
  <si>
    <t>TR000028855</t>
  </si>
  <si>
    <t>AY000049317</t>
  </si>
  <si>
    <t>RI000045983</t>
  </si>
  <si>
    <t>FE000009319</t>
  </si>
  <si>
    <t>NF000047167</t>
  </si>
  <si>
    <t>GK000019999</t>
  </si>
  <si>
    <t>AW000005512</t>
  </si>
  <si>
    <t>CA000030209</t>
  </si>
  <si>
    <t>CX000210943</t>
  </si>
  <si>
    <t>GC000067321</t>
  </si>
  <si>
    <t>JI000164301</t>
  </si>
  <si>
    <t>QG000571417</t>
  </si>
  <si>
    <t>NV000171888</t>
  </si>
  <si>
    <t>FF000242904</t>
  </si>
  <si>
    <t>BA000577991</t>
  </si>
  <si>
    <t>EW000217157</t>
  </si>
  <si>
    <t>GQ000165821</t>
  </si>
  <si>
    <t>SP000570995</t>
  </si>
  <si>
    <t>MJ000007393</t>
  </si>
  <si>
    <t>GA000184904</t>
  </si>
  <si>
    <t>XB000014528</t>
  </si>
  <si>
    <t>11/10/2024</t>
  </si>
  <si>
    <t>GN000192066</t>
  </si>
  <si>
    <t>JA000243207</t>
  </si>
  <si>
    <t>VP000034517</t>
  </si>
  <si>
    <t>AH000021788</t>
  </si>
  <si>
    <t>JO000008337</t>
  </si>
  <si>
    <t>HP000044011</t>
  </si>
  <si>
    <t>11/29/2024</t>
  </si>
  <si>
    <t>YP000599077</t>
  </si>
  <si>
    <t>KP000226381</t>
  </si>
  <si>
    <t>AT000207388</t>
  </si>
  <si>
    <t>IX000037797</t>
  </si>
  <si>
    <t>UE000027686</t>
  </si>
  <si>
    <t>BU000031839</t>
  </si>
  <si>
    <t>RH000244449</t>
  </si>
  <si>
    <t>RH000603434</t>
  </si>
  <si>
    <t>WG000031486</t>
  </si>
  <si>
    <t>GX000154070</t>
  </si>
  <si>
    <t>11/9/2024</t>
  </si>
  <si>
    <t>FN000020729</t>
  </si>
  <si>
    <t>BY000242946</t>
  </si>
  <si>
    <t>FE000591039</t>
  </si>
  <si>
    <t>WK000583936</t>
  </si>
  <si>
    <t>RK000036506</t>
  </si>
  <si>
    <t>UU000046137</t>
  </si>
  <si>
    <t>11/27/2024</t>
  </si>
  <si>
    <t>SS000062673</t>
  </si>
  <si>
    <t>SO000031540</t>
  </si>
  <si>
    <t>SG000003620</t>
  </si>
  <si>
    <t>YE000003200</t>
  </si>
  <si>
    <t>HQ000042815</t>
  </si>
  <si>
    <t>WO000236283</t>
  </si>
  <si>
    <t>LC000042757</t>
  </si>
  <si>
    <t>UT000162628</t>
  </si>
  <si>
    <t>RV000241423</t>
  </si>
  <si>
    <t>MF000591027</t>
  </si>
  <si>
    <t>11/26/2024</t>
  </si>
  <si>
    <t>HE000574131</t>
  </si>
  <si>
    <t>12/2/2024</t>
  </si>
  <si>
    <t>SF000244443</t>
  </si>
  <si>
    <t>12/1/2024</t>
  </si>
  <si>
    <t>11/25/2024</t>
  </si>
  <si>
    <t>KB000213517</t>
  </si>
  <si>
    <t>VP000032336</t>
  </si>
  <si>
    <t>11/28/2024</t>
  </si>
  <si>
    <t>12/3/2024</t>
  </si>
  <si>
    <t>LV000194342</t>
  </si>
  <si>
    <t>TJ000192196</t>
  </si>
  <si>
    <t>VZ000584494</t>
  </si>
  <si>
    <t>AE000201331</t>
  </si>
  <si>
    <t>LZ000584006</t>
  </si>
  <si>
    <t>TF000238234</t>
  </si>
  <si>
    <t>GX000607400</t>
  </si>
  <si>
    <t>PM000213147</t>
  </si>
  <si>
    <t>CR000201445</t>
  </si>
  <si>
    <t>KL000201499</t>
  </si>
  <si>
    <t>GU000022825</t>
  </si>
  <si>
    <t>UU000037020</t>
  </si>
  <si>
    <t>12/6/2024</t>
  </si>
  <si>
    <t>JV000074806</t>
  </si>
  <si>
    <t>12/12/2024</t>
  </si>
  <si>
    <t>BP000051607</t>
  </si>
  <si>
    <t>VS000232122</t>
  </si>
  <si>
    <t>Yes</t>
  </si>
  <si>
    <t>No</t>
  </si>
  <si>
    <t>P2P Month</t>
  </si>
  <si>
    <t>Outbound</t>
  </si>
  <si>
    <t>Inbound</t>
  </si>
  <si>
    <t>Is Outbound Dialer? (Yes / No)</t>
  </si>
  <si>
    <t>Call Direction</t>
  </si>
  <si>
    <t>Total Outbound Calls</t>
  </si>
  <si>
    <t>Total Inbound Calls</t>
  </si>
  <si>
    <t>User Name</t>
  </si>
  <si>
    <t>Breakdown by Status End Date Date</t>
  </si>
  <si>
    <t>Minutes</t>
  </si>
  <si>
    <t>AC000590255</t>
  </si>
  <si>
    <t>0</t>
  </si>
  <si>
    <t>1</t>
  </si>
  <si>
    <t>UT000027753</t>
  </si>
  <si>
    <t>EP000024326</t>
  </si>
  <si>
    <t>WX000000953</t>
  </si>
  <si>
    <t>SK000029449</t>
  </si>
  <si>
    <t>Max Date</t>
  </si>
  <si>
    <t>VS000584036</t>
  </si>
  <si>
    <t>IX000576020</t>
  </si>
  <si>
    <t>SP000217113</t>
  </si>
  <si>
    <t>MI003919652</t>
  </si>
  <si>
    <t>WH004671107</t>
  </si>
  <si>
    <t>MI004071380</t>
  </si>
  <si>
    <t>ST004603075</t>
  </si>
  <si>
    <t>EG000005036</t>
  </si>
  <si>
    <t>HN000032233</t>
  </si>
  <si>
    <t>MI000572035</t>
  </si>
  <si>
    <t>LE000069216</t>
  </si>
  <si>
    <t>MR000590658</t>
  </si>
  <si>
    <t>EB000136670</t>
  </si>
  <si>
    <t>KD000216689</t>
  </si>
  <si>
    <t>FJ000004633</t>
  </si>
  <si>
    <t>AP000020891</t>
  </si>
  <si>
    <t>NX000578572</t>
  </si>
  <si>
    <t>TT000068490</t>
  </si>
  <si>
    <t>OC000031538</t>
  </si>
  <si>
    <t>CH000236174</t>
  </si>
  <si>
    <t>RI000167586</t>
  </si>
  <si>
    <t>ZX000221608</t>
  </si>
  <si>
    <t>DT000573076</t>
  </si>
  <si>
    <t>YK000030349</t>
  </si>
  <si>
    <t>FB000587000</t>
  </si>
  <si>
    <t>XZ000578566</t>
  </si>
  <si>
    <t>IZ000214640</t>
  </si>
  <si>
    <t>ON000575210</t>
  </si>
  <si>
    <t>YQ000028452</t>
  </si>
  <si>
    <t>XW000037337</t>
  </si>
  <si>
    <t>XM000175716</t>
  </si>
  <si>
    <t>QH000062894</t>
  </si>
  <si>
    <t>Harold Steven Cabrera Gonzalez</t>
  </si>
  <si>
    <t>MU000042121</t>
  </si>
  <si>
    <t>CL000194302</t>
  </si>
  <si>
    <t>TM000063705</t>
  </si>
  <si>
    <t>KY000229966</t>
  </si>
  <si>
    <t>BZ000021379</t>
  </si>
  <si>
    <t>AI000009205</t>
  </si>
  <si>
    <t>QH000000014</t>
  </si>
  <si>
    <t>WY000209256</t>
  </si>
  <si>
    <t>NP000030486</t>
  </si>
  <si>
    <t>KT000034639</t>
  </si>
  <si>
    <t>KR000054833</t>
  </si>
  <si>
    <t>WI000033341</t>
  </si>
  <si>
    <t>OE000216940</t>
  </si>
  <si>
    <t>CL000050182</t>
  </si>
  <si>
    <t>SW000043295</t>
  </si>
  <si>
    <t>RB000171240</t>
  </si>
  <si>
    <t>BZ000189940</t>
  </si>
  <si>
    <t>WV000206545</t>
  </si>
  <si>
    <t>MW000025940</t>
  </si>
  <si>
    <t>JH000033625</t>
  </si>
  <si>
    <t>FR000213452</t>
  </si>
  <si>
    <t>UF000055241</t>
  </si>
  <si>
    <t>AR000054945</t>
  </si>
  <si>
    <t>SJ000015935</t>
  </si>
  <si>
    <t>JL000055380</t>
  </si>
  <si>
    <t>TU000049171</t>
  </si>
  <si>
    <t>LC000115746</t>
  </si>
  <si>
    <t>VT000045265</t>
  </si>
  <si>
    <t>NP000031311</t>
  </si>
  <si>
    <t>LH000026596</t>
  </si>
  <si>
    <t>PM000208583</t>
  </si>
  <si>
    <t>PM000008956</t>
  </si>
  <si>
    <t>QO005456922</t>
  </si>
  <si>
    <t>QF000002343</t>
  </si>
  <si>
    <t>AJ000022665</t>
  </si>
  <si>
    <t>DU000016668</t>
  </si>
  <si>
    <t>OK000075494</t>
  </si>
  <si>
    <t>GF000029759</t>
  </si>
  <si>
    <t>GN000225697</t>
  </si>
  <si>
    <t>LC000066855</t>
  </si>
  <si>
    <t>HD000026299</t>
  </si>
  <si>
    <t>UA002644895</t>
  </si>
  <si>
    <t>XC000028667</t>
  </si>
  <si>
    <t>DN000228141</t>
  </si>
  <si>
    <t>AA000075955</t>
  </si>
  <si>
    <t>FI000198785</t>
  </si>
  <si>
    <t>EE000186812</t>
  </si>
  <si>
    <t>TY000091683</t>
  </si>
  <si>
    <t>YT000581331</t>
  </si>
  <si>
    <t>CI000210898</t>
  </si>
  <si>
    <t>RU000000347</t>
  </si>
  <si>
    <t>LZ000070658</t>
  </si>
  <si>
    <t>QZ000045198</t>
  </si>
  <si>
    <t>YX000017700</t>
  </si>
  <si>
    <t>RM000028027</t>
  </si>
  <si>
    <t>FI000244259</t>
  </si>
  <si>
    <t>AN000591225</t>
  </si>
  <si>
    <t>WR000581024</t>
  </si>
  <si>
    <t>GX000019447</t>
  </si>
  <si>
    <t>GA000048481</t>
  </si>
  <si>
    <t>VA000231492</t>
  </si>
  <si>
    <t>VO000231422</t>
  </si>
  <si>
    <t>KO000241671</t>
  </si>
  <si>
    <t>OD000581419</t>
  </si>
  <si>
    <t>BQ000040872</t>
  </si>
  <si>
    <t>BL000004566</t>
  </si>
  <si>
    <t>VE000173152</t>
  </si>
  <si>
    <t>SN000055320</t>
  </si>
  <si>
    <t>KH000568788</t>
  </si>
  <si>
    <t>AK000068565</t>
  </si>
  <si>
    <t>DG000016381</t>
  </si>
  <si>
    <t>ZO000570591</t>
  </si>
  <si>
    <t>WH000240433</t>
  </si>
  <si>
    <t>DD000571618</t>
  </si>
  <si>
    <t>CY000032597</t>
  </si>
  <si>
    <t>PL000575263</t>
  </si>
  <si>
    <t>DN000212817</t>
  </si>
  <si>
    <t>NH000224792</t>
  </si>
  <si>
    <t>UI000581800</t>
  </si>
  <si>
    <t>TI000208290</t>
  </si>
  <si>
    <t>AI000595451</t>
  </si>
  <si>
    <t>BS000594774</t>
  </si>
  <si>
    <t>ZP000586912</t>
  </si>
  <si>
    <t>ZA000603442</t>
  </si>
  <si>
    <t>MB000241332</t>
  </si>
  <si>
    <t>PE000231420</t>
  </si>
  <si>
    <t>OJ000036499</t>
  </si>
  <si>
    <t>RR000036782</t>
  </si>
  <si>
    <t>SV000013314</t>
  </si>
  <si>
    <t>DX000002976</t>
  </si>
  <si>
    <t>EF000596440</t>
  </si>
  <si>
    <t>ZY000209086</t>
  </si>
  <si>
    <t>MN000020334</t>
  </si>
  <si>
    <t>EU003774621</t>
  </si>
  <si>
    <t>RP000010000</t>
  </si>
  <si>
    <t>NN000032205</t>
  </si>
  <si>
    <t>BN000570593</t>
  </si>
  <si>
    <t>YB000202027</t>
  </si>
  <si>
    <t>TD000055558</t>
  </si>
  <si>
    <t>PC000211761</t>
  </si>
  <si>
    <t>EK000229963</t>
  </si>
  <si>
    <t>VQ000014965</t>
  </si>
  <si>
    <t>ZJ000228835</t>
  </si>
  <si>
    <t>TE000231708</t>
  </si>
  <si>
    <t>WW000598263</t>
  </si>
  <si>
    <t>XO000052769</t>
  </si>
  <si>
    <t>AU000030255</t>
  </si>
  <si>
    <t>NR000179312</t>
  </si>
  <si>
    <t>HZ000056526</t>
  </si>
  <si>
    <t>ZK000240595</t>
  </si>
  <si>
    <t>IR000008253</t>
  </si>
  <si>
    <t>BB000033285</t>
  </si>
  <si>
    <t>CC000016462</t>
  </si>
  <si>
    <t>DE000233830</t>
  </si>
  <si>
    <t>TB000573851</t>
  </si>
  <si>
    <t>JY000217778</t>
  </si>
  <si>
    <t>QK000167021</t>
  </si>
  <si>
    <t>TG000189914</t>
  </si>
  <si>
    <t>RV000067891</t>
  </si>
  <si>
    <t>Most Recent Date</t>
  </si>
  <si>
    <t>VG000235533</t>
  </si>
  <si>
    <t>YC000575593</t>
  </si>
  <si>
    <t>DJ000597279</t>
  </si>
  <si>
    <t>QZ000590660</t>
  </si>
  <si>
    <t>RW000594168</t>
  </si>
  <si>
    <t>DO000064417</t>
  </si>
  <si>
    <t>GC000580461</t>
  </si>
  <si>
    <t>BY000180224</t>
  </si>
  <si>
    <t>EN000041712</t>
  </si>
  <si>
    <t>AU000570347</t>
  </si>
  <si>
    <t>RO005231029</t>
  </si>
  <si>
    <t>TB000582347</t>
  </si>
  <si>
    <t>GL000005131</t>
  </si>
  <si>
    <t>NE000051674</t>
  </si>
  <si>
    <t>CQ000235485</t>
  </si>
  <si>
    <t>TN000136807</t>
  </si>
  <si>
    <t>WW000213551</t>
  </si>
  <si>
    <t>VF000231512</t>
  </si>
  <si>
    <t>FE000025699</t>
  </si>
  <si>
    <t>NT000219500</t>
  </si>
  <si>
    <t>LR000229462</t>
  </si>
  <si>
    <t>AD000009939</t>
  </si>
  <si>
    <t>EY000597247</t>
  </si>
  <si>
    <t>OG000181387</t>
  </si>
  <si>
    <t>LV000032039</t>
  </si>
  <si>
    <t>GT000581711</t>
  </si>
  <si>
    <t>KM000027080</t>
  </si>
  <si>
    <t>VA000186189</t>
  </si>
  <si>
    <t>ZQ000603392</t>
  </si>
  <si>
    <t>KJ000590376</t>
  </si>
  <si>
    <t>FN000594369</t>
  </si>
  <si>
    <t>IH000015578</t>
  </si>
  <si>
    <t>KC000607956</t>
  </si>
  <si>
    <t>OE000014070</t>
  </si>
  <si>
    <t>BW000035812</t>
  </si>
  <si>
    <t>SS000590279</t>
  </si>
  <si>
    <t>UN000595453</t>
  </si>
  <si>
    <t>AE000035074</t>
  </si>
  <si>
    <t>YL002513344</t>
  </si>
  <si>
    <t>RD005780205</t>
  </si>
  <si>
    <t>BI000042172</t>
  </si>
  <si>
    <t>AM000050962</t>
  </si>
  <si>
    <t>EP000053496</t>
  </si>
  <si>
    <t>FB000019989</t>
  </si>
  <si>
    <t>KZ000075416</t>
  </si>
  <si>
    <t>PK000240585</t>
  </si>
  <si>
    <t>OG000031341</t>
  </si>
  <si>
    <t>DZ000028593</t>
  </si>
  <si>
    <t>DY000236472</t>
  </si>
  <si>
    <t>ZZ000069446</t>
  </si>
  <si>
    <t>BD000014336</t>
  </si>
  <si>
    <t>SP000570424</t>
  </si>
  <si>
    <t>DL000579288</t>
  </si>
  <si>
    <t>JF000183019</t>
  </si>
  <si>
    <t>VE000003325</t>
  </si>
  <si>
    <t>VW000236522</t>
  </si>
  <si>
    <t>MJ000240771</t>
  </si>
  <si>
    <t>2024</t>
  </si>
  <si>
    <t>RH000164407</t>
  </si>
  <si>
    <t>FC000073351</t>
  </si>
  <si>
    <t>XW000596448</t>
  </si>
  <si>
    <t>NC000573911</t>
  </si>
  <si>
    <t>UR000584872</t>
  </si>
  <si>
    <t>YW000054548</t>
  </si>
  <si>
    <t>ZO000221989</t>
  </si>
  <si>
    <t>KH000043583</t>
  </si>
  <si>
    <t>VR000047058</t>
  </si>
  <si>
    <t>DR000003052</t>
  </si>
  <si>
    <t>KQ000186089</t>
  </si>
  <si>
    <t>WN000594562</t>
  </si>
  <si>
    <t>OF000607472</t>
  </si>
  <si>
    <t>CL000171318</t>
  </si>
  <si>
    <t>ET000039787</t>
  </si>
  <si>
    <t>ZA000002456</t>
  </si>
  <si>
    <t>WV000207239</t>
  </si>
  <si>
    <t>ZY000062209</t>
  </si>
  <si>
    <t>AY000235593</t>
  </si>
  <si>
    <t>SO000228559</t>
  </si>
  <si>
    <t>KH000171396</t>
  </si>
  <si>
    <t>KJ000197407</t>
  </si>
  <si>
    <t>KC000586848</t>
  </si>
  <si>
    <t>NS000061723</t>
  </si>
  <si>
    <t>OB000225042</t>
  </si>
  <si>
    <t>TW000056280</t>
  </si>
  <si>
    <t>HC000238238</t>
  </si>
  <si>
    <t>TE000232759</t>
  </si>
  <si>
    <t>PB000165825</t>
  </si>
  <si>
    <t>BT000607416</t>
  </si>
  <si>
    <t>ZH000578388</t>
  </si>
  <si>
    <t>WD000042983</t>
  </si>
  <si>
    <t>RY000194400</t>
  </si>
  <si>
    <t>UZ000031615</t>
  </si>
  <si>
    <t>VQ000210580</t>
  </si>
  <si>
    <t>LR000208114</t>
  </si>
  <si>
    <t>TE000009603</t>
  </si>
  <si>
    <t>IV000582752</t>
  </si>
  <si>
    <t>ED000064525</t>
  </si>
  <si>
    <t>CO000046999</t>
  </si>
  <si>
    <t>FM000071349</t>
  </si>
  <si>
    <t>PK000015527</t>
  </si>
  <si>
    <t>HI000014850</t>
  </si>
  <si>
    <t>ZO000067923</t>
  </si>
  <si>
    <t>WT000233485</t>
  </si>
  <si>
    <t>UI000071943</t>
  </si>
  <si>
    <t>QI000580888</t>
  </si>
  <si>
    <t>KL000051541</t>
  </si>
  <si>
    <t>QB000071519</t>
  </si>
  <si>
    <t>PK000581108</t>
  </si>
  <si>
    <t>WX000053442</t>
  </si>
  <si>
    <t>UP000027963</t>
  </si>
  <si>
    <t>VU003668538</t>
  </si>
  <si>
    <t>OY000211069</t>
  </si>
  <si>
    <t>ZV000607307</t>
  </si>
  <si>
    <t>CX000570555</t>
  </si>
  <si>
    <t>YO000160381</t>
  </si>
  <si>
    <t>RX000066891</t>
  </si>
  <si>
    <t>HW000063268</t>
  </si>
  <si>
    <t>RV000054616</t>
  </si>
  <si>
    <t>AS000027507</t>
  </si>
  <si>
    <t>OR000032979</t>
  </si>
  <si>
    <t>BX000221789</t>
  </si>
  <si>
    <t>LL000122164</t>
  </si>
  <si>
    <t>QG000235415</t>
  </si>
  <si>
    <t>OF000014272</t>
  </si>
  <si>
    <t>XY000634964</t>
  </si>
  <si>
    <t>AV000000491</t>
  </si>
  <si>
    <t>GN000583686</t>
  </si>
  <si>
    <t>XD000008560</t>
  </si>
  <si>
    <t>UM000002071</t>
  </si>
  <si>
    <t>RT000234474</t>
  </si>
  <si>
    <t>CQ000577995</t>
  </si>
  <si>
    <t>ZU000075697</t>
  </si>
  <si>
    <t>TQ000056028</t>
  </si>
  <si>
    <t>RA000634756</t>
  </si>
  <si>
    <t>JH000008460</t>
  </si>
  <si>
    <t>JT000076211</t>
  </si>
  <si>
    <t>CB000175850</t>
  </si>
  <si>
    <t>Harold Steven Cabrera González</t>
  </si>
  <si>
    <t>PN000009281</t>
  </si>
  <si>
    <t>OT000013864</t>
  </si>
  <si>
    <t>TD000201479</t>
  </si>
  <si>
    <t>CU000594826</t>
  </si>
  <si>
    <t>GB000000418</t>
  </si>
  <si>
    <t>Salesforce - Harold Steven Cabrera González</t>
  </si>
  <si>
    <t>AR000043001</t>
  </si>
  <si>
    <t>MX000220709</t>
  </si>
  <si>
    <t>WZ000039327</t>
  </si>
  <si>
    <t>BO000014882</t>
  </si>
  <si>
    <t>GI000595569</t>
  </si>
  <si>
    <t>QN000033044</t>
  </si>
  <si>
    <t>FW000213307</t>
  </si>
  <si>
    <t>FV000037367</t>
  </si>
  <si>
    <t>UE000572027</t>
  </si>
  <si>
    <t>BT000017573</t>
  </si>
  <si>
    <t xml:space="preserve">Harold Steven Cabrera González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</si>
</sst>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b/>
      <sz val="1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9E8E5"/>
      </patternFill>
    </fill>
    <fill>
      <patternFill patternType="solid">
        <fgColor rgb="FFFFFFFF"/>
      </patternFill>
    </fill>
    <fill>
      <patternFill patternType="solid">
        <fgColor theme="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0" fontId="4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3" xfId="3" applyBorder="1" applyAlignment="1">
      <alignment horizontal="center"/>
    </xf>
    <xf numFmtId="0" fontId="4" fillId="2" borderId="4" xfId="3" applyBorder="1" applyAlignment="1">
      <alignment horizontal="center"/>
    </xf>
    <xf numFmtId="8" fontId="4" fillId="2" borderId="4" xfId="3" applyNumberFormat="1" applyBorder="1" applyAlignment="1">
      <alignment horizontal="center"/>
    </xf>
    <xf numFmtId="3" fontId="4" fillId="2" borderId="4" xfId="3" applyNumberFormat="1" applyBorder="1" applyAlignment="1">
      <alignment horizontal="center"/>
    </xf>
    <xf numFmtId="3" fontId="4" fillId="2" borderId="5" xfId="3" applyNumberFormat="1" applyBorder="1" applyAlignment="1">
      <alignment horizontal="center"/>
    </xf>
    <xf numFmtId="0" fontId="1" fillId="4" borderId="3" xfId="5" applyBorder="1" applyAlignment="1">
      <alignment horizontal="center"/>
    </xf>
    <xf numFmtId="3" fontId="1" fillId="4" borderId="4" xfId="5" applyNumberFormat="1" applyBorder="1" applyAlignment="1">
      <alignment horizontal="center"/>
    </xf>
    <xf numFmtId="8" fontId="1" fillId="4" borderId="4" xfId="5" applyNumberFormat="1" applyBorder="1" applyAlignment="1">
      <alignment horizontal="center"/>
    </xf>
    <xf numFmtId="0" fontId="1" fillId="4" borderId="4" xfId="5" applyBorder="1" applyAlignment="1">
      <alignment horizontal="center"/>
    </xf>
    <xf numFmtId="3" fontId="1" fillId="4" borderId="5" xfId="5" applyNumberFormat="1" applyBorder="1" applyAlignment="1">
      <alignment horizontal="center"/>
    </xf>
    <xf numFmtId="0" fontId="3" fillId="0" borderId="8" xfId="2" applyBorder="1" applyAlignment="1">
      <alignment horizontal="center"/>
    </xf>
    <xf numFmtId="3" fontId="3" fillId="0" borderId="9" xfId="2" applyNumberFormat="1" applyBorder="1" applyAlignment="1">
      <alignment horizontal="center"/>
    </xf>
    <xf numFmtId="8" fontId="3" fillId="0" borderId="9" xfId="2" applyNumberFormat="1" applyBorder="1" applyAlignment="1">
      <alignment horizontal="center"/>
    </xf>
    <xf numFmtId="0" fontId="0" fillId="0" borderId="6" xfId="0" applyBorder="1"/>
    <xf numFmtId="0" fontId="1" fillId="3" borderId="4" xfId="4" applyBorder="1" applyAlignment="1"/>
    <xf numFmtId="0" fontId="1" fillId="3" borderId="13" xfId="4" applyBorder="1" applyAlignment="1">
      <alignment vertical="center"/>
    </xf>
    <xf numFmtId="0" fontId="1" fillId="3" borderId="14" xfId="4" applyBorder="1" applyAlignment="1"/>
    <xf numFmtId="0" fontId="1" fillId="3" borderId="3" xfId="4" applyBorder="1" applyAlignment="1">
      <alignment vertical="center"/>
    </xf>
    <xf numFmtId="0" fontId="1" fillId="3" borderId="16" xfId="4" applyBorder="1" applyAlignment="1">
      <alignment vertical="center"/>
    </xf>
    <xf numFmtId="0" fontId="1" fillId="3" borderId="17" xfId="4" applyBorder="1" applyAlignment="1"/>
    <xf numFmtId="0" fontId="1" fillId="3" borderId="19" xfId="4" applyBorder="1" applyAlignment="1">
      <alignment vertical="center"/>
    </xf>
    <xf numFmtId="0" fontId="1" fillId="3" borderId="11" xfId="4" applyBorder="1" applyAlignment="1"/>
    <xf numFmtId="0" fontId="1" fillId="5" borderId="4" xfId="6" applyBorder="1" applyAlignment="1"/>
    <xf numFmtId="0" fontId="1" fillId="5" borderId="13" xfId="6" applyBorder="1" applyAlignment="1">
      <alignment vertical="center"/>
    </xf>
    <xf numFmtId="0" fontId="1" fillId="5" borderId="14" xfId="6" applyBorder="1" applyAlignment="1"/>
    <xf numFmtId="0" fontId="1" fillId="5" borderId="3" xfId="6" applyBorder="1" applyAlignment="1">
      <alignment vertical="center"/>
    </xf>
    <xf numFmtId="0" fontId="1" fillId="6" borderId="20" xfId="6" applyFill="1" applyBorder="1" applyAlignment="1">
      <alignment horizontal="center" vertical="center"/>
    </xf>
    <xf numFmtId="0" fontId="1" fillId="6" borderId="21" xfId="6" applyFill="1" applyBorder="1" applyAlignment="1">
      <alignment horizontal="center"/>
    </xf>
    <xf numFmtId="0" fontId="1" fillId="6" borderId="22" xfId="6" applyFill="1" applyBorder="1" applyAlignment="1">
      <alignment horizontal="center" vertical="center"/>
    </xf>
    <xf numFmtId="0" fontId="1" fillId="6" borderId="23" xfId="6" applyFill="1" applyBorder="1" applyAlignment="1">
      <alignment horizontal="center"/>
    </xf>
    <xf numFmtId="14" fontId="0" fillId="0" borderId="0" xfId="0" applyNumberFormat="1"/>
    <xf numFmtId="11" fontId="0" fillId="0" borderId="0" xfId="0" applyNumberFormat="1"/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10" xfId="1" applyBorder="1" applyAlignment="1"/>
    <xf numFmtId="44" fontId="0" fillId="0" borderId="6" xfId="7" applyFont="1" applyBorder="1"/>
    <xf numFmtId="44" fontId="0" fillId="0" borderId="0" xfId="7" applyFont="1"/>
    <xf numFmtId="0" fontId="1" fillId="5" borderId="16" xfId="6" applyBorder="1" applyAlignment="1">
      <alignment vertical="center"/>
    </xf>
    <xf numFmtId="0" fontId="1" fillId="5" borderId="17" xfId="6" applyBorder="1" applyAlignment="1"/>
    <xf numFmtId="0" fontId="1" fillId="5" borderId="19" xfId="6" applyBorder="1" applyAlignment="1">
      <alignment vertical="center"/>
    </xf>
    <xf numFmtId="0" fontId="1" fillId="5" borderId="11" xfId="6" applyBorder="1" applyAlignment="1"/>
    <xf numFmtId="0" fontId="1" fillId="3" borderId="14" xfId="4" applyBorder="1" applyAlignment="1">
      <alignment horizontal="center"/>
    </xf>
    <xf numFmtId="44" fontId="1" fillId="3" borderId="14" xfId="7" applyFill="1" applyBorder="1" applyAlignment="1">
      <alignment horizontal="center"/>
    </xf>
    <xf numFmtId="0" fontId="1" fillId="3" borderId="4" xfId="4" applyBorder="1" applyAlignment="1">
      <alignment horizontal="center"/>
    </xf>
    <xf numFmtId="44" fontId="1" fillId="3" borderId="4" xfId="7" applyFill="1" applyBorder="1" applyAlignment="1">
      <alignment horizontal="center"/>
    </xf>
    <xf numFmtId="0" fontId="1" fillId="6" borderId="24" xfId="4" applyFill="1" applyBorder="1" applyAlignment="1">
      <alignment horizontal="center"/>
    </xf>
    <xf numFmtId="0" fontId="1" fillId="5" borderId="14" xfId="6" applyBorder="1" applyAlignment="1">
      <alignment horizontal="center"/>
    </xf>
    <xf numFmtId="44" fontId="1" fillId="5" borderId="14" xfId="7" applyFill="1" applyBorder="1" applyAlignment="1">
      <alignment horizontal="center"/>
    </xf>
    <xf numFmtId="0" fontId="1" fillId="5" borderId="4" xfId="6" applyBorder="1" applyAlignment="1">
      <alignment horizontal="center"/>
    </xf>
    <xf numFmtId="44" fontId="1" fillId="5" borderId="4" xfId="7" applyFill="1" applyBorder="1" applyAlignment="1">
      <alignment horizontal="center"/>
    </xf>
    <xf numFmtId="0" fontId="1" fillId="3" borderId="11" xfId="4" applyBorder="1" applyAlignment="1">
      <alignment horizontal="center"/>
    </xf>
    <xf numFmtId="44" fontId="1" fillId="3" borderId="11" xfId="7" applyFill="1" applyBorder="1" applyAlignment="1">
      <alignment horizontal="center"/>
    </xf>
    <xf numFmtId="0" fontId="4" fillId="2" borderId="16" xfId="3" applyBorder="1" applyAlignment="1">
      <alignment horizontal="center" vertical="center" wrapText="1"/>
    </xf>
    <xf numFmtId="0" fontId="4" fillId="2" borderId="17" xfId="3" applyBorder="1" applyAlignment="1">
      <alignment horizontal="center" vertical="center" wrapText="1"/>
    </xf>
    <xf numFmtId="44" fontId="4" fillId="2" borderId="17" xfId="7" applyFont="1" applyFill="1" applyBorder="1" applyAlignment="1">
      <alignment horizontal="center" vertical="center" wrapText="1"/>
    </xf>
    <xf numFmtId="3" fontId="4" fillId="2" borderId="17" xfId="3" applyNumberFormat="1" applyBorder="1" applyAlignment="1">
      <alignment horizontal="center" vertical="center" wrapText="1"/>
    </xf>
    <xf numFmtId="3" fontId="4" fillId="2" borderId="18" xfId="3" applyNumberFormat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left"/>
    </xf>
    <xf numFmtId="14" fontId="8" fillId="8" borderId="25" xfId="0" applyNumberFormat="1" applyFont="1" applyFill="1" applyBorder="1" applyAlignment="1">
      <alignment horizontal="left"/>
    </xf>
    <xf numFmtId="0" fontId="8" fillId="8" borderId="25" xfId="0" applyFont="1" applyFill="1" applyBorder="1" applyAlignment="1">
      <alignment horizontal="center"/>
    </xf>
    <xf numFmtId="44" fontId="1" fillId="6" borderId="24" xfId="7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8" fontId="1" fillId="5" borderId="4" xfId="6" applyNumberFormat="1" applyBorder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3" fontId="1" fillId="3" borderId="14" xfId="4" applyNumberFormat="1" applyBorder="1" applyAlignment="1">
      <alignment horizontal="center"/>
    </xf>
    <xf numFmtId="3" fontId="1" fillId="3" borderId="4" xfId="4" applyNumberFormat="1" applyBorder="1" applyAlignment="1">
      <alignment horizontal="center"/>
    </xf>
    <xf numFmtId="3" fontId="1" fillId="6" borderId="24" xfId="4" applyNumberFormat="1" applyFill="1" applyBorder="1" applyAlignment="1">
      <alignment horizontal="center"/>
    </xf>
    <xf numFmtId="3" fontId="1" fillId="5" borderId="14" xfId="6" applyNumberFormat="1" applyBorder="1" applyAlignment="1">
      <alignment horizontal="center"/>
    </xf>
    <xf numFmtId="3" fontId="1" fillId="5" borderId="4" xfId="6" applyNumberFormat="1" applyBorder="1" applyAlignment="1">
      <alignment horizontal="center"/>
    </xf>
    <xf numFmtId="3" fontId="1" fillId="3" borderId="11" xfId="4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7" xfId="0" applyNumberFormat="1" applyBorder="1" applyAlignment="1">
      <alignment horizontal="center"/>
    </xf>
    <xf numFmtId="3" fontId="1" fillId="3" borderId="15" xfId="4" applyNumberFormat="1" applyBorder="1" applyAlignment="1">
      <alignment horizontal="center"/>
    </xf>
    <xf numFmtId="3" fontId="1" fillId="3" borderId="5" xfId="4" applyNumberFormat="1" applyBorder="1" applyAlignment="1">
      <alignment horizontal="center"/>
    </xf>
    <xf numFmtId="3" fontId="1" fillId="5" borderId="15" xfId="6" applyNumberFormat="1" applyBorder="1" applyAlignment="1">
      <alignment horizontal="center"/>
    </xf>
    <xf numFmtId="3" fontId="1" fillId="5" borderId="5" xfId="6" applyNumberFormat="1" applyBorder="1" applyAlignment="1">
      <alignment horizontal="center"/>
    </xf>
    <xf numFmtId="3" fontId="1" fillId="3" borderId="12" xfId="4" applyNumberFormat="1" applyBorder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9" fillId="9" borderId="0" xfId="8" applyFont="1" applyAlignment="1">
      <alignment horizontal="center" vertical="center"/>
    </xf>
    <xf numFmtId="14" fontId="9" fillId="9" borderId="0" xfId="8" applyNumberFormat="1" applyFont="1" applyAlignment="1">
      <alignment horizontal="center"/>
    </xf>
    <xf numFmtId="0" fontId="7" fillId="7" borderId="25" xfId="0" applyFont="1" applyFill="1" applyBorder="1"/>
    <xf numFmtId="0" fontId="8" fillId="8" borderId="25" xfId="0" applyFont="1" applyFill="1" applyBorder="1"/>
    <xf numFmtId="0" fontId="7" fillId="7" borderId="25" xfId="0" applyFont="1" applyFill="1" applyBorder="1" applyAlignment="1">
      <alignment horizontal="center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0" fontId="3" fillId="6" borderId="22" xfId="6" applyFont="1" applyFill="1" applyBorder="1" applyAlignment="1">
      <alignment horizontal="center" vertical="center"/>
    </xf>
    <xf numFmtId="0" fontId="3" fillId="6" borderId="23" xfId="6" applyFont="1" applyFill="1" applyBorder="1" applyAlignment="1">
      <alignment horizontal="center"/>
    </xf>
    <xf numFmtId="0" fontId="3" fillId="6" borderId="24" xfId="4" applyFont="1" applyFill="1" applyBorder="1" applyAlignment="1">
      <alignment horizontal="center"/>
    </xf>
    <xf numFmtId="44" fontId="3" fillId="6" borderId="24" xfId="7" applyFont="1" applyFill="1" applyBorder="1" applyAlignment="1">
      <alignment horizontal="center"/>
    </xf>
    <xf numFmtId="3" fontId="3" fillId="6" borderId="24" xfId="4" applyNumberFormat="1" applyFont="1" applyFill="1" applyBorder="1" applyAlignment="1">
      <alignment horizontal="center"/>
    </xf>
    <xf numFmtId="45" fontId="0" fillId="0" borderId="0" xfId="9" applyNumberFormat="1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wrapText="1"/>
    </xf>
    <xf numFmtId="14" fontId="7" fillId="7" borderId="25" xfId="0" applyNumberFormat="1" applyFont="1" applyFill="1" applyBorder="1"/>
  </cellXfs>
  <cellStyles count="10">
    <cellStyle name="20% - Accent1" xfId="4" builtinId="30"/>
    <cellStyle name="40% - Accent1" xfId="5" builtinId="31"/>
    <cellStyle name="40% - Accent2" xfId="6" builtinId="35"/>
    <cellStyle name="Accent1" xfId="3" builtinId="29"/>
    <cellStyle name="Accent2" xfId="8" builtinId="33"/>
    <cellStyle name="Currency" xfId="7" builtinId="4"/>
    <cellStyle name="Heading 1" xfId="1" builtinId="16"/>
    <cellStyle name="Normal" xfId="0" builtinId="0"/>
    <cellStyle name="Percent" xfId="9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78B5-9D0F-438B-93D1-FE0FE22192C3}">
  <sheetPr codeName="Sheet1">
    <tabColor rgb="FF00B0F0"/>
  </sheetPr>
  <dimension ref="A1:J14"/>
  <sheetViews>
    <sheetView zoomScale="130" zoomScaleNormal="130" workbookViewId="0">
      <selection sqref="A1:J14"/>
    </sheetView>
  </sheetViews>
  <sheetFormatPr defaultRowHeight="14.5" x14ac:dyDescent="0.35"/>
  <cols>
    <col min="1" max="1" width="10.26953125" style="64" bestFit="1" customWidth="1"/>
    <col min="2" max="2" width="16.54296875" style="64" bestFit="1" customWidth="1"/>
    <col min="3" max="3" width="14.453125" style="66" bestFit="1" customWidth="1"/>
    <col min="4" max="4" width="14.26953125" style="64" bestFit="1" customWidth="1"/>
    <col min="5" max="5" width="8.54296875" style="64" bestFit="1" customWidth="1"/>
    <col min="6" max="6" width="18.54296875" style="64" bestFit="1" customWidth="1"/>
    <col min="7" max="7" width="7.54296875" style="74" bestFit="1" customWidth="1"/>
    <col min="8" max="8" width="14.26953125" style="74" bestFit="1" customWidth="1"/>
    <col min="9" max="9" width="15.7265625" style="74" bestFit="1" customWidth="1"/>
    <col min="10" max="10" width="20.1796875" style="74" bestFit="1" customWidth="1"/>
  </cols>
  <sheetData>
    <row r="1" spans="1:10" x14ac:dyDescent="0.35">
      <c r="A1" s="2" t="s">
        <v>3</v>
      </c>
      <c r="B1" s="5" t="s">
        <v>7</v>
      </c>
      <c r="C1" s="4" t="s">
        <v>8</v>
      </c>
      <c r="D1" s="3" t="s">
        <v>9</v>
      </c>
      <c r="E1" s="3" t="s">
        <v>10</v>
      </c>
      <c r="F1" s="3" t="s">
        <v>11</v>
      </c>
      <c r="G1" s="5" t="s">
        <v>12</v>
      </c>
      <c r="H1" s="5" t="s">
        <v>13</v>
      </c>
      <c r="I1" s="5" t="s">
        <v>14</v>
      </c>
      <c r="J1" s="6" t="s">
        <v>15</v>
      </c>
    </row>
    <row r="2" spans="1:10" x14ac:dyDescent="0.35">
      <c r="A2" s="7" t="s">
        <v>16</v>
      </c>
      <c r="B2" s="8">
        <f>COUNTIF(PMTs!D:D,'Monthly Summary'!A2)</f>
        <v>297</v>
      </c>
      <c r="C2" s="9">
        <f>SUMIF(PMTs!D:D,'Monthly Summary'!A2,PMTs!B:B)</f>
        <v>66544.229999999981</v>
      </c>
      <c r="D2" s="10">
        <f>COUNTIFS(Overrides!G:G,'Monthly Summary'!A2,Overrides!I:I,"Yes")</f>
        <v>4</v>
      </c>
      <c r="E2" s="10">
        <f>COUNTIFS(Overrides!D:D,'Monthly Summary'!A2,Overrides!E:E,"Promise to Pay")</f>
        <v>47</v>
      </c>
      <c r="F2" s="10">
        <f>COUNTIFS(Overrides!D:D,'Monthly Summary'!A2,Overrides!E:E,"Payment Plan")</f>
        <v>0</v>
      </c>
      <c r="G2" s="8">
        <f>SUMIF('TalkDesk Phone Activity'!C:C,'Monthly Summary'!A2,'TalkDesk Phone Activity'!F:F)</f>
        <v>408</v>
      </c>
      <c r="H2" s="8">
        <f>SUMIFS('TalkDesk Phone Activity'!E:E,'TalkDesk Phone Activity'!B:B,"Yes",'TalkDesk Phone Activity'!C:C,'Monthly Summary'!A2)</f>
        <v>8724</v>
      </c>
      <c r="I2" s="8">
        <f>SUMIFS('TalkDesk Phone Activity'!E:E,'TalkDesk Phone Activity'!B:B,"No",'TalkDesk Phone Activity'!C:C,'Monthly Summary'!A2)</f>
        <v>15572</v>
      </c>
      <c r="J2" s="8">
        <f>AVERAGEIF('TalkDesk Status Activity'!C:C,'Monthly Summary'!A2,'TalkDesk Status Activity'!D:D)</f>
        <v>125.44550925925931</v>
      </c>
    </row>
    <row r="3" spans="1:10" x14ac:dyDescent="0.35">
      <c r="A3" s="50" t="s">
        <v>17</v>
      </c>
      <c r="B3" s="50">
        <f>COUNTIF(PMTs!D:D,'Monthly Summary'!A3)</f>
        <v>247</v>
      </c>
      <c r="C3" s="65">
        <f>SUMIF(PMTs!D:D,'Monthly Summary'!A3,PMTs!B:B)</f>
        <v>31556.980000000007</v>
      </c>
      <c r="D3" s="50">
        <f>COUNTIFS(Overrides!G:G,'Monthly Summary'!A3,Overrides!I:I,"Yes")</f>
        <v>8</v>
      </c>
      <c r="E3" s="50">
        <f>COUNTIFS(Overrides!D:D,'Monthly Summary'!A3,Overrides!E:E,"Promise to Pay")</f>
        <v>55</v>
      </c>
      <c r="F3" s="50">
        <f>COUNTIFS(Overrides!D:D,'Monthly Summary'!A3,Overrides!E:E,"Payment Plan")</f>
        <v>0</v>
      </c>
      <c r="G3" s="72">
        <f>SUMIF('TalkDesk Phone Activity'!C:C,'Monthly Summary'!A3,'TalkDesk Phone Activity'!F:F)</f>
        <v>270</v>
      </c>
      <c r="H3" s="72">
        <f>SUMIFS('TalkDesk Phone Activity'!E:E,'TalkDesk Phone Activity'!B:B,"Yes",'TalkDesk Phone Activity'!C:C,'Monthly Summary'!A3)</f>
        <v>10460</v>
      </c>
      <c r="I3" s="72">
        <f>SUMIFS('TalkDesk Phone Activity'!E:E,'TalkDesk Phone Activity'!B:B,"No",'TalkDesk Phone Activity'!C:C,'Monthly Summary'!A3)</f>
        <v>17321</v>
      </c>
      <c r="J3" s="72">
        <f>AVERAGEIF('TalkDesk Status Activity'!C:C,'Monthly Summary'!A3,'TalkDesk Status Activity'!D:D)</f>
        <v>149.04590697674419</v>
      </c>
    </row>
    <row r="4" spans="1:10" x14ac:dyDescent="0.35">
      <c r="A4" s="7" t="s">
        <v>18</v>
      </c>
      <c r="B4" s="8">
        <f>COUNTIF(PMTs!D:D,'Monthly Summary'!A4)</f>
        <v>278</v>
      </c>
      <c r="C4" s="9">
        <f>SUMIF(PMTs!D:D,'Monthly Summary'!A4,PMTs!B:B)</f>
        <v>37378.28</v>
      </c>
      <c r="D4" s="10">
        <f>COUNTIFS(Overrides!G:G,'Monthly Summary'!A4,Overrides!I:I,"Yes")</f>
        <v>16</v>
      </c>
      <c r="E4" s="10">
        <f>COUNTIFS(Overrides!D:D,'Monthly Summary'!A4,Overrides!E:E,"Promise to Pay")</f>
        <v>64</v>
      </c>
      <c r="F4" s="10">
        <f>COUNTIFS(Overrides!D:D,'Monthly Summary'!A4,Overrides!E:E,"Payment Plan")</f>
        <v>0</v>
      </c>
      <c r="G4" s="8">
        <f>SUMIF('TalkDesk Phone Activity'!C:C,'Monthly Summary'!A4,'TalkDesk Phone Activity'!F:F)</f>
        <v>345</v>
      </c>
      <c r="H4" s="8">
        <f>SUMIFS('TalkDesk Phone Activity'!E:E,'TalkDesk Phone Activity'!B:B,"Yes",'TalkDesk Phone Activity'!C:C,'Monthly Summary'!A4)</f>
        <v>9689</v>
      </c>
      <c r="I4" s="8">
        <f>SUMIFS('TalkDesk Phone Activity'!E:E,'TalkDesk Phone Activity'!B:B,"No",'TalkDesk Phone Activity'!C:C,'Monthly Summary'!A4)</f>
        <v>18868</v>
      </c>
      <c r="J4" s="8">
        <f>AVERAGEIF('TalkDesk Status Activity'!C:C,'Monthly Summary'!A4,'TalkDesk Status Activity'!D:D)</f>
        <v>149.1541525423728</v>
      </c>
    </row>
    <row r="5" spans="1:10" x14ac:dyDescent="0.35">
      <c r="A5" s="50" t="s">
        <v>19</v>
      </c>
      <c r="B5" s="50">
        <f>COUNTIF(PMTs!D:D,'Monthly Summary'!A5)</f>
        <v>364</v>
      </c>
      <c r="C5" s="65">
        <f>SUMIF(PMTs!D:D,'Monthly Summary'!A5,PMTs!B:B)</f>
        <v>57968.079999999973</v>
      </c>
      <c r="D5" s="50">
        <f>COUNTIFS(Overrides!G:G,'Monthly Summary'!A5,Overrides!I:I,"Yes")</f>
        <v>12</v>
      </c>
      <c r="E5" s="50">
        <f>COUNTIFS(Overrides!D:D,'Monthly Summary'!A5,Overrides!E:E,"Promise to Pay")</f>
        <v>77</v>
      </c>
      <c r="F5" s="50">
        <f>COUNTIFS(Overrides!D:D,'Monthly Summary'!A5,Overrides!E:E,"Payment Plan")</f>
        <v>0</v>
      </c>
      <c r="G5" s="72">
        <f>SUMIF('TalkDesk Phone Activity'!C:C,'Monthly Summary'!A5,'TalkDesk Phone Activity'!F:F)</f>
        <v>353</v>
      </c>
      <c r="H5" s="72">
        <f>SUMIFS('TalkDesk Phone Activity'!E:E,'TalkDesk Phone Activity'!B:B,"Yes",'TalkDesk Phone Activity'!C:C,'Monthly Summary'!A5)</f>
        <v>15668</v>
      </c>
      <c r="I5" s="72">
        <f>SUMIFS('TalkDesk Phone Activity'!E:E,'TalkDesk Phone Activity'!B:B,"No",'TalkDesk Phone Activity'!C:C,'Monthly Summary'!A5)</f>
        <v>19573</v>
      </c>
      <c r="J5" s="72">
        <f>AVERAGEIF('TalkDesk Status Activity'!C:C,'Monthly Summary'!A5,'TalkDesk Status Activity'!D:D)</f>
        <v>161.65538983050843</v>
      </c>
    </row>
    <row r="6" spans="1:10" x14ac:dyDescent="0.35">
      <c r="A6" s="7" t="s">
        <v>20</v>
      </c>
      <c r="B6" s="8">
        <f>COUNTIF(PMTs!D:D,'Monthly Summary'!A6)</f>
        <v>433</v>
      </c>
      <c r="C6" s="9">
        <f>SUMIF(PMTs!D:D,'Monthly Summary'!A6,PMTs!B:B)</f>
        <v>92281.290000000023</v>
      </c>
      <c r="D6" s="10">
        <f>COUNTIFS(Overrides!G:G,'Monthly Summary'!A6,Overrides!I:I,"Yes")</f>
        <v>16</v>
      </c>
      <c r="E6" s="10">
        <f>COUNTIFS(Overrides!D:D,'Monthly Summary'!A6,Overrides!E:E,"Promise to Pay")</f>
        <v>89</v>
      </c>
      <c r="F6" s="10">
        <f>COUNTIFS(Overrides!D:D,'Monthly Summary'!A6,Overrides!E:E,"Payment Plan")</f>
        <v>0</v>
      </c>
      <c r="G6" s="8">
        <f>SUMIF('TalkDesk Phone Activity'!C:C,'Monthly Summary'!A6,'TalkDesk Phone Activity'!F:F)</f>
        <v>351</v>
      </c>
      <c r="H6" s="8">
        <f>SUMIFS('TalkDesk Phone Activity'!E:E,'TalkDesk Phone Activity'!B:B,"Yes",'TalkDesk Phone Activity'!C:C,'Monthly Summary'!A6)</f>
        <v>13058</v>
      </c>
      <c r="I6" s="8">
        <f>SUMIFS('TalkDesk Phone Activity'!E:E,'TalkDesk Phone Activity'!B:B,"No",'TalkDesk Phone Activity'!C:C,'Monthly Summary'!A6)</f>
        <v>26263</v>
      </c>
      <c r="J6" s="8">
        <f>AVERAGEIF('TalkDesk Status Activity'!C:C,'Monthly Summary'!A6,'TalkDesk Status Activity'!D:D)</f>
        <v>150.99700996677748</v>
      </c>
    </row>
    <row r="7" spans="1:10" x14ac:dyDescent="0.35">
      <c r="A7" s="50" t="s">
        <v>21</v>
      </c>
      <c r="B7" s="50">
        <f>COUNTIF(PMTs!D:D,'Monthly Summary'!A7)</f>
        <v>395</v>
      </c>
      <c r="C7" s="65">
        <f>SUMIF(PMTs!D:D,'Monthly Summary'!A7,PMTs!B:B)</f>
        <v>66180.060000000027</v>
      </c>
      <c r="D7" s="50">
        <f>COUNTIFS(Overrides!G:G,'Monthly Summary'!A7,Overrides!I:I,"Yes")</f>
        <v>22</v>
      </c>
      <c r="E7" s="50">
        <f>COUNTIFS(Overrides!D:D,'Monthly Summary'!A7,Overrides!E:E,"Promise to Pay")</f>
        <v>109</v>
      </c>
      <c r="F7" s="50">
        <f>COUNTIFS(Overrides!D:D,'Monthly Summary'!A7,Overrides!E:E,"Payment Plan")</f>
        <v>0</v>
      </c>
      <c r="G7" s="72">
        <f>SUMIF('TalkDesk Phone Activity'!C:C,'Monthly Summary'!A7,'TalkDesk Phone Activity'!F:F)</f>
        <v>341</v>
      </c>
      <c r="H7" s="72">
        <f>SUMIFS('TalkDesk Phone Activity'!E:E,'TalkDesk Phone Activity'!B:B,"Yes",'TalkDesk Phone Activity'!C:C,'Monthly Summary'!A7)</f>
        <v>12611</v>
      </c>
      <c r="I7" s="72">
        <f>SUMIFS('TalkDesk Phone Activity'!E:E,'TalkDesk Phone Activity'!B:B,"No",'TalkDesk Phone Activity'!C:C,'Monthly Summary'!A7)</f>
        <v>21524</v>
      </c>
      <c r="J7" s="72">
        <f>AVERAGEIF('TalkDesk Status Activity'!C:C,'Monthly Summary'!A7,'TalkDesk Status Activity'!D:D)</f>
        <v>147.87390410958909</v>
      </c>
    </row>
    <row r="8" spans="1:10" x14ac:dyDescent="0.35">
      <c r="A8" s="7" t="s">
        <v>22</v>
      </c>
      <c r="B8" s="8">
        <f>COUNTIF(PMTs!D:D,'Monthly Summary'!A8)</f>
        <v>415</v>
      </c>
      <c r="C8" s="9">
        <f>SUMIF(PMTs!D:D,'Monthly Summary'!A8,PMTs!B:B)</f>
        <v>85875.069999999949</v>
      </c>
      <c r="D8" s="10">
        <f>COUNTIFS(Overrides!G:G,'Monthly Summary'!A8,Overrides!I:I,"Yes")</f>
        <v>37</v>
      </c>
      <c r="E8" s="10">
        <f>COUNTIFS(Overrides!D:D,'Monthly Summary'!A8,Overrides!E:E,"Promise to Pay")</f>
        <v>151</v>
      </c>
      <c r="F8" s="10">
        <f>COUNTIFS(Overrides!D:D,'Monthly Summary'!A8,Overrides!E:E,"Payment Plan")</f>
        <v>0</v>
      </c>
      <c r="G8" s="8">
        <f>SUMIF('TalkDesk Phone Activity'!C:C,'Monthly Summary'!A8,'TalkDesk Phone Activity'!F:F)</f>
        <v>420</v>
      </c>
      <c r="H8" s="8">
        <f>SUMIFS('TalkDesk Phone Activity'!E:E,'TalkDesk Phone Activity'!B:B,"Yes",'TalkDesk Phone Activity'!C:C,'Monthly Summary'!A8)</f>
        <v>16283</v>
      </c>
      <c r="I8" s="8">
        <f>SUMIFS('TalkDesk Phone Activity'!E:E,'TalkDesk Phone Activity'!B:B,"No",'TalkDesk Phone Activity'!C:C,'Monthly Summary'!A8)</f>
        <v>19162</v>
      </c>
      <c r="J8" s="8">
        <f>AVERAGEIF('TalkDesk Status Activity'!C:C,'Monthly Summary'!A8,'TalkDesk Status Activity'!D:D)</f>
        <v>152.07586826347307</v>
      </c>
    </row>
    <row r="9" spans="1:10" x14ac:dyDescent="0.35">
      <c r="A9" s="50" t="s">
        <v>23</v>
      </c>
      <c r="B9" s="50">
        <f>COUNTIF(PMTs!D:D,'Monthly Summary'!A9)</f>
        <v>390</v>
      </c>
      <c r="C9" s="65">
        <f>SUMIF(PMTs!D:D,'Monthly Summary'!A9,PMTs!B:B)</f>
        <v>90115.470000000016</v>
      </c>
      <c r="D9" s="50">
        <f>COUNTIFS(Overrides!G:G,'Monthly Summary'!A9,Overrides!I:I,"Yes")</f>
        <v>36</v>
      </c>
      <c r="E9" s="50">
        <f>COUNTIFS(Overrides!D:D,'Monthly Summary'!A9,Overrides!E:E,"Promise to Pay")</f>
        <v>166</v>
      </c>
      <c r="F9" s="50">
        <f>COUNTIFS(Overrides!D:D,'Monthly Summary'!A9,Overrides!E:E,"Payment Plan")</f>
        <v>1</v>
      </c>
      <c r="G9" s="72">
        <f>SUMIF('TalkDesk Phone Activity'!C:C,'Monthly Summary'!A9,'TalkDesk Phone Activity'!F:F)</f>
        <v>282</v>
      </c>
      <c r="H9" s="72">
        <f>SUMIFS('TalkDesk Phone Activity'!E:E,'TalkDesk Phone Activity'!B:B,"Yes",'TalkDesk Phone Activity'!C:C,'Monthly Summary'!A9)</f>
        <v>17062</v>
      </c>
      <c r="I9" s="72">
        <f>SUMIFS('TalkDesk Phone Activity'!E:E,'TalkDesk Phone Activity'!B:B,"No",'TalkDesk Phone Activity'!C:C,'Monthly Summary'!A9)</f>
        <v>17517</v>
      </c>
      <c r="J9" s="72">
        <f>AVERAGEIF('TalkDesk Status Activity'!C:C,'Monthly Summary'!A9,'TalkDesk Status Activity'!D:D)</f>
        <v>159.99027190332325</v>
      </c>
    </row>
    <row r="10" spans="1:10" x14ac:dyDescent="0.35">
      <c r="A10" s="7" t="s">
        <v>24</v>
      </c>
      <c r="B10" s="8">
        <f>COUNTIF(PMTs!D:D,'Monthly Summary'!A10)</f>
        <v>298</v>
      </c>
      <c r="C10" s="9">
        <f>SUMIF(PMTs!D:D,'Monthly Summary'!A10,PMTs!B:B)</f>
        <v>57898.329999999965</v>
      </c>
      <c r="D10" s="10">
        <f>COUNTIFS(Overrides!G:G,'Monthly Summary'!A10,Overrides!I:I,"Yes")</f>
        <v>38</v>
      </c>
      <c r="E10" s="10">
        <f>COUNTIFS(Overrides!D:D,'Monthly Summary'!A10,Overrides!E:E,"Promise to Pay")</f>
        <v>159</v>
      </c>
      <c r="F10" s="10">
        <f>COUNTIFS(Overrides!D:D,'Monthly Summary'!A10,Overrides!E:E,"Payment Plan")</f>
        <v>1</v>
      </c>
      <c r="G10" s="8">
        <f>SUMIF('TalkDesk Phone Activity'!C:C,'Monthly Summary'!A10,'TalkDesk Phone Activity'!F:F)</f>
        <v>167</v>
      </c>
      <c r="H10" s="8">
        <f>SUMIFS('TalkDesk Phone Activity'!E:E,'TalkDesk Phone Activity'!B:B,"Yes",'TalkDesk Phone Activity'!C:C,'Monthly Summary'!A10)</f>
        <v>17496</v>
      </c>
      <c r="I10" s="8">
        <f>SUMIFS('TalkDesk Phone Activity'!E:E,'TalkDesk Phone Activity'!B:B,"No",'TalkDesk Phone Activity'!C:C,'Monthly Summary'!A10)</f>
        <v>18259</v>
      </c>
      <c r="J10" s="11">
        <f>AVERAGEIF('TalkDesk Status Activity'!C:C,'Monthly Summary'!A10,'TalkDesk Status Activity'!D:D)</f>
        <v>157.03863095238094</v>
      </c>
    </row>
    <row r="11" spans="1:10" x14ac:dyDescent="0.35">
      <c r="A11" s="50" t="s">
        <v>25</v>
      </c>
      <c r="B11" s="50">
        <f>COUNTIF(PMTs!D:D,'Monthly Summary'!A11)</f>
        <v>444</v>
      </c>
      <c r="C11" s="65">
        <f>SUMIF(PMTs!D:D,'Monthly Summary'!A11,PMTs!B:B)</f>
        <v>100241.49</v>
      </c>
      <c r="D11" s="50">
        <f>COUNTIFS(Overrides!G:G,'Monthly Summary'!A11,Overrides!I:I,"Yes")</f>
        <v>50</v>
      </c>
      <c r="E11" s="50">
        <f>COUNTIFS(Overrides!D:D,'Monthly Summary'!A11,Overrides!E:E,"Promise to Pay")</f>
        <v>210</v>
      </c>
      <c r="F11" s="50">
        <f>COUNTIFS(Overrides!D:D,'Monthly Summary'!A11,Overrides!E:E,"Payment Plan")</f>
        <v>2</v>
      </c>
      <c r="G11" s="72">
        <f>SUMIF('TalkDesk Phone Activity'!C:C,'Monthly Summary'!A11,'TalkDesk Phone Activity'!F:F)</f>
        <v>351</v>
      </c>
      <c r="H11" s="72">
        <f>SUMIFS('TalkDesk Phone Activity'!E:E,'TalkDesk Phone Activity'!B:B,"Yes",'TalkDesk Phone Activity'!C:C,'Monthly Summary'!A11)</f>
        <v>19439</v>
      </c>
      <c r="I11" s="72">
        <f>SUMIFS('TalkDesk Phone Activity'!E:E,'TalkDesk Phone Activity'!B:B,"No",'TalkDesk Phone Activity'!C:C,'Monthly Summary'!A11)</f>
        <v>18252</v>
      </c>
      <c r="J11" s="72">
        <f>AVERAGEIF('TalkDesk Status Activity'!C:C,'Monthly Summary'!A11,'TalkDesk Status Activity'!D:D)</f>
        <v>144.54538057742772</v>
      </c>
    </row>
    <row r="12" spans="1:10" x14ac:dyDescent="0.35">
      <c r="A12" s="7" t="s">
        <v>26</v>
      </c>
      <c r="B12" s="8">
        <f>COUNTIF(PMTs!D:D,'Monthly Summary'!A12)</f>
        <v>366</v>
      </c>
      <c r="C12" s="9">
        <f>SUMIF(PMTs!D:D,'Monthly Summary'!A12,PMTs!B:B)</f>
        <v>71223.469999999958</v>
      </c>
      <c r="D12" s="10">
        <f>COUNTIFS(Overrides!G:G,'Monthly Summary'!A12,Overrides!I:I,"Yes")</f>
        <v>54</v>
      </c>
      <c r="E12" s="10">
        <f>COUNTIFS(Overrides!D:D,'Monthly Summary'!A12,Overrides!E:E,"Promise to Pay")</f>
        <v>155</v>
      </c>
      <c r="F12" s="10">
        <f>COUNTIFS(Overrides!D:D,'Monthly Summary'!A12,Overrides!E:E,"Payment Plan")</f>
        <v>0</v>
      </c>
      <c r="G12" s="8">
        <f>SUMIF('TalkDesk Phone Activity'!C:C,'Monthly Summary'!A12,'TalkDesk Phone Activity'!F:F)</f>
        <v>354</v>
      </c>
      <c r="H12" s="8">
        <f>SUMIFS('TalkDesk Phone Activity'!E:E,'TalkDesk Phone Activity'!B:B,"Yes",'TalkDesk Phone Activity'!C:C,'Monthly Summary'!A12)</f>
        <v>18523</v>
      </c>
      <c r="I12" s="8">
        <f>SUMIFS('TalkDesk Phone Activity'!E:E,'TalkDesk Phone Activity'!B:B,"No",'TalkDesk Phone Activity'!C:C,'Monthly Summary'!A12)</f>
        <v>13211</v>
      </c>
      <c r="J12" s="11">
        <f>AVERAGEIF('TalkDesk Status Activity'!C:C,'Monthly Summary'!A12,'TalkDesk Status Activity'!D:D)</f>
        <v>133.6388953488372</v>
      </c>
    </row>
    <row r="13" spans="1:10" x14ac:dyDescent="0.35">
      <c r="A13" s="50" t="s">
        <v>27</v>
      </c>
      <c r="B13" s="50">
        <f>COUNTIF(PMTs!D:D,'Monthly Summary'!A13)</f>
        <v>317</v>
      </c>
      <c r="C13" s="65">
        <f>SUMIF(PMTs!D:D,'Monthly Summary'!A13,PMTs!B:B)</f>
        <v>50643.699999999975</v>
      </c>
      <c r="D13" s="50">
        <f>COUNTIFS(Overrides!G:G,'Monthly Summary'!A13,Overrides!I:I,"Yes")</f>
        <v>108</v>
      </c>
      <c r="E13" s="50">
        <f>COUNTIFS(Overrides!D:D,'Monthly Summary'!A13,Overrides!E:E,"Promise to Pay")</f>
        <v>130</v>
      </c>
      <c r="F13" s="50">
        <f>COUNTIFS(Overrides!D:D,'Monthly Summary'!A13,Overrides!E:E,"Payment Plan")</f>
        <v>0</v>
      </c>
      <c r="G13" s="72">
        <f>SUMIF('TalkDesk Phone Activity'!C:C,'Monthly Summary'!A13,'TalkDesk Phone Activity'!F:F)</f>
        <v>341</v>
      </c>
      <c r="H13" s="72">
        <f>SUMIFS('TalkDesk Phone Activity'!E:E,'TalkDesk Phone Activity'!B:B,"Yes",'TalkDesk Phone Activity'!C:C,'Monthly Summary'!A13)</f>
        <v>17303</v>
      </c>
      <c r="I13" s="72">
        <f>SUMIFS('TalkDesk Phone Activity'!E:E,'TalkDesk Phone Activity'!B:B,"No",'TalkDesk Phone Activity'!C:C,'Monthly Summary'!A13)</f>
        <v>12282</v>
      </c>
      <c r="J13" s="72">
        <f>IFERROR(AVERAGEIF('TalkDesk Status Activity'!C:C,'Monthly Summary'!A13,'TalkDesk Status Activity'!D:D),0)</f>
        <v>145.7432058823529</v>
      </c>
    </row>
    <row r="14" spans="1:10" ht="15" thickBot="1" x14ac:dyDescent="0.4">
      <c r="A14" s="12" t="s">
        <v>28</v>
      </c>
      <c r="B14" s="13">
        <f t="shared" ref="B14:I14" si="0">SUM(B2:B13)</f>
        <v>4244</v>
      </c>
      <c r="C14" s="14">
        <f t="shared" si="0"/>
        <v>807906.44999999984</v>
      </c>
      <c r="D14" s="13">
        <f t="shared" si="0"/>
        <v>401</v>
      </c>
      <c r="E14" s="13">
        <f t="shared" si="0"/>
        <v>1412</v>
      </c>
      <c r="F14" s="13">
        <f t="shared" si="0"/>
        <v>4</v>
      </c>
      <c r="G14" s="13">
        <f t="shared" si="0"/>
        <v>3983</v>
      </c>
      <c r="H14" s="13">
        <f t="shared" si="0"/>
        <v>176316</v>
      </c>
      <c r="I14" s="13">
        <f t="shared" si="0"/>
        <v>217804</v>
      </c>
      <c r="J14" s="13">
        <f>AVERAGE('TalkDesk Status Activity'!D:D)</f>
        <v>148.51434962717516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0B71-B922-4FF5-88C2-8189B91F977F}">
  <sheetPr codeName="Sheet2">
    <tabColor rgb="FF00B0F0"/>
  </sheetPr>
  <dimension ref="G1:T220"/>
  <sheetViews>
    <sheetView tabSelected="1" zoomScale="115" zoomScaleNormal="115" workbookViewId="0">
      <pane xSplit="7" ySplit="2" topLeftCell="H3" activePane="bottomRight" state="frozen"/>
      <selection activeCell="E24" sqref="E24"/>
      <selection pane="topRight" activeCell="E24" sqref="E24"/>
      <selection pane="bottomLeft" activeCell="E24" sqref="E24"/>
      <selection pane="bottomRight" activeCell="G1" sqref="G1"/>
    </sheetView>
  </sheetViews>
  <sheetFormatPr defaultRowHeight="14.5" x14ac:dyDescent="0.35"/>
  <cols>
    <col min="2" max="2" width="10.1796875" bestFit="1" customWidth="1"/>
    <col min="7" max="7" width="11" customWidth="1"/>
    <col min="8" max="8" width="19.54296875" customWidth="1"/>
    <col min="9" max="9" width="14.1796875" customWidth="1"/>
    <col min="10" max="10" width="12.7265625" style="38" bestFit="1" customWidth="1"/>
    <col min="11" max="11" width="12.54296875" style="64" customWidth="1"/>
    <col min="12" max="12" width="13.54296875" style="64" bestFit="1" customWidth="1"/>
    <col min="13" max="13" width="12.81640625" style="64" customWidth="1"/>
    <col min="14" max="14" width="8.7265625" style="64" customWidth="1"/>
    <col min="15" max="15" width="12.54296875" style="74" customWidth="1"/>
    <col min="16" max="16" width="12.1796875" style="74" customWidth="1"/>
    <col min="17" max="17" width="19.1796875" style="74" customWidth="1"/>
    <col min="20" max="20" width="10.26953125" bestFit="1" customWidth="1"/>
    <col min="21" max="21" width="16.54296875" bestFit="1" customWidth="1"/>
    <col min="22" max="22" width="14.453125" bestFit="1" customWidth="1"/>
    <col min="23" max="23" width="14.26953125" bestFit="1" customWidth="1"/>
    <col min="24" max="24" width="8.54296875" bestFit="1" customWidth="1"/>
    <col min="25" max="25" width="18.54296875" bestFit="1" customWidth="1"/>
    <col min="26" max="26" width="7.54296875" bestFit="1" customWidth="1"/>
    <col min="27" max="27" width="14.26953125" bestFit="1" customWidth="1"/>
    <col min="28" max="28" width="15.7265625" bestFit="1" customWidth="1"/>
    <col min="29" max="29" width="20.1796875" bestFit="1" customWidth="1"/>
  </cols>
  <sheetData>
    <row r="1" spans="7:17" ht="19.5" x14ac:dyDescent="0.45">
      <c r="G1" s="36">
        <v>2024</v>
      </c>
      <c r="H1" s="15"/>
      <c r="I1" s="15"/>
      <c r="J1" s="37"/>
      <c r="K1" s="63"/>
      <c r="L1" s="63"/>
      <c r="M1" s="63"/>
      <c r="N1" s="63"/>
      <c r="O1" s="67"/>
      <c r="P1" s="67"/>
      <c r="Q1" s="76"/>
    </row>
    <row r="2" spans="7:17" ht="29.5" thickBot="1" x14ac:dyDescent="0.4">
      <c r="G2" s="54" t="s">
        <v>3</v>
      </c>
      <c r="H2" s="55" t="s">
        <v>6</v>
      </c>
      <c r="I2" s="55" t="s">
        <v>7</v>
      </c>
      <c r="J2" s="56" t="s">
        <v>8</v>
      </c>
      <c r="K2" s="55" t="s">
        <v>9</v>
      </c>
      <c r="L2" s="55" t="s">
        <v>10</v>
      </c>
      <c r="M2" s="55" t="s">
        <v>11</v>
      </c>
      <c r="N2" s="55" t="s">
        <v>12</v>
      </c>
      <c r="O2" s="57" t="s">
        <v>13</v>
      </c>
      <c r="P2" s="57" t="s">
        <v>14</v>
      </c>
      <c r="Q2" s="58" t="s">
        <v>2823</v>
      </c>
    </row>
    <row r="3" spans="7:17" x14ac:dyDescent="0.35">
      <c r="G3" s="17" t="s">
        <v>16</v>
      </c>
      <c r="H3" s="18" t="s">
        <v>29</v>
      </c>
      <c r="I3" s="43">
        <f>COUNTIFS(PMTs!F:F,'Agent Breakdown'!H3,PMTs!D:D,'Agent Breakdown'!G3)</f>
        <v>0</v>
      </c>
      <c r="J3" s="44">
        <f>SUMIFS(PMTs!B:B,PMTs!F:F,'Agent Breakdown'!H3,PMTs!D:D,'Agent Breakdown'!G3)</f>
        <v>0</v>
      </c>
      <c r="K3" s="43">
        <f>COUNTIFS(Overrides!B:B,'Agent Breakdown'!H3,Overrides!G:G,'Agent Breakdown'!G3,Overrides!I:I,"Yes")</f>
        <v>0</v>
      </c>
      <c r="L3" s="43">
        <f>COUNTIFS(Overrides!$B:$B,'Agent Breakdown'!$H3,Overrides!$D:$D,'Agent Breakdown'!$G3,Overrides!$E:$E,"Promise to Pay")</f>
        <v>0</v>
      </c>
      <c r="M3" s="43">
        <f>COUNTIFS(Overrides!$B:$B,'Agent Breakdown'!$H3,Overrides!$D:$D,'Agent Breakdown'!$G3,Overrides!$E:$E,"Payment Plan")</f>
        <v>0</v>
      </c>
      <c r="N3" s="43">
        <f>SUMIFS('TalkDesk Phone Activity'!F:F,'TalkDesk Phone Activity'!A:A,'Agent Breakdown'!H3,'TalkDesk Phone Activity'!C:C,'Agent Breakdown'!G3)</f>
        <v>0</v>
      </c>
      <c r="O3" s="68">
        <f>SUMIFS('TalkDesk Phone Activity'!$E:$E,'TalkDesk Phone Activity'!$A:$A,'Agent Breakdown'!$H3,'TalkDesk Phone Activity'!$B:$B,"Yes",'TalkDesk Phone Activity'!$C:$C,'Agent Breakdown'!$G3)</f>
        <v>0</v>
      </c>
      <c r="P3" s="68">
        <f>SUMIFS('TalkDesk Phone Activity'!$E:$E,'TalkDesk Phone Activity'!$A:$A,'Agent Breakdown'!$H3,'TalkDesk Phone Activity'!$B:$B,"No",'TalkDesk Phone Activity'!$C:$C,'Agent Breakdown'!$G3)</f>
        <v>0</v>
      </c>
      <c r="Q3" s="77">
        <f>IFERROR(AVERAGEIFS('TalkDesk Status Activity'!D:D,'TalkDesk Status Activity'!C:C,'Agent Breakdown'!G3,'TalkDesk Status Activity'!A:A,'Agent Breakdown'!H3),0)</f>
        <v>0</v>
      </c>
    </row>
    <row r="4" spans="7:17" x14ac:dyDescent="0.35">
      <c r="G4" s="19" t="s">
        <v>16</v>
      </c>
      <c r="H4" s="16" t="s">
        <v>30</v>
      </c>
      <c r="I4" s="45">
        <f>COUNTIFS(PMTs!F:F,'Agent Breakdown'!H4,PMTs!D:D,'Agent Breakdown'!G4)</f>
        <v>30</v>
      </c>
      <c r="J4" s="46">
        <f>SUMIFS(PMTs!B:B,PMTs!F:F,'Agent Breakdown'!H4,PMTs!D:D,'Agent Breakdown'!G4)</f>
        <v>4111.9399999999987</v>
      </c>
      <c r="K4" s="45">
        <f>COUNTIFS(Overrides!B:B,'Agent Breakdown'!H4,Overrides!G:G,'Agent Breakdown'!G4,Overrides!I:I,"Yes")</f>
        <v>0</v>
      </c>
      <c r="L4" s="45">
        <f>COUNTIFS(Overrides!$B:$B,'Agent Breakdown'!$H4,Overrides!$D:$D,'Agent Breakdown'!$G4,Overrides!$E:$E,"Promise to Pay")</f>
        <v>3</v>
      </c>
      <c r="M4" s="45">
        <f>COUNTIFS(Overrides!$B:$B,'Agent Breakdown'!$H4,Overrides!$D:$D,'Agent Breakdown'!$G4,Overrides!$E:$E,"Payment Plan")</f>
        <v>0</v>
      </c>
      <c r="N4" s="45">
        <f>SUMIFS('TalkDesk Phone Activity'!F:F,'TalkDesk Phone Activity'!A:A,'Agent Breakdown'!H4,'TalkDesk Phone Activity'!C:C,'Agent Breakdown'!G4)</f>
        <v>53</v>
      </c>
      <c r="O4" s="69">
        <f>SUMIFS('TalkDesk Phone Activity'!$E:$E,'TalkDesk Phone Activity'!$A:$A,'Agent Breakdown'!$H4,'TalkDesk Phone Activity'!$B:$B,"Yes",'TalkDesk Phone Activity'!$C:$C,'Agent Breakdown'!$G4)</f>
        <v>1561</v>
      </c>
      <c r="P4" s="69">
        <f>SUMIFS('TalkDesk Phone Activity'!$E:$E,'TalkDesk Phone Activity'!$A:$A,'Agent Breakdown'!$H4,'TalkDesk Phone Activity'!$B:$B,"No",'TalkDesk Phone Activity'!$C:$C,'Agent Breakdown'!$G4)</f>
        <v>262</v>
      </c>
      <c r="Q4" s="78">
        <f>IFERROR(AVERAGEIFS('TalkDesk Status Activity'!D:D,'TalkDesk Status Activity'!C:C,'Agent Breakdown'!G4,'TalkDesk Status Activity'!A:A,'Agent Breakdown'!H4),0)</f>
        <v>113.41238095238097</v>
      </c>
    </row>
    <row r="5" spans="7:17" x14ac:dyDescent="0.35">
      <c r="G5" s="19" t="s">
        <v>16</v>
      </c>
      <c r="H5" s="16" t="s">
        <v>47</v>
      </c>
      <c r="I5" s="45">
        <f>COUNTIFS(PMTs!F:F,'Agent Breakdown'!H5,PMTs!D:D,'Agent Breakdown'!G5)</f>
        <v>31</v>
      </c>
      <c r="J5" s="46">
        <f>SUMIFS(PMTs!B:B,PMTs!F:F,'Agent Breakdown'!H5,PMTs!D:D,'Agent Breakdown'!G5)</f>
        <v>24501.839999999997</v>
      </c>
      <c r="K5" s="45">
        <f>COUNTIFS(Overrides!B:B,'Agent Breakdown'!H5,Overrides!G:G,'Agent Breakdown'!G5,Overrides!I:I,"Yes")</f>
        <v>0</v>
      </c>
      <c r="L5" s="45">
        <f>COUNTIFS(Overrides!$B:$B,'Agent Breakdown'!$H5,Overrides!$D:$D,'Agent Breakdown'!$G5,Overrides!$E:$E,"Promise to Pay")</f>
        <v>0</v>
      </c>
      <c r="M5" s="45">
        <f>COUNTIFS(Overrides!$B:$B,'Agent Breakdown'!$H5,Overrides!$D:$D,'Agent Breakdown'!$G5,Overrides!$E:$E,"Payment Plan")</f>
        <v>0</v>
      </c>
      <c r="N5" s="45">
        <f>SUMIFS('TalkDesk Phone Activity'!F:F,'TalkDesk Phone Activity'!A:A,'Agent Breakdown'!H5,'TalkDesk Phone Activity'!C:C,'Agent Breakdown'!G5)</f>
        <v>0</v>
      </c>
      <c r="O5" s="69">
        <f>SUMIFS('TalkDesk Phone Activity'!$E:$E,'TalkDesk Phone Activity'!$A:$A,'Agent Breakdown'!$H5,'TalkDesk Phone Activity'!$B:$B,"Yes",'TalkDesk Phone Activity'!$C:$C,'Agent Breakdown'!$G5)</f>
        <v>0</v>
      </c>
      <c r="P5" s="69">
        <f>SUMIFS('TalkDesk Phone Activity'!$E:$E,'TalkDesk Phone Activity'!$A:$A,'Agent Breakdown'!$H5,'TalkDesk Phone Activity'!$B:$B,"No",'TalkDesk Phone Activity'!$C:$C,'Agent Breakdown'!$G5)</f>
        <v>0</v>
      </c>
      <c r="Q5" s="78">
        <f>IFERROR(AVERAGEIFS('TalkDesk Status Activity'!D:D,'TalkDesk Status Activity'!C:C,'Agent Breakdown'!G5,'TalkDesk Status Activity'!A:A,'Agent Breakdown'!H5),0)</f>
        <v>0</v>
      </c>
    </row>
    <row r="6" spans="7:17" x14ac:dyDescent="0.35">
      <c r="G6" s="19" t="s">
        <v>16</v>
      </c>
      <c r="H6" s="16" t="s">
        <v>31</v>
      </c>
      <c r="I6" s="45">
        <f>COUNTIFS(PMTs!F:F,'Agent Breakdown'!H6,PMTs!D:D,'Agent Breakdown'!G6)</f>
        <v>0</v>
      </c>
      <c r="J6" s="46">
        <f>SUMIFS(PMTs!B:B,PMTs!F:F,'Agent Breakdown'!H6,PMTs!D:D,'Agent Breakdown'!G6)</f>
        <v>0</v>
      </c>
      <c r="K6" s="45">
        <f>COUNTIFS(Overrides!B:B,'Agent Breakdown'!H6,Overrides!G:G,'Agent Breakdown'!G6,Overrides!I:I,"Yes")</f>
        <v>0</v>
      </c>
      <c r="L6" s="45">
        <f>COUNTIFS(Overrides!$B:$B,'Agent Breakdown'!$H6,Overrides!$D:$D,'Agent Breakdown'!$G6,Overrides!$E:$E,"Promise to Pay")</f>
        <v>0</v>
      </c>
      <c r="M6" s="45">
        <f>COUNTIFS(Overrides!$B:$B,'Agent Breakdown'!$H6,Overrides!$D:$D,'Agent Breakdown'!$G6,Overrides!$E:$E,"Payment Plan")</f>
        <v>0</v>
      </c>
      <c r="N6" s="45">
        <f>SUMIFS('TalkDesk Phone Activity'!F:F,'TalkDesk Phone Activity'!A:A,'Agent Breakdown'!H6,'TalkDesk Phone Activity'!C:C,'Agent Breakdown'!G6)</f>
        <v>0</v>
      </c>
      <c r="O6" s="69">
        <f>SUMIFS('TalkDesk Phone Activity'!$E:$E,'TalkDesk Phone Activity'!$A:$A,'Agent Breakdown'!$H6,'TalkDesk Phone Activity'!$B:$B,"Yes",'TalkDesk Phone Activity'!$C:$C,'Agent Breakdown'!$G6)</f>
        <v>0</v>
      </c>
      <c r="P6" s="69">
        <f>SUMIFS('TalkDesk Phone Activity'!$E:$E,'TalkDesk Phone Activity'!$A:$A,'Agent Breakdown'!$H6,'TalkDesk Phone Activity'!$B:$B,"No",'TalkDesk Phone Activity'!$C:$C,'Agent Breakdown'!$G6)</f>
        <v>0</v>
      </c>
      <c r="Q6" s="78">
        <f>IFERROR(AVERAGEIFS('TalkDesk Status Activity'!D:D,'TalkDesk Status Activity'!C:C,'Agent Breakdown'!G6,'TalkDesk Status Activity'!A:A,'Agent Breakdown'!H6),0)</f>
        <v>0</v>
      </c>
    </row>
    <row r="7" spans="7:17" x14ac:dyDescent="0.35">
      <c r="G7" s="19" t="s">
        <v>16</v>
      </c>
      <c r="H7" s="16" t="s">
        <v>32</v>
      </c>
      <c r="I7" s="45">
        <f>COUNTIFS(PMTs!F:F,'Agent Breakdown'!H7,PMTs!D:D,'Agent Breakdown'!G7)</f>
        <v>32</v>
      </c>
      <c r="J7" s="46">
        <f>SUMIFS(PMTs!B:B,PMTs!F:F,'Agent Breakdown'!H7,PMTs!D:D,'Agent Breakdown'!G7)</f>
        <v>9699.760000000002</v>
      </c>
      <c r="K7" s="45">
        <f>COUNTIFS(Overrides!B:B,'Agent Breakdown'!H7,Overrides!G:G,'Agent Breakdown'!G7,Overrides!I:I,"Yes")</f>
        <v>0</v>
      </c>
      <c r="L7" s="45">
        <f>COUNTIFS(Overrides!$B:$B,'Agent Breakdown'!$H7,Overrides!$D:$D,'Agent Breakdown'!$G7,Overrides!$E:$E,"Promise to Pay")</f>
        <v>8</v>
      </c>
      <c r="M7" s="45">
        <f>COUNTIFS(Overrides!$B:$B,'Agent Breakdown'!$H7,Overrides!$D:$D,'Agent Breakdown'!$G7,Overrides!$E:$E,"Payment Plan")</f>
        <v>0</v>
      </c>
      <c r="N7" s="45">
        <f>SUMIFS('TalkDesk Phone Activity'!F:F,'TalkDesk Phone Activity'!A:A,'Agent Breakdown'!H7,'TalkDesk Phone Activity'!C:C,'Agent Breakdown'!G7)</f>
        <v>116</v>
      </c>
      <c r="O7" s="69">
        <f>SUMIFS('TalkDesk Phone Activity'!$E:$E,'TalkDesk Phone Activity'!$A:$A,'Agent Breakdown'!$H7,'TalkDesk Phone Activity'!$B:$B,"Yes",'TalkDesk Phone Activity'!$C:$C,'Agent Breakdown'!$G7)</f>
        <v>1009</v>
      </c>
      <c r="P7" s="69">
        <f>SUMIFS('TalkDesk Phone Activity'!$E:$E,'TalkDesk Phone Activity'!$A:$A,'Agent Breakdown'!$H7,'TalkDesk Phone Activity'!$B:$B,"No",'TalkDesk Phone Activity'!$C:$C,'Agent Breakdown'!$G7)</f>
        <v>1273</v>
      </c>
      <c r="Q7" s="78">
        <f>IFERROR(AVERAGEIFS('TalkDesk Status Activity'!D:D,'TalkDesk Status Activity'!C:C,'Agent Breakdown'!G7,'TalkDesk Status Activity'!A:A,'Agent Breakdown'!H7),0)</f>
        <v>153.34545454545454</v>
      </c>
    </row>
    <row r="8" spans="7:17" x14ac:dyDescent="0.35">
      <c r="G8" s="19" t="s">
        <v>16</v>
      </c>
      <c r="H8" s="16" t="s">
        <v>33</v>
      </c>
      <c r="I8" s="45">
        <f>COUNTIFS(PMTs!F:F,'Agent Breakdown'!H8,PMTs!D:D,'Agent Breakdown'!G8)</f>
        <v>0</v>
      </c>
      <c r="J8" s="46">
        <f>SUMIFS(PMTs!B:B,PMTs!F:F,'Agent Breakdown'!H8,PMTs!D:D,'Agent Breakdown'!G8)</f>
        <v>0</v>
      </c>
      <c r="K8" s="45">
        <f>COUNTIFS(Overrides!B:B,'Agent Breakdown'!H8,Overrides!G:G,'Agent Breakdown'!G8,Overrides!I:I,"Yes")</f>
        <v>0</v>
      </c>
      <c r="L8" s="45">
        <f>COUNTIFS(Overrides!$B:$B,'Agent Breakdown'!$H8,Overrides!$D:$D,'Agent Breakdown'!$G8,Overrides!$E:$E,"Promise to Pay")</f>
        <v>0</v>
      </c>
      <c r="M8" s="45">
        <f>COUNTIFS(Overrides!$B:$B,'Agent Breakdown'!$H8,Overrides!$D:$D,'Agent Breakdown'!$G8,Overrides!$E:$E,"Payment Plan")</f>
        <v>0</v>
      </c>
      <c r="N8" s="45">
        <f>SUMIFS('TalkDesk Phone Activity'!F:F,'TalkDesk Phone Activity'!A:A,'Agent Breakdown'!H8,'TalkDesk Phone Activity'!C:C,'Agent Breakdown'!G8)</f>
        <v>0</v>
      </c>
      <c r="O8" s="69">
        <f>SUMIFS('TalkDesk Phone Activity'!$E:$E,'TalkDesk Phone Activity'!$A:$A,'Agent Breakdown'!$H8,'TalkDesk Phone Activity'!$B:$B,"Yes",'TalkDesk Phone Activity'!$C:$C,'Agent Breakdown'!$G8)</f>
        <v>0</v>
      </c>
      <c r="P8" s="69">
        <f>SUMIFS('TalkDesk Phone Activity'!$E:$E,'TalkDesk Phone Activity'!$A:$A,'Agent Breakdown'!$H8,'TalkDesk Phone Activity'!$B:$B,"No",'TalkDesk Phone Activity'!$C:$C,'Agent Breakdown'!$G8)</f>
        <v>0</v>
      </c>
      <c r="Q8" s="78">
        <f>IFERROR(AVERAGEIFS('TalkDesk Status Activity'!D:D,'TalkDesk Status Activity'!C:C,'Agent Breakdown'!G8,'TalkDesk Status Activity'!A:A,'Agent Breakdown'!H8),0)</f>
        <v>0</v>
      </c>
    </row>
    <row r="9" spans="7:17" x14ac:dyDescent="0.35">
      <c r="G9" s="19" t="s">
        <v>16</v>
      </c>
      <c r="H9" s="16" t="s">
        <v>34</v>
      </c>
      <c r="I9" s="45">
        <f>COUNTIFS(PMTs!F:F,'Agent Breakdown'!H9,PMTs!D:D,'Agent Breakdown'!G9)</f>
        <v>6</v>
      </c>
      <c r="J9" s="46">
        <f>SUMIFS(PMTs!B:B,PMTs!F:F,'Agent Breakdown'!H9,PMTs!D:D,'Agent Breakdown'!G9)</f>
        <v>654.1</v>
      </c>
      <c r="K9" s="45">
        <f>COUNTIFS(Overrides!B:B,'Agent Breakdown'!H9,Overrides!G:G,'Agent Breakdown'!G9,Overrides!I:I,"Yes")</f>
        <v>0</v>
      </c>
      <c r="L9" s="45">
        <f>COUNTIFS(Overrides!$B:$B,'Agent Breakdown'!$H9,Overrides!$D:$D,'Agent Breakdown'!$G9,Overrides!$E:$E,"Promise to Pay")</f>
        <v>0</v>
      </c>
      <c r="M9" s="45">
        <f>COUNTIFS(Overrides!$B:$B,'Agent Breakdown'!$H9,Overrides!$D:$D,'Agent Breakdown'!$G9,Overrides!$E:$E,"Payment Plan")</f>
        <v>0</v>
      </c>
      <c r="N9" s="45">
        <f>SUMIFS('TalkDesk Phone Activity'!F:F,'TalkDesk Phone Activity'!A:A,'Agent Breakdown'!H9,'TalkDesk Phone Activity'!C:C,'Agent Breakdown'!G9)</f>
        <v>21</v>
      </c>
      <c r="O9" s="69">
        <f>SUMIFS('TalkDesk Phone Activity'!$E:$E,'TalkDesk Phone Activity'!$A:$A,'Agent Breakdown'!$H9,'TalkDesk Phone Activity'!$B:$B,"Yes",'TalkDesk Phone Activity'!$C:$C,'Agent Breakdown'!$G9)</f>
        <v>478</v>
      </c>
      <c r="P9" s="69">
        <f>SUMIFS('TalkDesk Phone Activity'!$E:$E,'TalkDesk Phone Activity'!$A:$A,'Agent Breakdown'!$H9,'TalkDesk Phone Activity'!$B:$B,"No",'TalkDesk Phone Activity'!$C:$C,'Agent Breakdown'!$G9)</f>
        <v>2282</v>
      </c>
      <c r="Q9" s="78">
        <f>IFERROR(AVERAGEIFS('TalkDesk Status Activity'!D:D,'TalkDesk Status Activity'!C:C,'Agent Breakdown'!G9,'TalkDesk Status Activity'!A:A,'Agent Breakdown'!H9),0)</f>
        <v>131.41173913043477</v>
      </c>
    </row>
    <row r="10" spans="7:17" x14ac:dyDescent="0.35">
      <c r="G10" s="19" t="s">
        <v>16</v>
      </c>
      <c r="H10" s="16" t="s">
        <v>35</v>
      </c>
      <c r="I10" s="45">
        <f>COUNTIFS(PMTs!F:F,'Agent Breakdown'!H10,PMTs!D:D,'Agent Breakdown'!G10)</f>
        <v>26</v>
      </c>
      <c r="J10" s="46">
        <f>SUMIFS(PMTs!B:B,PMTs!F:F,'Agent Breakdown'!H10,PMTs!D:D,'Agent Breakdown'!G10)</f>
        <v>3047.07</v>
      </c>
      <c r="K10" s="45">
        <f>COUNTIFS(Overrides!B:B,'Agent Breakdown'!H10,Overrides!G:G,'Agent Breakdown'!G10,Overrides!I:I,"Yes")</f>
        <v>1</v>
      </c>
      <c r="L10" s="45">
        <f>COUNTIFS(Overrides!$B:$B,'Agent Breakdown'!$H10,Overrides!$D:$D,'Agent Breakdown'!$G10,Overrides!$E:$E,"Promise to Pay")</f>
        <v>10</v>
      </c>
      <c r="M10" s="45">
        <f>COUNTIFS(Overrides!$B:$B,'Agent Breakdown'!$H10,Overrides!$D:$D,'Agent Breakdown'!$G10,Overrides!$E:$E,"Payment Plan")</f>
        <v>0</v>
      </c>
      <c r="N10" s="45">
        <f>SUMIFS('TalkDesk Phone Activity'!F:F,'TalkDesk Phone Activity'!A:A,'Agent Breakdown'!H10,'TalkDesk Phone Activity'!C:C,'Agent Breakdown'!G10)</f>
        <v>27</v>
      </c>
      <c r="O10" s="69">
        <f>SUMIFS('TalkDesk Phone Activity'!$E:$E,'TalkDesk Phone Activity'!$A:$A,'Agent Breakdown'!$H10,'TalkDesk Phone Activity'!$B:$B,"Yes",'TalkDesk Phone Activity'!$C:$C,'Agent Breakdown'!$G10)</f>
        <v>1028</v>
      </c>
      <c r="P10" s="69">
        <f>SUMIFS('TalkDesk Phone Activity'!$E:$E,'TalkDesk Phone Activity'!$A:$A,'Agent Breakdown'!$H10,'TalkDesk Phone Activity'!$B:$B,"No",'TalkDesk Phone Activity'!$C:$C,'Agent Breakdown'!$G10)</f>
        <v>1652</v>
      </c>
      <c r="Q10" s="78">
        <f>IFERROR(AVERAGEIFS('TalkDesk Status Activity'!D:D,'TalkDesk Status Activity'!C:C,'Agent Breakdown'!G10,'TalkDesk Status Activity'!A:A,'Agent Breakdown'!H10),0)</f>
        <v>119.24913043478259</v>
      </c>
    </row>
    <row r="11" spans="7:17" x14ac:dyDescent="0.35">
      <c r="G11" s="19" t="s">
        <v>16</v>
      </c>
      <c r="H11" s="16" t="s">
        <v>37</v>
      </c>
      <c r="I11" s="45">
        <f>COUNTIFS(PMTs!F:F,'Agent Breakdown'!H11,PMTs!D:D,'Agent Breakdown'!G11)</f>
        <v>0</v>
      </c>
      <c r="J11" s="46">
        <f>SUMIFS(PMTs!B:B,PMTs!F:F,'Agent Breakdown'!H11,PMTs!D:D,'Agent Breakdown'!G11)</f>
        <v>0</v>
      </c>
      <c r="K11" s="45">
        <f>COUNTIFS(Overrides!B:B,'Agent Breakdown'!H11,Overrides!G:G,'Agent Breakdown'!G11,Overrides!I:I,"Yes")</f>
        <v>0</v>
      </c>
      <c r="L11" s="45">
        <f>COUNTIFS(Overrides!$B:$B,'Agent Breakdown'!$H11,Overrides!$D:$D,'Agent Breakdown'!$G11,Overrides!$E:$E,"Promise to Pay")</f>
        <v>0</v>
      </c>
      <c r="M11" s="45">
        <f>COUNTIFS(Overrides!$B:$B,'Agent Breakdown'!$H11,Overrides!$D:$D,'Agent Breakdown'!$G11,Overrides!$E:$E,"Payment Plan")</f>
        <v>0</v>
      </c>
      <c r="N11" s="45">
        <f>SUMIFS('TalkDesk Phone Activity'!F:F,'TalkDesk Phone Activity'!A:A,'Agent Breakdown'!H11,'TalkDesk Phone Activity'!C:C,'Agent Breakdown'!G11)</f>
        <v>0</v>
      </c>
      <c r="O11" s="69">
        <f>SUMIFS('TalkDesk Phone Activity'!$E:$E,'TalkDesk Phone Activity'!$A:$A,'Agent Breakdown'!$H11,'TalkDesk Phone Activity'!$B:$B,"Yes",'TalkDesk Phone Activity'!$C:$C,'Agent Breakdown'!$G11)</f>
        <v>0</v>
      </c>
      <c r="P11" s="69">
        <f>SUMIFS('TalkDesk Phone Activity'!$E:$E,'TalkDesk Phone Activity'!$A:$A,'Agent Breakdown'!$H11,'TalkDesk Phone Activity'!$B:$B,"No",'TalkDesk Phone Activity'!$C:$C,'Agent Breakdown'!$G11)</f>
        <v>0</v>
      </c>
      <c r="Q11" s="78">
        <f>IFERROR(AVERAGEIFS('TalkDesk Status Activity'!D:D,'TalkDesk Status Activity'!C:C,'Agent Breakdown'!G11,'TalkDesk Status Activity'!A:A,'Agent Breakdown'!H11),0)</f>
        <v>0</v>
      </c>
    </row>
    <row r="12" spans="7:17" x14ac:dyDescent="0.35">
      <c r="G12" s="19" t="s">
        <v>16</v>
      </c>
      <c r="H12" s="16" t="s">
        <v>38</v>
      </c>
      <c r="I12" s="45">
        <f>COUNTIFS(PMTs!F:F,'Agent Breakdown'!H12,PMTs!D:D,'Agent Breakdown'!G12)</f>
        <v>30</v>
      </c>
      <c r="J12" s="46">
        <f>SUMIFS(PMTs!B:B,PMTs!F:F,'Agent Breakdown'!H12,PMTs!D:D,'Agent Breakdown'!G12)</f>
        <v>3428.03</v>
      </c>
      <c r="K12" s="45">
        <f>COUNTIFS(Overrides!B:B,'Agent Breakdown'!H12,Overrides!G:G,'Agent Breakdown'!G12,Overrides!I:I,"Yes")</f>
        <v>1</v>
      </c>
      <c r="L12" s="45">
        <f>COUNTIFS(Overrides!$B:$B,'Agent Breakdown'!$H12,Overrides!$D:$D,'Agent Breakdown'!$G12,Overrides!$E:$E,"Promise to Pay")</f>
        <v>10</v>
      </c>
      <c r="M12" s="45">
        <f>COUNTIFS(Overrides!$B:$B,'Agent Breakdown'!$H12,Overrides!$D:$D,'Agent Breakdown'!$G12,Overrides!$E:$E,"Payment Plan")</f>
        <v>0</v>
      </c>
      <c r="N12" s="45">
        <f>SUMIFS('TalkDesk Phone Activity'!F:F,'TalkDesk Phone Activity'!A:A,'Agent Breakdown'!H12,'TalkDesk Phone Activity'!C:C,'Agent Breakdown'!G12)</f>
        <v>39</v>
      </c>
      <c r="O12" s="69">
        <f>SUMIFS('TalkDesk Phone Activity'!$E:$E,'TalkDesk Phone Activity'!$A:$A,'Agent Breakdown'!$H12,'TalkDesk Phone Activity'!$B:$B,"Yes",'TalkDesk Phone Activity'!$C:$C,'Agent Breakdown'!$G12)</f>
        <v>714</v>
      </c>
      <c r="P12" s="69">
        <f>SUMIFS('TalkDesk Phone Activity'!$E:$E,'TalkDesk Phone Activity'!$A:$A,'Agent Breakdown'!$H12,'TalkDesk Phone Activity'!$B:$B,"No",'TalkDesk Phone Activity'!$C:$C,'Agent Breakdown'!$G12)</f>
        <v>999</v>
      </c>
      <c r="Q12" s="78">
        <f>IFERROR(AVERAGEIFS('TalkDesk Status Activity'!D:D,'TalkDesk Status Activity'!C:C,'Agent Breakdown'!G12,'TalkDesk Status Activity'!A:A,'Agent Breakdown'!H12),0)</f>
        <v>116.16291666666666</v>
      </c>
    </row>
    <row r="13" spans="7:17" x14ac:dyDescent="0.35">
      <c r="G13" s="19" t="s">
        <v>16</v>
      </c>
      <c r="H13" s="16" t="s">
        <v>39</v>
      </c>
      <c r="I13" s="45">
        <f>COUNTIFS(PMTs!F:F,'Agent Breakdown'!H13,PMTs!D:D,'Agent Breakdown'!G13)</f>
        <v>0</v>
      </c>
      <c r="J13" s="46">
        <f>SUMIFS(PMTs!B:B,PMTs!F:F,'Agent Breakdown'!H13,PMTs!D:D,'Agent Breakdown'!G13)</f>
        <v>0</v>
      </c>
      <c r="K13" s="45">
        <f>COUNTIFS(Overrides!B:B,'Agent Breakdown'!H13,Overrides!G:G,'Agent Breakdown'!G13,Overrides!I:I,"Yes")</f>
        <v>0</v>
      </c>
      <c r="L13" s="45">
        <f>COUNTIFS(Overrides!$B:$B,'Agent Breakdown'!$H13,Overrides!$D:$D,'Agent Breakdown'!$G13,Overrides!$E:$E,"Promise to Pay")</f>
        <v>0</v>
      </c>
      <c r="M13" s="45">
        <f>COUNTIFS(Overrides!$B:$B,'Agent Breakdown'!$H13,Overrides!$D:$D,'Agent Breakdown'!$G13,Overrides!$E:$E,"Payment Plan")</f>
        <v>0</v>
      </c>
      <c r="N13" s="45">
        <f>SUMIFS('TalkDesk Phone Activity'!F:F,'TalkDesk Phone Activity'!A:A,'Agent Breakdown'!H13,'TalkDesk Phone Activity'!C:C,'Agent Breakdown'!G13)</f>
        <v>0</v>
      </c>
      <c r="O13" s="69">
        <f>SUMIFS('TalkDesk Phone Activity'!$E:$E,'TalkDesk Phone Activity'!$A:$A,'Agent Breakdown'!$H13,'TalkDesk Phone Activity'!$B:$B,"Yes",'TalkDesk Phone Activity'!$C:$C,'Agent Breakdown'!$G13)</f>
        <v>0</v>
      </c>
      <c r="P13" s="69">
        <f>SUMIFS('TalkDesk Phone Activity'!$E:$E,'TalkDesk Phone Activity'!$A:$A,'Agent Breakdown'!$H13,'TalkDesk Phone Activity'!$B:$B,"No",'TalkDesk Phone Activity'!$C:$C,'Agent Breakdown'!$G13)</f>
        <v>0</v>
      </c>
      <c r="Q13" s="78">
        <f>IFERROR(AVERAGEIFS('TalkDesk Status Activity'!D:D,'TalkDesk Status Activity'!C:C,'Agent Breakdown'!G13,'TalkDesk Status Activity'!A:A,'Agent Breakdown'!H13),0)</f>
        <v>0</v>
      </c>
    </row>
    <row r="14" spans="7:17" x14ac:dyDescent="0.35">
      <c r="G14" s="19" t="s">
        <v>16</v>
      </c>
      <c r="H14" s="16" t="s">
        <v>40</v>
      </c>
      <c r="I14" s="45">
        <f>COUNTIFS(PMTs!F:F,'Agent Breakdown'!H14,PMTs!D:D,'Agent Breakdown'!G14)</f>
        <v>0</v>
      </c>
      <c r="J14" s="46">
        <f>SUMIFS(PMTs!B:B,PMTs!F:F,'Agent Breakdown'!H14,PMTs!D:D,'Agent Breakdown'!G14)</f>
        <v>0</v>
      </c>
      <c r="K14" s="45">
        <f>COUNTIFS(Overrides!B:B,'Agent Breakdown'!H14,Overrides!G:G,'Agent Breakdown'!G14,Overrides!I:I,"Yes")</f>
        <v>0</v>
      </c>
      <c r="L14" s="45">
        <f>COUNTIFS(Overrides!$B:$B,'Agent Breakdown'!$H14,Overrides!$D:$D,'Agent Breakdown'!$G14,Overrides!$E:$E,"Promise to Pay")</f>
        <v>0</v>
      </c>
      <c r="M14" s="45">
        <f>COUNTIFS(Overrides!$B:$B,'Agent Breakdown'!$H14,Overrides!$D:$D,'Agent Breakdown'!$G14,Overrides!$E:$E,"Payment Plan")</f>
        <v>0</v>
      </c>
      <c r="N14" s="45">
        <f>SUMIFS('TalkDesk Phone Activity'!F:F,'TalkDesk Phone Activity'!A:A,'Agent Breakdown'!H14,'TalkDesk Phone Activity'!C:C,'Agent Breakdown'!G14)</f>
        <v>0</v>
      </c>
      <c r="O14" s="69">
        <f>SUMIFS('TalkDesk Phone Activity'!$E:$E,'TalkDesk Phone Activity'!$A:$A,'Agent Breakdown'!$H14,'TalkDesk Phone Activity'!$B:$B,"Yes",'TalkDesk Phone Activity'!$C:$C,'Agent Breakdown'!$G14)</f>
        <v>0</v>
      </c>
      <c r="P14" s="69">
        <f>SUMIFS('TalkDesk Phone Activity'!$E:$E,'TalkDesk Phone Activity'!$A:$A,'Agent Breakdown'!$H14,'TalkDesk Phone Activity'!$B:$B,"No",'TalkDesk Phone Activity'!$C:$C,'Agent Breakdown'!$G14)</f>
        <v>0</v>
      </c>
      <c r="Q14" s="78">
        <f>IFERROR(AVERAGEIFS('TalkDesk Status Activity'!D:D,'TalkDesk Status Activity'!C:C,'Agent Breakdown'!G14,'TalkDesk Status Activity'!A:A,'Agent Breakdown'!H14),0)</f>
        <v>0</v>
      </c>
    </row>
    <row r="15" spans="7:17" x14ac:dyDescent="0.35">
      <c r="G15" s="19" t="s">
        <v>16</v>
      </c>
      <c r="H15" s="16" t="s">
        <v>41</v>
      </c>
      <c r="I15" s="45">
        <f>COUNTIFS(PMTs!F:F,'Agent Breakdown'!H15,PMTs!D:D,'Agent Breakdown'!G15)</f>
        <v>15</v>
      </c>
      <c r="J15" s="46">
        <f>SUMIFS(PMTs!B:B,PMTs!F:F,'Agent Breakdown'!H15,PMTs!D:D,'Agent Breakdown'!G15)</f>
        <v>1900.2000000000003</v>
      </c>
      <c r="K15" s="45">
        <f>COUNTIFS(Overrides!B:B,'Agent Breakdown'!H15,Overrides!G:G,'Agent Breakdown'!G15,Overrides!I:I,"Yes")</f>
        <v>2</v>
      </c>
      <c r="L15" s="45">
        <f>COUNTIFS(Overrides!$B:$B,'Agent Breakdown'!$H15,Overrides!$D:$D,'Agent Breakdown'!$G15,Overrides!$E:$E,"Promise to Pay")</f>
        <v>6</v>
      </c>
      <c r="M15" s="45">
        <f>COUNTIFS(Overrides!$B:$B,'Agent Breakdown'!$H15,Overrides!$D:$D,'Agent Breakdown'!$G15,Overrides!$E:$E,"Payment Plan")</f>
        <v>0</v>
      </c>
      <c r="N15" s="45">
        <f>SUMIFS('TalkDesk Phone Activity'!F:F,'TalkDesk Phone Activity'!A:A,'Agent Breakdown'!H15,'TalkDesk Phone Activity'!C:C,'Agent Breakdown'!G15)</f>
        <v>16</v>
      </c>
      <c r="O15" s="69">
        <f>SUMIFS('TalkDesk Phone Activity'!$E:$E,'TalkDesk Phone Activity'!$A:$A,'Agent Breakdown'!$H15,'TalkDesk Phone Activity'!$B:$B,"Yes",'TalkDesk Phone Activity'!$C:$C,'Agent Breakdown'!$G15)</f>
        <v>1018</v>
      </c>
      <c r="P15" s="69">
        <f>SUMIFS('TalkDesk Phone Activity'!$E:$E,'TalkDesk Phone Activity'!$A:$A,'Agent Breakdown'!$H15,'TalkDesk Phone Activity'!$B:$B,"No",'TalkDesk Phone Activity'!$C:$C,'Agent Breakdown'!$G15)</f>
        <v>1996</v>
      </c>
      <c r="Q15" s="78">
        <f>IFERROR(AVERAGEIFS('TalkDesk Status Activity'!D:D,'TalkDesk Status Activity'!C:C,'Agent Breakdown'!G15,'TalkDesk Status Activity'!A:A,'Agent Breakdown'!H15),0)</f>
        <v>123.9782608695652</v>
      </c>
    </row>
    <row r="16" spans="7:17" x14ac:dyDescent="0.35">
      <c r="G16" s="19" t="s">
        <v>16</v>
      </c>
      <c r="H16" s="16" t="s">
        <v>42</v>
      </c>
      <c r="I16" s="45">
        <f>COUNTIFS(PMTs!F:F,'Agent Breakdown'!H16,PMTs!D:D,'Agent Breakdown'!G16)</f>
        <v>46</v>
      </c>
      <c r="J16" s="46">
        <f>SUMIFS(PMTs!B:B,PMTs!F:F,'Agent Breakdown'!H16,PMTs!D:D,'Agent Breakdown'!G16)</f>
        <v>5706.7599999999993</v>
      </c>
      <c r="K16" s="45">
        <f>COUNTIFS(Overrides!B:B,'Agent Breakdown'!H16,Overrides!G:G,'Agent Breakdown'!G16,Overrides!I:I,"Yes")</f>
        <v>0</v>
      </c>
      <c r="L16" s="45">
        <f>COUNTIFS(Overrides!$B:$B,'Agent Breakdown'!$H16,Overrides!$D:$D,'Agent Breakdown'!$G16,Overrides!$E:$E,"Promise to Pay")</f>
        <v>2</v>
      </c>
      <c r="M16" s="45">
        <f>COUNTIFS(Overrides!$B:$B,'Agent Breakdown'!$H16,Overrides!$D:$D,'Agent Breakdown'!$G16,Overrides!$E:$E,"Payment Plan")</f>
        <v>0</v>
      </c>
      <c r="N16" s="45">
        <f>SUMIFS('TalkDesk Phone Activity'!F:F,'TalkDesk Phone Activity'!A:A,'Agent Breakdown'!H16,'TalkDesk Phone Activity'!C:C,'Agent Breakdown'!G16)</f>
        <v>34</v>
      </c>
      <c r="O16" s="69">
        <f>SUMIFS('TalkDesk Phone Activity'!$E:$E,'TalkDesk Phone Activity'!$A:$A,'Agent Breakdown'!$H16,'TalkDesk Phone Activity'!$B:$B,"Yes",'TalkDesk Phone Activity'!$C:$C,'Agent Breakdown'!$G16)</f>
        <v>1090</v>
      </c>
      <c r="P16" s="69">
        <f>SUMIFS('TalkDesk Phone Activity'!$E:$E,'TalkDesk Phone Activity'!$A:$A,'Agent Breakdown'!$H16,'TalkDesk Phone Activity'!$B:$B,"No",'TalkDesk Phone Activity'!$C:$C,'Agent Breakdown'!$G16)</f>
        <v>3290</v>
      </c>
      <c r="Q16" s="78">
        <f>IFERROR(AVERAGEIFS('TalkDesk Status Activity'!D:D,'TalkDesk Status Activity'!C:C,'Agent Breakdown'!G16,'TalkDesk Status Activity'!A:A,'Agent Breakdown'!H16),0)</f>
        <v>104.25040000000003</v>
      </c>
    </row>
    <row r="17" spans="7:18" x14ac:dyDescent="0.35">
      <c r="G17" s="19" t="s">
        <v>16</v>
      </c>
      <c r="H17" s="16" t="s">
        <v>43</v>
      </c>
      <c r="I17" s="45">
        <f>COUNTIFS(PMTs!F:F,'Agent Breakdown'!H17,PMTs!D:D,'Agent Breakdown'!G17)</f>
        <v>26</v>
      </c>
      <c r="J17" s="46">
        <f>SUMIFS(PMTs!B:B,PMTs!F:F,'Agent Breakdown'!H17,PMTs!D:D,'Agent Breakdown'!G17)</f>
        <v>4738.6100000000015</v>
      </c>
      <c r="K17" s="45">
        <f>COUNTIFS(Overrides!B:B,'Agent Breakdown'!H17,Overrides!G:G,'Agent Breakdown'!G17,Overrides!I:I,"Yes")</f>
        <v>0</v>
      </c>
      <c r="L17" s="45">
        <f>COUNTIFS(Overrides!$B:$B,'Agent Breakdown'!$H17,Overrides!$D:$D,'Agent Breakdown'!$G17,Overrides!$E:$E,"Promise to Pay")</f>
        <v>4</v>
      </c>
      <c r="M17" s="45">
        <f>COUNTIFS(Overrides!$B:$B,'Agent Breakdown'!$H17,Overrides!$D:$D,'Agent Breakdown'!$G17,Overrides!$E:$E,"Payment Plan")</f>
        <v>0</v>
      </c>
      <c r="N17" s="45">
        <f>SUMIFS('TalkDesk Phone Activity'!F:F,'TalkDesk Phone Activity'!A:A,'Agent Breakdown'!H17,'TalkDesk Phone Activity'!C:C,'Agent Breakdown'!G17)</f>
        <v>32</v>
      </c>
      <c r="O17" s="69">
        <f>SUMIFS('TalkDesk Phone Activity'!$E:$E,'TalkDesk Phone Activity'!$A:$A,'Agent Breakdown'!$H17,'TalkDesk Phone Activity'!$B:$B,"Yes",'TalkDesk Phone Activity'!$C:$C,'Agent Breakdown'!$G17)</f>
        <v>347</v>
      </c>
      <c r="P17" s="69">
        <f>SUMIFS('TalkDesk Phone Activity'!$E:$E,'TalkDesk Phone Activity'!$A:$A,'Agent Breakdown'!$H17,'TalkDesk Phone Activity'!$B:$B,"No",'TalkDesk Phone Activity'!$C:$C,'Agent Breakdown'!$G17)</f>
        <v>2211</v>
      </c>
      <c r="Q17" s="78">
        <f>IFERROR(AVERAGEIFS('TalkDesk Status Activity'!D:D,'TalkDesk Status Activity'!C:C,'Agent Breakdown'!G17,'TalkDesk Status Activity'!A:A,'Agent Breakdown'!H17),0)</f>
        <v>162.1940909090909</v>
      </c>
    </row>
    <row r="18" spans="7:18" x14ac:dyDescent="0.35">
      <c r="G18" s="19" t="s">
        <v>16</v>
      </c>
      <c r="H18" s="16" t="s">
        <v>44</v>
      </c>
      <c r="I18" s="45">
        <f>COUNTIFS(PMTs!F:F,'Agent Breakdown'!H18,PMTs!D:D,'Agent Breakdown'!G18)</f>
        <v>27</v>
      </c>
      <c r="J18" s="46">
        <f>SUMIFS(PMTs!B:B,PMTs!F:F,'Agent Breakdown'!H18,PMTs!D:D,'Agent Breakdown'!G18)</f>
        <v>4059.5999999999995</v>
      </c>
      <c r="K18" s="45">
        <f>COUNTIFS(Overrides!B:B,'Agent Breakdown'!H18,Overrides!G:G,'Agent Breakdown'!G18,Overrides!I:I,"Yes")</f>
        <v>0</v>
      </c>
      <c r="L18" s="45">
        <f>COUNTIFS(Overrides!$B:$B,'Agent Breakdown'!$H18,Overrides!$D:$D,'Agent Breakdown'!$G18,Overrides!$E:$E,"Promise to Pay")</f>
        <v>4</v>
      </c>
      <c r="M18" s="45">
        <f>COUNTIFS(Overrides!$B:$B,'Agent Breakdown'!$H18,Overrides!$D:$D,'Agent Breakdown'!$G18,Overrides!$E:$E,"Payment Plan")</f>
        <v>0</v>
      </c>
      <c r="N18" s="45">
        <f>SUMIFS('TalkDesk Phone Activity'!F:F,'TalkDesk Phone Activity'!A:A,'Agent Breakdown'!H18,'TalkDesk Phone Activity'!C:C,'Agent Breakdown'!G18)</f>
        <v>27</v>
      </c>
      <c r="O18" s="69">
        <f>SUMIFS('TalkDesk Phone Activity'!$E:$E,'TalkDesk Phone Activity'!$A:$A,'Agent Breakdown'!$H18,'TalkDesk Phone Activity'!$B:$B,"Yes",'TalkDesk Phone Activity'!$C:$C,'Agent Breakdown'!$G18)</f>
        <v>652</v>
      </c>
      <c r="P18" s="69">
        <f>SUMIFS('TalkDesk Phone Activity'!$E:$E,'TalkDesk Phone Activity'!$A:$A,'Agent Breakdown'!$H18,'TalkDesk Phone Activity'!$B:$B,"No",'TalkDesk Phone Activity'!$C:$C,'Agent Breakdown'!$G18)</f>
        <v>398</v>
      </c>
      <c r="Q18" s="78">
        <f>IFERROR(AVERAGEIFS('TalkDesk Status Activity'!D:D,'TalkDesk Status Activity'!C:C,'Agent Breakdown'!G18,'TalkDesk Status Activity'!A:A,'Agent Breakdown'!H18),0)</f>
        <v>112.72833333333334</v>
      </c>
    </row>
    <row r="19" spans="7:18" ht="15" thickBot="1" x14ac:dyDescent="0.4">
      <c r="G19" s="19" t="s">
        <v>16</v>
      </c>
      <c r="H19" s="16" t="s">
        <v>45</v>
      </c>
      <c r="I19" s="45">
        <f>COUNTIFS(PMTs!F:F,'Agent Breakdown'!R19,PMTs!D:D,'Agent Breakdown'!G19)</f>
        <v>0</v>
      </c>
      <c r="J19" s="46">
        <f>SUMIFS(PMTs!B:B,PMTs!F:F,'Agent Breakdown'!R19,PMTs!D:D,'Agent Breakdown'!G19)</f>
        <v>0</v>
      </c>
      <c r="K19" s="45">
        <f>COUNTIFS(Overrides!B:B,'Agent Breakdown'!H19,Overrides!G:G,'Agent Breakdown'!G19,Overrides!I:I,"Yes")</f>
        <v>0</v>
      </c>
      <c r="L19" s="45">
        <f>COUNTIFS(Overrides!$B:$B,'Agent Breakdown'!$H19,Overrides!$D:$D,'Agent Breakdown'!$G19,Overrides!$E:$E,"Promise to Pay")</f>
        <v>0</v>
      </c>
      <c r="M19" s="45">
        <f>COUNTIFS(Overrides!$B:$B,'Agent Breakdown'!$H19,Overrides!$D:$D,'Agent Breakdown'!$G19,Overrides!$E:$E,"Payment Plan")</f>
        <v>0</v>
      </c>
      <c r="N19" s="45">
        <f>SUMIFS('TalkDesk Phone Activity'!F:F,'TalkDesk Phone Activity'!A:A,'Agent Breakdown'!H19,'TalkDesk Phone Activity'!C:C,'Agent Breakdown'!G19)</f>
        <v>43</v>
      </c>
      <c r="O19" s="69">
        <f>SUMIFS('TalkDesk Phone Activity'!$E:$E,'TalkDesk Phone Activity'!$A:$A,'Agent Breakdown'!$H19,'TalkDesk Phone Activity'!$B:$B,"Yes",'TalkDesk Phone Activity'!$C:$C,'Agent Breakdown'!$G19)</f>
        <v>827</v>
      </c>
      <c r="P19" s="69">
        <f>SUMIFS('TalkDesk Phone Activity'!$E:$E,'TalkDesk Phone Activity'!$A:$A,'Agent Breakdown'!$H19,'TalkDesk Phone Activity'!$B:$B,"No",'TalkDesk Phone Activity'!$C:$C,'Agent Breakdown'!$G19)</f>
        <v>1209</v>
      </c>
      <c r="Q19" s="78">
        <f>IFERROR(AVERAGEIFS('TalkDesk Status Activity'!D:D,'TalkDesk Status Activity'!C:C,'Agent Breakdown'!G19,'TalkDesk Status Activity'!A:A,'Agent Breakdown'!H19),0)</f>
        <v>114.71857142857141</v>
      </c>
      <c r="R19" t="s">
        <v>3932</v>
      </c>
    </row>
    <row r="20" spans="7:18" ht="15" thickBot="1" x14ac:dyDescent="0.4">
      <c r="G20" s="30" t="s">
        <v>48</v>
      </c>
      <c r="H20" s="31" t="s">
        <v>2822</v>
      </c>
      <c r="I20" s="47">
        <f>SUBTOTAL(9,I3:I19)</f>
        <v>269</v>
      </c>
      <c r="J20" s="62">
        <f t="shared" ref="J20:N20" si="0">SUBTOTAL(9,J3:J19)</f>
        <v>61847.909999999989</v>
      </c>
      <c r="K20" s="47">
        <f t="shared" si="0"/>
        <v>4</v>
      </c>
      <c r="L20" s="47">
        <f t="shared" si="0"/>
        <v>47</v>
      </c>
      <c r="M20" s="47">
        <f t="shared" si="0"/>
        <v>0</v>
      </c>
      <c r="N20" s="47">
        <f t="shared" si="0"/>
        <v>408</v>
      </c>
      <c r="O20" s="70">
        <f t="shared" ref="O20" si="1">SUBTOTAL(9,O3:O19)</f>
        <v>8724</v>
      </c>
      <c r="P20" s="70">
        <f t="shared" ref="P20" si="2">SUBTOTAL(9,P3:P19)</f>
        <v>15572</v>
      </c>
      <c r="Q20" s="70">
        <f>AVERAGEIF('TalkDesk Status Activity'!C:C,'Agent Breakdown'!G19,'TalkDesk Status Activity'!D:D)</f>
        <v>125.44550925925931</v>
      </c>
    </row>
    <row r="21" spans="7:18" x14ac:dyDescent="0.35">
      <c r="G21" s="25" t="s">
        <v>17</v>
      </c>
      <c r="H21" s="26" t="s">
        <v>29</v>
      </c>
      <c r="I21" s="48">
        <f>COUNTIFS(PMTs!F:F,'Agent Breakdown'!H21,PMTs!D:D,'Agent Breakdown'!G21)</f>
        <v>0</v>
      </c>
      <c r="J21" s="49">
        <f>SUMIFS(PMTs!B:B,PMTs!F:F,'Agent Breakdown'!H21,PMTs!D:D,'Agent Breakdown'!G21)</f>
        <v>0</v>
      </c>
      <c r="K21" s="48">
        <f>COUNTIFS(Overrides!B:B,'Agent Breakdown'!H21,Overrides!G:G,'Agent Breakdown'!G21,Overrides!I:I,"Yes")</f>
        <v>0</v>
      </c>
      <c r="L21" s="48">
        <f>COUNTIFS(Overrides!$B:$B,'Agent Breakdown'!$H21,Overrides!$D:$D,'Agent Breakdown'!$G21,Overrides!$E:$E,"Promise to Pay")</f>
        <v>0</v>
      </c>
      <c r="M21" s="48">
        <f>COUNTIFS(Overrides!$B:$B,'Agent Breakdown'!$H21,Overrides!$D:$D,'Agent Breakdown'!$G21,Overrides!$E:$E,"Payment Plan")</f>
        <v>0</v>
      </c>
      <c r="N21" s="48">
        <f>SUMIFS('TalkDesk Phone Activity'!F:F,'TalkDesk Phone Activity'!A:A,'Agent Breakdown'!H21,'TalkDesk Phone Activity'!C:C,'Agent Breakdown'!G21)</f>
        <v>0</v>
      </c>
      <c r="O21" s="71">
        <f>SUMIFS('TalkDesk Phone Activity'!$E:$E,'TalkDesk Phone Activity'!$A:$A,'Agent Breakdown'!$H21,'TalkDesk Phone Activity'!$B:$B,"Yes",'TalkDesk Phone Activity'!$C:$C,'Agent Breakdown'!$G21)</f>
        <v>0</v>
      </c>
      <c r="P21" s="71">
        <f>SUMIFS('TalkDesk Phone Activity'!$E:$E,'TalkDesk Phone Activity'!$A:$A,'Agent Breakdown'!$H21,'TalkDesk Phone Activity'!$B:$B,"No",'TalkDesk Phone Activity'!$C:$C,'Agent Breakdown'!$G21)</f>
        <v>0</v>
      </c>
      <c r="Q21" s="79">
        <f>IFERROR(AVERAGEIFS('TalkDesk Status Activity'!D:D,'TalkDesk Status Activity'!C:C,'Agent Breakdown'!G21,'TalkDesk Status Activity'!A:A,'Agent Breakdown'!H21),0)</f>
        <v>0</v>
      </c>
    </row>
    <row r="22" spans="7:18" x14ac:dyDescent="0.35">
      <c r="G22" s="27" t="s">
        <v>17</v>
      </c>
      <c r="H22" s="24" t="s">
        <v>30</v>
      </c>
      <c r="I22" s="50">
        <f>COUNTIFS(PMTs!F:F,'Agent Breakdown'!H22,PMTs!D:D,'Agent Breakdown'!G22)</f>
        <v>23</v>
      </c>
      <c r="J22" s="51">
        <f>SUMIFS(PMTs!B:B,PMTs!F:F,'Agent Breakdown'!H22,PMTs!D:D,'Agent Breakdown'!G22)</f>
        <v>3281.39</v>
      </c>
      <c r="K22" s="50">
        <f>COUNTIFS(Overrides!B:B,'Agent Breakdown'!H22,Overrides!G:G,'Agent Breakdown'!G22,Overrides!I:I,"Yes")</f>
        <v>2</v>
      </c>
      <c r="L22" s="50">
        <f>COUNTIFS(Overrides!$B:$B,'Agent Breakdown'!$H22,Overrides!$D:$D,'Agent Breakdown'!$G22,Overrides!$E:$E,"Promise to Pay")</f>
        <v>8</v>
      </c>
      <c r="M22" s="50">
        <f>COUNTIFS(Overrides!$B:$B,'Agent Breakdown'!$H22,Overrides!$D:$D,'Agent Breakdown'!$G22,Overrides!$E:$E,"Payment Plan")</f>
        <v>0</v>
      </c>
      <c r="N22" s="50">
        <f>SUMIFS('TalkDesk Phone Activity'!F:F,'TalkDesk Phone Activity'!A:A,'Agent Breakdown'!H22,'TalkDesk Phone Activity'!C:C,'Agent Breakdown'!G22)</f>
        <v>44</v>
      </c>
      <c r="O22" s="72">
        <f>SUMIFS('TalkDesk Phone Activity'!$E:$E,'TalkDesk Phone Activity'!$A:$A,'Agent Breakdown'!$H22,'TalkDesk Phone Activity'!$B:$B,"Yes",'TalkDesk Phone Activity'!$C:$C,'Agent Breakdown'!$G22)</f>
        <v>1978</v>
      </c>
      <c r="P22" s="72">
        <f>SUMIFS('TalkDesk Phone Activity'!$E:$E,'TalkDesk Phone Activity'!$A:$A,'Agent Breakdown'!$H22,'TalkDesk Phone Activity'!$B:$B,"No",'TalkDesk Phone Activity'!$C:$C,'Agent Breakdown'!$G22)</f>
        <v>27</v>
      </c>
      <c r="Q22" s="80">
        <f>IFERROR(AVERAGEIFS('TalkDesk Status Activity'!D:D,'TalkDesk Status Activity'!C:C,'Agent Breakdown'!G22,'TalkDesk Status Activity'!A:A,'Agent Breakdown'!H22),0)</f>
        <v>120.09142857142858</v>
      </c>
    </row>
    <row r="23" spans="7:18" x14ac:dyDescent="0.35">
      <c r="G23" s="27" t="s">
        <v>17</v>
      </c>
      <c r="H23" s="24" t="s">
        <v>47</v>
      </c>
      <c r="I23" s="50">
        <f>COUNTIFS(PMTs!F:F,'Agent Breakdown'!H23,PMTs!D:D,'Agent Breakdown'!G23)</f>
        <v>19</v>
      </c>
      <c r="J23" s="51">
        <f>SUMIFS(PMTs!B:B,PMTs!F:F,'Agent Breakdown'!H23,PMTs!D:D,'Agent Breakdown'!G23)</f>
        <v>3077.47</v>
      </c>
      <c r="K23" s="50">
        <f>COUNTIFS(Overrides!B:B,'Agent Breakdown'!H23,Overrides!G:G,'Agent Breakdown'!G23,Overrides!I:I,"Yes")</f>
        <v>0</v>
      </c>
      <c r="L23" s="50">
        <f>COUNTIFS(Overrides!$B:$B,'Agent Breakdown'!$H23,Overrides!$D:$D,'Agent Breakdown'!$G23,Overrides!$E:$E,"Promise to Pay")</f>
        <v>0</v>
      </c>
      <c r="M23" s="50">
        <f>COUNTIFS(Overrides!$B:$B,'Agent Breakdown'!$H23,Overrides!$D:$D,'Agent Breakdown'!$G23,Overrides!$E:$E,"Payment Plan")</f>
        <v>0</v>
      </c>
      <c r="N23" s="50">
        <f>SUMIFS('TalkDesk Phone Activity'!F:F,'TalkDesk Phone Activity'!A:A,'Agent Breakdown'!H23,'TalkDesk Phone Activity'!C:C,'Agent Breakdown'!G23)</f>
        <v>0</v>
      </c>
      <c r="O23" s="72">
        <f>SUMIFS('TalkDesk Phone Activity'!$E:$E,'TalkDesk Phone Activity'!$A:$A,'Agent Breakdown'!$H23,'TalkDesk Phone Activity'!$B:$B,"Yes",'TalkDesk Phone Activity'!$C:$C,'Agent Breakdown'!$G23)</f>
        <v>0</v>
      </c>
      <c r="P23" s="72">
        <f>SUMIFS('TalkDesk Phone Activity'!$E:$E,'TalkDesk Phone Activity'!$A:$A,'Agent Breakdown'!$H23,'TalkDesk Phone Activity'!$B:$B,"No",'TalkDesk Phone Activity'!$C:$C,'Agent Breakdown'!$G23)</f>
        <v>0</v>
      </c>
      <c r="Q23" s="80">
        <f>IFERROR(AVERAGEIFS('TalkDesk Status Activity'!D:D,'TalkDesk Status Activity'!C:C,'Agent Breakdown'!G23,'TalkDesk Status Activity'!A:A,'Agent Breakdown'!H23),0)</f>
        <v>0</v>
      </c>
    </row>
    <row r="24" spans="7:18" x14ac:dyDescent="0.35">
      <c r="G24" s="27" t="s">
        <v>17</v>
      </c>
      <c r="H24" s="24" t="s">
        <v>31</v>
      </c>
      <c r="I24" s="50">
        <f>COUNTIFS(PMTs!F:F,'Agent Breakdown'!H24,PMTs!D:D,'Agent Breakdown'!G24)</f>
        <v>0</v>
      </c>
      <c r="J24" s="51">
        <f>SUMIFS(PMTs!B:B,PMTs!F:F,'Agent Breakdown'!H24,PMTs!D:D,'Agent Breakdown'!G24)</f>
        <v>0</v>
      </c>
      <c r="K24" s="50">
        <f>COUNTIFS(Overrides!B:B,'Agent Breakdown'!H24,Overrides!G:G,'Agent Breakdown'!G24,Overrides!I:I,"Yes")</f>
        <v>0</v>
      </c>
      <c r="L24" s="50">
        <f>COUNTIFS(Overrides!$B:$B,'Agent Breakdown'!$H24,Overrides!$D:$D,'Agent Breakdown'!$G24,Overrides!$E:$E,"Promise to Pay")</f>
        <v>0</v>
      </c>
      <c r="M24" s="50">
        <f>COUNTIFS(Overrides!$B:$B,'Agent Breakdown'!$H24,Overrides!$D:$D,'Agent Breakdown'!$G24,Overrides!$E:$E,"Payment Plan")</f>
        <v>0</v>
      </c>
      <c r="N24" s="50">
        <f>SUMIFS('TalkDesk Phone Activity'!F:F,'TalkDesk Phone Activity'!A:A,'Agent Breakdown'!H24,'TalkDesk Phone Activity'!C:C,'Agent Breakdown'!G24)</f>
        <v>0</v>
      </c>
      <c r="O24" s="72">
        <f>SUMIFS('TalkDesk Phone Activity'!$E:$E,'TalkDesk Phone Activity'!$A:$A,'Agent Breakdown'!$H24,'TalkDesk Phone Activity'!$B:$B,"Yes",'TalkDesk Phone Activity'!$C:$C,'Agent Breakdown'!$G24)</f>
        <v>0</v>
      </c>
      <c r="P24" s="72">
        <f>SUMIFS('TalkDesk Phone Activity'!$E:$E,'TalkDesk Phone Activity'!$A:$A,'Agent Breakdown'!$H24,'TalkDesk Phone Activity'!$B:$B,"No",'TalkDesk Phone Activity'!$C:$C,'Agent Breakdown'!$G24)</f>
        <v>0</v>
      </c>
      <c r="Q24" s="80">
        <f>IFERROR(AVERAGEIFS('TalkDesk Status Activity'!D:D,'TalkDesk Status Activity'!C:C,'Agent Breakdown'!G24,'TalkDesk Status Activity'!A:A,'Agent Breakdown'!H24),0)</f>
        <v>0</v>
      </c>
    </row>
    <row r="25" spans="7:18" x14ac:dyDescent="0.35">
      <c r="G25" s="27" t="s">
        <v>17</v>
      </c>
      <c r="H25" s="24" t="s">
        <v>32</v>
      </c>
      <c r="I25" s="50">
        <f>COUNTIFS(PMTs!F:F,'Agent Breakdown'!H25,PMTs!D:D,'Agent Breakdown'!G25)</f>
        <v>4</v>
      </c>
      <c r="J25" s="51">
        <f>SUMIFS(PMTs!B:B,PMTs!F:F,'Agent Breakdown'!H25,PMTs!D:D,'Agent Breakdown'!G25)</f>
        <v>766.55000000000007</v>
      </c>
      <c r="K25" s="50">
        <f>COUNTIFS(Overrides!B:B,'Agent Breakdown'!H25,Overrides!G:G,'Agent Breakdown'!G25,Overrides!I:I,"Yes")</f>
        <v>2</v>
      </c>
      <c r="L25" s="50">
        <f>COUNTIFS(Overrides!$B:$B,'Agent Breakdown'!$H25,Overrides!$D:$D,'Agent Breakdown'!$G25,Overrides!$E:$E,"Promise to Pay")</f>
        <v>3</v>
      </c>
      <c r="M25" s="50">
        <f>COUNTIFS(Overrides!$B:$B,'Agent Breakdown'!$H25,Overrides!$D:$D,'Agent Breakdown'!$G25,Overrides!$E:$E,"Payment Plan")</f>
        <v>0</v>
      </c>
      <c r="N25" s="50">
        <f>SUMIFS('TalkDesk Phone Activity'!F:F,'TalkDesk Phone Activity'!A:A,'Agent Breakdown'!H25,'TalkDesk Phone Activity'!C:C,'Agent Breakdown'!G25)</f>
        <v>21</v>
      </c>
      <c r="O25" s="72">
        <f>SUMIFS('TalkDesk Phone Activity'!$E:$E,'TalkDesk Phone Activity'!$A:$A,'Agent Breakdown'!$H25,'TalkDesk Phone Activity'!$B:$B,"Yes",'TalkDesk Phone Activity'!$C:$C,'Agent Breakdown'!$G25)</f>
        <v>1469</v>
      </c>
      <c r="P25" s="72">
        <f>SUMIFS('TalkDesk Phone Activity'!$E:$E,'TalkDesk Phone Activity'!$A:$A,'Agent Breakdown'!$H25,'TalkDesk Phone Activity'!$B:$B,"No",'TalkDesk Phone Activity'!$C:$C,'Agent Breakdown'!$G25)</f>
        <v>2429</v>
      </c>
      <c r="Q25" s="80">
        <f>IFERROR(AVERAGEIFS('TalkDesk Status Activity'!D:D,'TalkDesk Status Activity'!C:C,'Agent Breakdown'!G25,'TalkDesk Status Activity'!A:A,'Agent Breakdown'!H25),0)</f>
        <v>105.22318181818183</v>
      </c>
    </row>
    <row r="26" spans="7:18" x14ac:dyDescent="0.35">
      <c r="G26" s="27" t="s">
        <v>17</v>
      </c>
      <c r="H26" s="24" t="s">
        <v>33</v>
      </c>
      <c r="I26" s="50">
        <f>COUNTIFS(PMTs!F:F,'Agent Breakdown'!H26,PMTs!D:D,'Agent Breakdown'!G26)</f>
        <v>0</v>
      </c>
      <c r="J26" s="51">
        <f>SUMIFS(PMTs!B:B,PMTs!F:F,'Agent Breakdown'!H26,PMTs!D:D,'Agent Breakdown'!G26)</f>
        <v>0</v>
      </c>
      <c r="K26" s="50">
        <f>COUNTIFS(Overrides!B:B,'Agent Breakdown'!H26,Overrides!G:G,'Agent Breakdown'!G26,Overrides!I:I,"Yes")</f>
        <v>0</v>
      </c>
      <c r="L26" s="50">
        <f>COUNTIFS(Overrides!$B:$B,'Agent Breakdown'!$H26,Overrides!$D:$D,'Agent Breakdown'!$G26,Overrides!$E:$E,"Promise to Pay")</f>
        <v>0</v>
      </c>
      <c r="M26" s="50">
        <f>COUNTIFS(Overrides!$B:$B,'Agent Breakdown'!$H26,Overrides!$D:$D,'Agent Breakdown'!$G26,Overrides!$E:$E,"Payment Plan")</f>
        <v>0</v>
      </c>
      <c r="N26" s="50">
        <f>SUMIFS('TalkDesk Phone Activity'!F:F,'TalkDesk Phone Activity'!A:A,'Agent Breakdown'!H26,'TalkDesk Phone Activity'!C:C,'Agent Breakdown'!G26)</f>
        <v>0</v>
      </c>
      <c r="O26" s="72">
        <f>SUMIFS('TalkDesk Phone Activity'!$E:$E,'TalkDesk Phone Activity'!$A:$A,'Agent Breakdown'!$H26,'TalkDesk Phone Activity'!$B:$B,"Yes",'TalkDesk Phone Activity'!$C:$C,'Agent Breakdown'!$G26)</f>
        <v>0</v>
      </c>
      <c r="P26" s="72">
        <f>SUMIFS('TalkDesk Phone Activity'!$E:$E,'TalkDesk Phone Activity'!$A:$A,'Agent Breakdown'!$H26,'TalkDesk Phone Activity'!$B:$B,"No",'TalkDesk Phone Activity'!$C:$C,'Agent Breakdown'!$G26)</f>
        <v>0</v>
      </c>
      <c r="Q26" s="80">
        <f>IFERROR(AVERAGEIFS('TalkDesk Status Activity'!D:D,'TalkDesk Status Activity'!C:C,'Agent Breakdown'!G26,'TalkDesk Status Activity'!A:A,'Agent Breakdown'!H26),0)</f>
        <v>0</v>
      </c>
    </row>
    <row r="27" spans="7:18" x14ac:dyDescent="0.35">
      <c r="G27" s="27" t="s">
        <v>17</v>
      </c>
      <c r="H27" s="24" t="s">
        <v>34</v>
      </c>
      <c r="I27" s="50">
        <f>COUNTIFS(PMTs!F:F,'Agent Breakdown'!H27,PMTs!D:D,'Agent Breakdown'!G27)</f>
        <v>6</v>
      </c>
      <c r="J27" s="51">
        <f>SUMIFS(PMTs!B:B,PMTs!F:F,'Agent Breakdown'!H27,PMTs!D:D,'Agent Breakdown'!G27)</f>
        <v>1119.67</v>
      </c>
      <c r="K27" s="50">
        <f>COUNTIFS(Overrides!B:B,'Agent Breakdown'!H27,Overrides!G:G,'Agent Breakdown'!G27,Overrides!I:I,"Yes")</f>
        <v>0</v>
      </c>
      <c r="L27" s="50">
        <f>COUNTIFS(Overrides!$B:$B,'Agent Breakdown'!$H27,Overrides!$D:$D,'Agent Breakdown'!$G27,Overrides!$E:$E,"Promise to Pay")</f>
        <v>0</v>
      </c>
      <c r="M27" s="50">
        <f>COUNTIFS(Overrides!$B:$B,'Agent Breakdown'!$H27,Overrides!$D:$D,'Agent Breakdown'!$G27,Overrides!$E:$E,"Payment Plan")</f>
        <v>0</v>
      </c>
      <c r="N27" s="50">
        <f>SUMIFS('TalkDesk Phone Activity'!F:F,'TalkDesk Phone Activity'!A:A,'Agent Breakdown'!H27,'TalkDesk Phone Activity'!C:C,'Agent Breakdown'!G27)</f>
        <v>18</v>
      </c>
      <c r="O27" s="72">
        <f>SUMIFS('TalkDesk Phone Activity'!$E:$E,'TalkDesk Phone Activity'!$A:$A,'Agent Breakdown'!$H27,'TalkDesk Phone Activity'!$B:$B,"Yes",'TalkDesk Phone Activity'!$C:$C,'Agent Breakdown'!$G27)</f>
        <v>651</v>
      </c>
      <c r="P27" s="72">
        <f>SUMIFS('TalkDesk Phone Activity'!$E:$E,'TalkDesk Phone Activity'!$A:$A,'Agent Breakdown'!$H27,'TalkDesk Phone Activity'!$B:$B,"No",'TalkDesk Phone Activity'!$C:$C,'Agent Breakdown'!$G27)</f>
        <v>1936</v>
      </c>
      <c r="Q27" s="80">
        <f>IFERROR(AVERAGEIFS('TalkDesk Status Activity'!D:D,'TalkDesk Status Activity'!C:C,'Agent Breakdown'!G27,'TalkDesk Status Activity'!A:A,'Agent Breakdown'!H27),0)</f>
        <v>114.38136363636363</v>
      </c>
    </row>
    <row r="28" spans="7:18" x14ac:dyDescent="0.35">
      <c r="G28" s="27" t="s">
        <v>17</v>
      </c>
      <c r="H28" s="24" t="s">
        <v>35</v>
      </c>
      <c r="I28" s="50">
        <f>COUNTIFS(PMTs!F:F,'Agent Breakdown'!H28,PMTs!D:D,'Agent Breakdown'!G28)</f>
        <v>13</v>
      </c>
      <c r="J28" s="51">
        <f>SUMIFS(PMTs!B:B,PMTs!F:F,'Agent Breakdown'!H28,PMTs!D:D,'Agent Breakdown'!G28)</f>
        <v>1420.2899999999997</v>
      </c>
      <c r="K28" s="50">
        <f>COUNTIFS(Overrides!B:B,'Agent Breakdown'!H28,Overrides!G:G,'Agent Breakdown'!G28,Overrides!I:I,"Yes")</f>
        <v>0</v>
      </c>
      <c r="L28" s="50">
        <f>COUNTIFS(Overrides!$B:$B,'Agent Breakdown'!$H28,Overrides!$D:$D,'Agent Breakdown'!$G28,Overrides!$E:$E,"Promise to Pay")</f>
        <v>7</v>
      </c>
      <c r="M28" s="50">
        <f>COUNTIFS(Overrides!$B:$B,'Agent Breakdown'!$H28,Overrides!$D:$D,'Agent Breakdown'!$G28,Overrides!$E:$E,"Payment Plan")</f>
        <v>0</v>
      </c>
      <c r="N28" s="50">
        <f>SUMIFS('TalkDesk Phone Activity'!F:F,'TalkDesk Phone Activity'!A:A,'Agent Breakdown'!H28,'TalkDesk Phone Activity'!C:C,'Agent Breakdown'!G28)</f>
        <v>28</v>
      </c>
      <c r="O28" s="72">
        <f>SUMIFS('TalkDesk Phone Activity'!$E:$E,'TalkDesk Phone Activity'!$A:$A,'Agent Breakdown'!$H28,'TalkDesk Phone Activity'!$B:$B,"Yes",'TalkDesk Phone Activity'!$C:$C,'Agent Breakdown'!$G28)</f>
        <v>925</v>
      </c>
      <c r="P28" s="72">
        <f>SUMIFS('TalkDesk Phone Activity'!$E:$E,'TalkDesk Phone Activity'!$A:$A,'Agent Breakdown'!$H28,'TalkDesk Phone Activity'!$B:$B,"No",'TalkDesk Phone Activity'!$C:$C,'Agent Breakdown'!$G28)</f>
        <v>1700</v>
      </c>
      <c r="Q28" s="80">
        <f>IFERROR(AVERAGEIFS('TalkDesk Status Activity'!D:D,'TalkDesk Status Activity'!C:C,'Agent Breakdown'!G28,'TalkDesk Status Activity'!A:A,'Agent Breakdown'!H28),0)</f>
        <v>166.8904545454545</v>
      </c>
    </row>
    <row r="29" spans="7:18" x14ac:dyDescent="0.35">
      <c r="G29" s="27" t="s">
        <v>17</v>
      </c>
      <c r="H29" s="24" t="s">
        <v>37</v>
      </c>
      <c r="I29" s="50">
        <f>COUNTIFS(PMTs!F:F,'Agent Breakdown'!H29,PMTs!D:D,'Agent Breakdown'!G29)</f>
        <v>0</v>
      </c>
      <c r="J29" s="51">
        <f>SUMIFS(PMTs!B:B,PMTs!F:F,'Agent Breakdown'!H29,PMTs!D:D,'Agent Breakdown'!G29)</f>
        <v>0</v>
      </c>
      <c r="K29" s="50">
        <f>COUNTIFS(Overrides!B:B,'Agent Breakdown'!H29,Overrides!G:G,'Agent Breakdown'!G29,Overrides!I:I,"Yes")</f>
        <v>0</v>
      </c>
      <c r="L29" s="50">
        <f>COUNTIFS(Overrides!$B:$B,'Agent Breakdown'!$H29,Overrides!$D:$D,'Agent Breakdown'!$G29,Overrides!$E:$E,"Promise to Pay")</f>
        <v>0</v>
      </c>
      <c r="M29" s="50">
        <f>COUNTIFS(Overrides!$B:$B,'Agent Breakdown'!$H29,Overrides!$D:$D,'Agent Breakdown'!$G29,Overrides!$E:$E,"Payment Plan")</f>
        <v>0</v>
      </c>
      <c r="N29" s="50">
        <f>SUMIFS('TalkDesk Phone Activity'!F:F,'TalkDesk Phone Activity'!A:A,'Agent Breakdown'!H29,'TalkDesk Phone Activity'!C:C,'Agent Breakdown'!G29)</f>
        <v>0</v>
      </c>
      <c r="O29" s="72">
        <f>SUMIFS('TalkDesk Phone Activity'!$E:$E,'TalkDesk Phone Activity'!$A:$A,'Agent Breakdown'!$H29,'TalkDesk Phone Activity'!$B:$B,"Yes",'TalkDesk Phone Activity'!$C:$C,'Agent Breakdown'!$G29)</f>
        <v>0</v>
      </c>
      <c r="P29" s="72">
        <f>SUMIFS('TalkDesk Phone Activity'!$E:$E,'TalkDesk Phone Activity'!$A:$A,'Agent Breakdown'!$H29,'TalkDesk Phone Activity'!$B:$B,"No",'TalkDesk Phone Activity'!$C:$C,'Agent Breakdown'!$G29)</f>
        <v>0</v>
      </c>
      <c r="Q29" s="80">
        <f>IFERROR(AVERAGEIFS('TalkDesk Status Activity'!D:D,'TalkDesk Status Activity'!C:C,'Agent Breakdown'!G29,'TalkDesk Status Activity'!A:A,'Agent Breakdown'!H29),0)</f>
        <v>0</v>
      </c>
    </row>
    <row r="30" spans="7:18" x14ac:dyDescent="0.35">
      <c r="G30" s="27" t="s">
        <v>17</v>
      </c>
      <c r="H30" s="24" t="s">
        <v>38</v>
      </c>
      <c r="I30" s="50">
        <f>COUNTIFS(PMTs!F:F,'Agent Breakdown'!H30,PMTs!D:D,'Agent Breakdown'!G30)</f>
        <v>39</v>
      </c>
      <c r="J30" s="51">
        <f>SUMIFS(PMTs!B:B,PMTs!F:F,'Agent Breakdown'!H30,PMTs!D:D,'Agent Breakdown'!G30)</f>
        <v>3113.5700000000006</v>
      </c>
      <c r="K30" s="50">
        <f>COUNTIFS(Overrides!B:B,'Agent Breakdown'!H30,Overrides!G:G,'Agent Breakdown'!G30,Overrides!I:I,"Yes")</f>
        <v>1</v>
      </c>
      <c r="L30" s="50">
        <f>COUNTIFS(Overrides!$B:$B,'Agent Breakdown'!$H30,Overrides!$D:$D,'Agent Breakdown'!$G30,Overrides!$E:$E,"Promise to Pay")</f>
        <v>6</v>
      </c>
      <c r="M30" s="50">
        <f>COUNTIFS(Overrides!$B:$B,'Agent Breakdown'!$H30,Overrides!$D:$D,'Agent Breakdown'!$G30,Overrides!$E:$E,"Payment Plan")</f>
        <v>0</v>
      </c>
      <c r="N30" s="50">
        <f>SUMIFS('TalkDesk Phone Activity'!F:F,'TalkDesk Phone Activity'!A:A,'Agent Breakdown'!H30,'TalkDesk Phone Activity'!C:C,'Agent Breakdown'!G30)</f>
        <v>33</v>
      </c>
      <c r="O30" s="72">
        <f>SUMIFS('TalkDesk Phone Activity'!$E:$E,'TalkDesk Phone Activity'!$A:$A,'Agent Breakdown'!$H30,'TalkDesk Phone Activity'!$B:$B,"Yes",'TalkDesk Phone Activity'!$C:$C,'Agent Breakdown'!$G30)</f>
        <v>1233</v>
      </c>
      <c r="P30" s="72">
        <f>SUMIFS('TalkDesk Phone Activity'!$E:$E,'TalkDesk Phone Activity'!$A:$A,'Agent Breakdown'!$H30,'TalkDesk Phone Activity'!$B:$B,"No",'TalkDesk Phone Activity'!$C:$C,'Agent Breakdown'!$G30)</f>
        <v>220</v>
      </c>
      <c r="Q30" s="80">
        <f>IFERROR(AVERAGEIFS('TalkDesk Status Activity'!D:D,'TalkDesk Status Activity'!C:C,'Agent Breakdown'!G30,'TalkDesk Status Activity'!A:A,'Agent Breakdown'!H30),0)</f>
        <v>142.51499999999996</v>
      </c>
    </row>
    <row r="31" spans="7:18" x14ac:dyDescent="0.35">
      <c r="G31" s="27" t="s">
        <v>17</v>
      </c>
      <c r="H31" s="24" t="s">
        <v>39</v>
      </c>
      <c r="I31" s="50">
        <f>COUNTIFS(PMTs!F:F,'Agent Breakdown'!H31,PMTs!D:D,'Agent Breakdown'!G31)</f>
        <v>0</v>
      </c>
      <c r="J31" s="51">
        <f>SUMIFS(PMTs!B:B,PMTs!F:F,'Agent Breakdown'!H31,PMTs!D:D,'Agent Breakdown'!G31)</f>
        <v>0</v>
      </c>
      <c r="K31" s="50">
        <f>COUNTIFS(Overrides!B:B,'Agent Breakdown'!H31,Overrides!G:G,'Agent Breakdown'!G31,Overrides!I:I,"Yes")</f>
        <v>0</v>
      </c>
      <c r="L31" s="50">
        <f>COUNTIFS(Overrides!$B:$B,'Agent Breakdown'!$H31,Overrides!$D:$D,'Agent Breakdown'!$G31,Overrides!$E:$E,"Promise to Pay")</f>
        <v>0</v>
      </c>
      <c r="M31" s="50">
        <f>COUNTIFS(Overrides!$B:$B,'Agent Breakdown'!$H31,Overrides!$D:$D,'Agent Breakdown'!$G31,Overrides!$E:$E,"Payment Plan")</f>
        <v>0</v>
      </c>
      <c r="N31" s="50">
        <f>SUMIFS('TalkDesk Phone Activity'!F:F,'TalkDesk Phone Activity'!A:A,'Agent Breakdown'!H31,'TalkDesk Phone Activity'!C:C,'Agent Breakdown'!G31)</f>
        <v>0</v>
      </c>
      <c r="O31" s="72">
        <f>SUMIFS('TalkDesk Phone Activity'!$E:$E,'TalkDesk Phone Activity'!$A:$A,'Agent Breakdown'!$H31,'TalkDesk Phone Activity'!$B:$B,"Yes",'TalkDesk Phone Activity'!$C:$C,'Agent Breakdown'!$G31)</f>
        <v>0</v>
      </c>
      <c r="P31" s="72">
        <f>SUMIFS('TalkDesk Phone Activity'!$E:$E,'TalkDesk Phone Activity'!$A:$A,'Agent Breakdown'!$H31,'TalkDesk Phone Activity'!$B:$B,"No",'TalkDesk Phone Activity'!$C:$C,'Agent Breakdown'!$G31)</f>
        <v>0</v>
      </c>
      <c r="Q31" s="80">
        <f>IFERROR(AVERAGEIFS('TalkDesk Status Activity'!D:D,'TalkDesk Status Activity'!C:C,'Agent Breakdown'!G31,'TalkDesk Status Activity'!A:A,'Agent Breakdown'!H31),0)</f>
        <v>0</v>
      </c>
    </row>
    <row r="32" spans="7:18" x14ac:dyDescent="0.35">
      <c r="G32" s="27" t="s">
        <v>17</v>
      </c>
      <c r="H32" s="24" t="s">
        <v>40</v>
      </c>
      <c r="I32" s="50">
        <f>COUNTIFS(PMTs!F:F,'Agent Breakdown'!H32,PMTs!D:D,'Agent Breakdown'!G32)</f>
        <v>0</v>
      </c>
      <c r="J32" s="51">
        <f>SUMIFS(PMTs!B:B,PMTs!F:F,'Agent Breakdown'!H32,PMTs!D:D,'Agent Breakdown'!G32)</f>
        <v>0</v>
      </c>
      <c r="K32" s="50">
        <f>COUNTIFS(Overrides!B:B,'Agent Breakdown'!H32,Overrides!G:G,'Agent Breakdown'!G32,Overrides!I:I,"Yes")</f>
        <v>0</v>
      </c>
      <c r="L32" s="50">
        <f>COUNTIFS(Overrides!$B:$B,'Agent Breakdown'!$H32,Overrides!$D:$D,'Agent Breakdown'!$G32,Overrides!$E:$E,"Promise to Pay")</f>
        <v>0</v>
      </c>
      <c r="M32" s="50">
        <f>COUNTIFS(Overrides!$B:$B,'Agent Breakdown'!$H32,Overrides!$D:$D,'Agent Breakdown'!$G32,Overrides!$E:$E,"Payment Plan")</f>
        <v>0</v>
      </c>
      <c r="N32" s="50">
        <f>SUMIFS('TalkDesk Phone Activity'!F:F,'TalkDesk Phone Activity'!A:A,'Agent Breakdown'!H32,'TalkDesk Phone Activity'!C:C,'Agent Breakdown'!G32)</f>
        <v>0</v>
      </c>
      <c r="O32" s="72">
        <f>SUMIFS('TalkDesk Phone Activity'!$E:$E,'TalkDesk Phone Activity'!$A:$A,'Agent Breakdown'!$H32,'TalkDesk Phone Activity'!$B:$B,"Yes",'TalkDesk Phone Activity'!$C:$C,'Agent Breakdown'!$G32)</f>
        <v>0</v>
      </c>
      <c r="P32" s="72">
        <f>SUMIFS('TalkDesk Phone Activity'!$E:$E,'TalkDesk Phone Activity'!$A:$A,'Agent Breakdown'!$H32,'TalkDesk Phone Activity'!$B:$B,"No",'TalkDesk Phone Activity'!$C:$C,'Agent Breakdown'!$G32)</f>
        <v>0</v>
      </c>
      <c r="Q32" s="80">
        <f>IFERROR(AVERAGEIFS('TalkDesk Status Activity'!D:D,'TalkDesk Status Activity'!C:C,'Agent Breakdown'!G32,'TalkDesk Status Activity'!A:A,'Agent Breakdown'!H32),0)</f>
        <v>0</v>
      </c>
    </row>
    <row r="33" spans="7:18" x14ac:dyDescent="0.35">
      <c r="G33" s="27" t="s">
        <v>17</v>
      </c>
      <c r="H33" s="24" t="s">
        <v>41</v>
      </c>
      <c r="I33" s="50">
        <f>COUNTIFS(PMTs!F:F,'Agent Breakdown'!H33,PMTs!D:D,'Agent Breakdown'!G33)</f>
        <v>15</v>
      </c>
      <c r="J33" s="51">
        <f>SUMIFS(PMTs!B:B,PMTs!F:F,'Agent Breakdown'!H33,PMTs!D:D,'Agent Breakdown'!G33)</f>
        <v>1964.7900000000002</v>
      </c>
      <c r="K33" s="50">
        <f>COUNTIFS(Overrides!B:B,'Agent Breakdown'!H33,Overrides!G:G,'Agent Breakdown'!G33,Overrides!I:I,"Yes")</f>
        <v>2</v>
      </c>
      <c r="L33" s="50">
        <f>COUNTIFS(Overrides!$B:$B,'Agent Breakdown'!$H33,Overrides!$D:$D,'Agent Breakdown'!$G33,Overrides!$E:$E,"Promise to Pay")</f>
        <v>13</v>
      </c>
      <c r="M33" s="50">
        <f>COUNTIFS(Overrides!$B:$B,'Agent Breakdown'!$H33,Overrides!$D:$D,'Agent Breakdown'!$G33,Overrides!$E:$E,"Payment Plan")</f>
        <v>0</v>
      </c>
      <c r="N33" s="50">
        <f>SUMIFS('TalkDesk Phone Activity'!F:F,'TalkDesk Phone Activity'!A:A,'Agent Breakdown'!H33,'TalkDesk Phone Activity'!C:C,'Agent Breakdown'!G33)</f>
        <v>12</v>
      </c>
      <c r="O33" s="72">
        <f>SUMIFS('TalkDesk Phone Activity'!$E:$E,'TalkDesk Phone Activity'!$A:$A,'Agent Breakdown'!$H33,'TalkDesk Phone Activity'!$B:$B,"Yes",'TalkDesk Phone Activity'!$C:$C,'Agent Breakdown'!$G33)</f>
        <v>572</v>
      </c>
      <c r="P33" s="72">
        <f>SUMIFS('TalkDesk Phone Activity'!$E:$E,'TalkDesk Phone Activity'!$A:$A,'Agent Breakdown'!$H33,'TalkDesk Phone Activity'!$B:$B,"No",'TalkDesk Phone Activity'!$C:$C,'Agent Breakdown'!$G33)</f>
        <v>2317</v>
      </c>
      <c r="Q33" s="80">
        <f>IFERROR(AVERAGEIFS('TalkDesk Status Activity'!D:D,'TalkDesk Status Activity'!C:C,'Agent Breakdown'!G33,'TalkDesk Status Activity'!A:A,'Agent Breakdown'!H33),0)</f>
        <v>131.81090909090906</v>
      </c>
    </row>
    <row r="34" spans="7:18" x14ac:dyDescent="0.35">
      <c r="G34" s="27" t="s">
        <v>17</v>
      </c>
      <c r="H34" s="24" t="s">
        <v>42</v>
      </c>
      <c r="I34" s="50">
        <f>COUNTIFS(PMTs!F:F,'Agent Breakdown'!H34,PMTs!D:D,'Agent Breakdown'!G34)</f>
        <v>45</v>
      </c>
      <c r="J34" s="51">
        <f>SUMIFS(PMTs!B:B,PMTs!F:F,'Agent Breakdown'!H34,PMTs!D:D,'Agent Breakdown'!G34)</f>
        <v>5341.5400000000009</v>
      </c>
      <c r="K34" s="50">
        <f>COUNTIFS(Overrides!B:B,'Agent Breakdown'!H34,Overrides!G:G,'Agent Breakdown'!G34,Overrides!I:I,"Yes")</f>
        <v>0</v>
      </c>
      <c r="L34" s="50">
        <f>COUNTIFS(Overrides!$B:$B,'Agent Breakdown'!$H34,Overrides!$D:$D,'Agent Breakdown'!$G34,Overrides!$E:$E,"Promise to Pay")</f>
        <v>5</v>
      </c>
      <c r="M34" s="50">
        <f>COUNTIFS(Overrides!$B:$B,'Agent Breakdown'!$H34,Overrides!$D:$D,'Agent Breakdown'!$G34,Overrides!$E:$E,"Payment Plan")</f>
        <v>0</v>
      </c>
      <c r="N34" s="50">
        <f>SUMIFS('TalkDesk Phone Activity'!F:F,'TalkDesk Phone Activity'!A:A,'Agent Breakdown'!H34,'TalkDesk Phone Activity'!C:C,'Agent Breakdown'!G34)</f>
        <v>36</v>
      </c>
      <c r="O34" s="72">
        <f>SUMIFS('TalkDesk Phone Activity'!$E:$E,'TalkDesk Phone Activity'!$A:$A,'Agent Breakdown'!$H34,'TalkDesk Phone Activity'!$B:$B,"Yes",'TalkDesk Phone Activity'!$C:$C,'Agent Breakdown'!$G34)</f>
        <v>1826</v>
      </c>
      <c r="P34" s="72">
        <f>SUMIFS('TalkDesk Phone Activity'!$E:$E,'TalkDesk Phone Activity'!$A:$A,'Agent Breakdown'!$H34,'TalkDesk Phone Activity'!$B:$B,"No",'TalkDesk Phone Activity'!$C:$C,'Agent Breakdown'!$G34)</f>
        <v>2411</v>
      </c>
      <c r="Q34" s="80">
        <f>IFERROR(AVERAGEIFS('TalkDesk Status Activity'!D:D,'TalkDesk Status Activity'!C:C,'Agent Breakdown'!G34,'TalkDesk Status Activity'!A:A,'Agent Breakdown'!H34),0)</f>
        <v>137.23545454545456</v>
      </c>
    </row>
    <row r="35" spans="7:18" x14ac:dyDescent="0.35">
      <c r="G35" s="27" t="s">
        <v>17</v>
      </c>
      <c r="H35" s="24" t="s">
        <v>43</v>
      </c>
      <c r="I35" s="50">
        <f>COUNTIFS(PMTs!F:F,'Agent Breakdown'!H35,PMTs!D:D,'Agent Breakdown'!G35)</f>
        <v>24</v>
      </c>
      <c r="J35" s="51">
        <f>SUMIFS(PMTs!B:B,PMTs!F:F,'Agent Breakdown'!H35,PMTs!D:D,'Agent Breakdown'!G35)</f>
        <v>3619.7200000000003</v>
      </c>
      <c r="K35" s="50">
        <f>COUNTIFS(Overrides!B:B,'Agent Breakdown'!H35,Overrides!G:G,'Agent Breakdown'!G35,Overrides!I:I,"Yes")</f>
        <v>1</v>
      </c>
      <c r="L35" s="50">
        <f>COUNTIFS(Overrides!$B:$B,'Agent Breakdown'!$H35,Overrides!$D:$D,'Agent Breakdown'!$G35,Overrides!$E:$E,"Promise to Pay")</f>
        <v>7</v>
      </c>
      <c r="M35" s="50">
        <f>COUNTIFS(Overrides!$B:$B,'Agent Breakdown'!$H35,Overrides!$D:$D,'Agent Breakdown'!$G35,Overrides!$E:$E,"Payment Plan")</f>
        <v>0</v>
      </c>
      <c r="N35" s="50">
        <f>SUMIFS('TalkDesk Phone Activity'!F:F,'TalkDesk Phone Activity'!A:A,'Agent Breakdown'!H35,'TalkDesk Phone Activity'!C:C,'Agent Breakdown'!G35)</f>
        <v>23</v>
      </c>
      <c r="O35" s="72">
        <f>SUMIFS('TalkDesk Phone Activity'!$E:$E,'TalkDesk Phone Activity'!$A:$A,'Agent Breakdown'!$H35,'TalkDesk Phone Activity'!$B:$B,"Yes",'TalkDesk Phone Activity'!$C:$C,'Agent Breakdown'!$G35)</f>
        <v>160</v>
      </c>
      <c r="P35" s="72">
        <f>SUMIFS('TalkDesk Phone Activity'!$E:$E,'TalkDesk Phone Activity'!$A:$A,'Agent Breakdown'!$H35,'TalkDesk Phone Activity'!$B:$B,"No",'TalkDesk Phone Activity'!$C:$C,'Agent Breakdown'!$G35)</f>
        <v>2757</v>
      </c>
      <c r="Q35" s="80">
        <f>IFERROR(AVERAGEIFS('TalkDesk Status Activity'!D:D,'TalkDesk Status Activity'!C:C,'Agent Breakdown'!G35,'TalkDesk Status Activity'!A:A,'Agent Breakdown'!H35),0)</f>
        <v>192.10681818181817</v>
      </c>
    </row>
    <row r="36" spans="7:18" x14ac:dyDescent="0.35">
      <c r="G36" s="27" t="s">
        <v>17</v>
      </c>
      <c r="H36" s="24" t="s">
        <v>44</v>
      </c>
      <c r="I36" s="50">
        <f>COUNTIFS(PMTs!F:F,'Agent Breakdown'!H36,PMTs!D:D,'Agent Breakdown'!G36)</f>
        <v>51</v>
      </c>
      <c r="J36" s="51">
        <f>SUMIFS(PMTs!B:B,PMTs!F:F,'Agent Breakdown'!H36,PMTs!D:D,'Agent Breakdown'!G36)</f>
        <v>6799.2300000000005</v>
      </c>
      <c r="K36" s="50">
        <f>COUNTIFS(Overrides!B:B,'Agent Breakdown'!H36,Overrides!G:G,'Agent Breakdown'!G36,Overrides!I:I,"Yes")</f>
        <v>0</v>
      </c>
      <c r="L36" s="50">
        <f>COUNTIFS(Overrides!$B:$B,'Agent Breakdown'!$H36,Overrides!$D:$D,'Agent Breakdown'!$G36,Overrides!$E:$E,"Promise to Pay")</f>
        <v>6</v>
      </c>
      <c r="M36" s="50">
        <f>COUNTIFS(Overrides!$B:$B,'Agent Breakdown'!$H36,Overrides!$D:$D,'Agent Breakdown'!$G36,Overrides!$E:$E,"Payment Plan")</f>
        <v>0</v>
      </c>
      <c r="N36" s="50">
        <f>SUMIFS('TalkDesk Phone Activity'!F:F,'TalkDesk Phone Activity'!A:A,'Agent Breakdown'!H36,'TalkDesk Phone Activity'!C:C,'Agent Breakdown'!G36)</f>
        <v>49</v>
      </c>
      <c r="O36" s="72">
        <f>SUMIFS('TalkDesk Phone Activity'!$E:$E,'TalkDesk Phone Activity'!$A:$A,'Agent Breakdown'!$H36,'TalkDesk Phone Activity'!$B:$B,"Yes",'TalkDesk Phone Activity'!$C:$C,'Agent Breakdown'!$G36)</f>
        <v>1593</v>
      </c>
      <c r="P36" s="72">
        <f>SUMIFS('TalkDesk Phone Activity'!$E:$E,'TalkDesk Phone Activity'!$A:$A,'Agent Breakdown'!$H36,'TalkDesk Phone Activity'!$B:$B,"No",'TalkDesk Phone Activity'!$C:$C,'Agent Breakdown'!$G36)</f>
        <v>598</v>
      </c>
      <c r="Q36" s="80">
        <f>IFERROR(AVERAGEIFS('TalkDesk Status Activity'!D:D,'TalkDesk Status Activity'!C:C,'Agent Breakdown'!G36,'TalkDesk Status Activity'!A:A,'Agent Breakdown'!H36),0)</f>
        <v>131.29590909090911</v>
      </c>
    </row>
    <row r="37" spans="7:18" ht="15" thickBot="1" x14ac:dyDescent="0.4">
      <c r="G37" s="27" t="s">
        <v>17</v>
      </c>
      <c r="H37" s="24" t="s">
        <v>45</v>
      </c>
      <c r="I37" s="50">
        <f>COUNTIFS(PMTs!F:F,'Agent Breakdown'!R37,PMTs!D:D,'Agent Breakdown'!G37)</f>
        <v>0</v>
      </c>
      <c r="J37" s="51">
        <f>SUMIFS(PMTs!B:B,PMTs!F:F,'Agent Breakdown'!R37,PMTs!D:D,'Agent Breakdown'!G37)</f>
        <v>0</v>
      </c>
      <c r="K37" s="50">
        <f>COUNTIFS(Overrides!B:B,'Agent Breakdown'!H37,Overrides!G:G,'Agent Breakdown'!G37,Overrides!I:I,"Yes")</f>
        <v>0</v>
      </c>
      <c r="L37" s="50">
        <f>COUNTIFS(Overrides!$B:$B,'Agent Breakdown'!$H37,Overrides!$D:$D,'Agent Breakdown'!$G37,Overrides!$E:$E,"Promise to Pay")</f>
        <v>0</v>
      </c>
      <c r="M37" s="50">
        <f>COUNTIFS(Overrides!$B:$B,'Agent Breakdown'!$H37,Overrides!$D:$D,'Agent Breakdown'!$G37,Overrides!$E:$E,"Payment Plan")</f>
        <v>0</v>
      </c>
      <c r="N37" s="50">
        <f>SUMIFS('TalkDesk Phone Activity'!F:F,'TalkDesk Phone Activity'!A:A,'Agent Breakdown'!H37,'TalkDesk Phone Activity'!C:C,'Agent Breakdown'!G37)</f>
        <v>6</v>
      </c>
      <c r="O37" s="72">
        <f>SUMIFS('TalkDesk Phone Activity'!$E:$E,'TalkDesk Phone Activity'!$A:$A,'Agent Breakdown'!$H37,'TalkDesk Phone Activity'!$B:$B,"Yes",'TalkDesk Phone Activity'!$C:$C,'Agent Breakdown'!$G37)</f>
        <v>53</v>
      </c>
      <c r="P37" s="72">
        <f>SUMIFS('TalkDesk Phone Activity'!$E:$E,'TalkDesk Phone Activity'!$A:$A,'Agent Breakdown'!$H37,'TalkDesk Phone Activity'!$B:$B,"No",'TalkDesk Phone Activity'!$C:$C,'Agent Breakdown'!$G37)</f>
        <v>2926</v>
      </c>
      <c r="Q37" s="80">
        <f>IFERROR(AVERAGEIFS('TalkDesk Status Activity'!D:D,'TalkDesk Status Activity'!C:C,'Agent Breakdown'!G37,'TalkDesk Status Activity'!A:A,'Agent Breakdown'!H37),0)</f>
        <v>256.79399999999998</v>
      </c>
      <c r="R37" t="s">
        <v>3932</v>
      </c>
    </row>
    <row r="38" spans="7:18" ht="15" thickBot="1" x14ac:dyDescent="0.4">
      <c r="G38" s="30" t="s">
        <v>48</v>
      </c>
      <c r="H38" s="31" t="s">
        <v>2822</v>
      </c>
      <c r="I38" s="47">
        <f>SUBTOTAL(9,I21:I37)</f>
        <v>239</v>
      </c>
      <c r="J38" s="62">
        <f t="shared" ref="J38" si="3">SUBTOTAL(9,J21:J37)</f>
        <v>30504.22</v>
      </c>
      <c r="K38" s="47">
        <f t="shared" ref="K38:N38" si="4">SUBTOTAL(9,K21:K37)</f>
        <v>8</v>
      </c>
      <c r="L38" s="47">
        <f t="shared" si="4"/>
        <v>55</v>
      </c>
      <c r="M38" s="47">
        <f t="shared" si="4"/>
        <v>0</v>
      </c>
      <c r="N38" s="47">
        <f t="shared" si="4"/>
        <v>270</v>
      </c>
      <c r="O38" s="70">
        <f t="shared" ref="O38" si="5">SUBTOTAL(9,O21:O37)</f>
        <v>10460</v>
      </c>
      <c r="P38" s="70">
        <f t="shared" ref="P38" si="6">SUBTOTAL(9,P21:P37)</f>
        <v>17321</v>
      </c>
      <c r="Q38" s="70">
        <f>AVERAGEIF('TalkDesk Status Activity'!C:C,'Agent Breakdown'!G37,'TalkDesk Status Activity'!D:D)</f>
        <v>149.04590697674419</v>
      </c>
    </row>
    <row r="39" spans="7:18" x14ac:dyDescent="0.35">
      <c r="G39" s="22" t="s">
        <v>18</v>
      </c>
      <c r="H39" s="23" t="s">
        <v>29</v>
      </c>
      <c r="I39" s="52">
        <f>COUNTIFS(PMTs!F:F,'Agent Breakdown'!H39,PMTs!D:D,'Agent Breakdown'!G39)</f>
        <v>0</v>
      </c>
      <c r="J39" s="53">
        <f>SUMIFS(PMTs!B:B,PMTs!F:F,'Agent Breakdown'!H39,PMTs!D:D,'Agent Breakdown'!G39)</f>
        <v>0</v>
      </c>
      <c r="K39" s="52">
        <f>COUNTIFS(Overrides!B:B,'Agent Breakdown'!H39,Overrides!G:G,'Agent Breakdown'!G39,Overrides!I:I,"Yes")</f>
        <v>0</v>
      </c>
      <c r="L39" s="52">
        <f>COUNTIFS(Overrides!$B:$B,'Agent Breakdown'!$H39,Overrides!$D:$D,'Agent Breakdown'!$G39,Overrides!$E:$E,"Promise to Pay")</f>
        <v>0</v>
      </c>
      <c r="M39" s="52">
        <f>COUNTIFS(Overrides!$B:$B,'Agent Breakdown'!$H39,Overrides!$D:$D,'Agent Breakdown'!$G39,Overrides!$E:$E,"Payment Plan")</f>
        <v>0</v>
      </c>
      <c r="N39" s="52">
        <f>SUMIFS('TalkDesk Phone Activity'!F:F,'TalkDesk Phone Activity'!A:A,'Agent Breakdown'!H39,'TalkDesk Phone Activity'!C:C,'Agent Breakdown'!G39)</f>
        <v>0</v>
      </c>
      <c r="O39" s="73">
        <f>SUMIFS('TalkDesk Phone Activity'!$E:$E,'TalkDesk Phone Activity'!$A:$A,'Agent Breakdown'!$H39,'TalkDesk Phone Activity'!$B:$B,"Yes",'TalkDesk Phone Activity'!$C:$C,'Agent Breakdown'!$G39)</f>
        <v>0</v>
      </c>
      <c r="P39" s="73">
        <f>SUMIFS('TalkDesk Phone Activity'!$E:$E,'TalkDesk Phone Activity'!$A:$A,'Agent Breakdown'!$H39,'TalkDesk Phone Activity'!$B:$B,"No",'TalkDesk Phone Activity'!$C:$C,'Agent Breakdown'!$G39)</f>
        <v>0</v>
      </c>
      <c r="Q39" s="81">
        <f>IFERROR(AVERAGEIFS('TalkDesk Status Activity'!D:D,'TalkDesk Status Activity'!C:C,'Agent Breakdown'!G39,'TalkDesk Status Activity'!A:A,'Agent Breakdown'!H39),0)</f>
        <v>0</v>
      </c>
    </row>
    <row r="40" spans="7:18" x14ac:dyDescent="0.35">
      <c r="G40" s="19" t="s">
        <v>18</v>
      </c>
      <c r="H40" s="16" t="s">
        <v>30</v>
      </c>
      <c r="I40" s="45">
        <f>COUNTIFS(PMTs!F:F,'Agent Breakdown'!H40,PMTs!D:D,'Agent Breakdown'!G40)</f>
        <v>25</v>
      </c>
      <c r="J40" s="46">
        <f>SUMIFS(PMTs!B:B,PMTs!F:F,'Agent Breakdown'!H40,PMTs!D:D,'Agent Breakdown'!G40)</f>
        <v>3940.1600000000003</v>
      </c>
      <c r="K40" s="45">
        <f>COUNTIFS(Overrides!B:B,'Agent Breakdown'!H40,Overrides!G:G,'Agent Breakdown'!G40,Overrides!I:I,"Yes")</f>
        <v>4</v>
      </c>
      <c r="L40" s="45">
        <f>COUNTIFS(Overrides!$B:$B,'Agent Breakdown'!$H40,Overrides!$D:$D,'Agent Breakdown'!$G40,Overrides!$E:$E,"Promise to Pay")</f>
        <v>12</v>
      </c>
      <c r="M40" s="45">
        <f>COUNTIFS(Overrides!$B:$B,'Agent Breakdown'!$H40,Overrides!$D:$D,'Agent Breakdown'!$G40,Overrides!$E:$E,"Payment Plan")</f>
        <v>0</v>
      </c>
      <c r="N40" s="45">
        <f>SUMIFS('TalkDesk Phone Activity'!F:F,'TalkDesk Phone Activity'!A:A,'Agent Breakdown'!H40,'TalkDesk Phone Activity'!C:C,'Agent Breakdown'!G40)</f>
        <v>28</v>
      </c>
      <c r="O40" s="69">
        <f>SUMIFS('TalkDesk Phone Activity'!$E:$E,'TalkDesk Phone Activity'!$A:$A,'Agent Breakdown'!$H40,'TalkDesk Phone Activity'!$B:$B,"Yes",'TalkDesk Phone Activity'!$C:$C,'Agent Breakdown'!$G40)</f>
        <v>1804</v>
      </c>
      <c r="P40" s="69">
        <f>SUMIFS('TalkDesk Phone Activity'!$E:$E,'TalkDesk Phone Activity'!$A:$A,'Agent Breakdown'!$H40,'TalkDesk Phone Activity'!$B:$B,"No",'TalkDesk Phone Activity'!$C:$C,'Agent Breakdown'!$G40)</f>
        <v>66</v>
      </c>
      <c r="Q40" s="78">
        <f>IFERROR(AVERAGEIFS('TalkDesk Status Activity'!D:D,'TalkDesk Status Activity'!C:C,'Agent Breakdown'!G40,'TalkDesk Status Activity'!A:A,'Agent Breakdown'!H40),0)</f>
        <v>127.29571428571428</v>
      </c>
    </row>
    <row r="41" spans="7:18" x14ac:dyDescent="0.35">
      <c r="G41" s="19" t="s">
        <v>18</v>
      </c>
      <c r="H41" s="16" t="s">
        <v>47</v>
      </c>
      <c r="I41" s="45">
        <f>COUNTIFS(PMTs!F:F,'Agent Breakdown'!H41,PMTs!D:D,'Agent Breakdown'!G41)</f>
        <v>4</v>
      </c>
      <c r="J41" s="46">
        <f>SUMIFS(PMTs!B:B,PMTs!F:F,'Agent Breakdown'!H41,PMTs!D:D,'Agent Breakdown'!G41)</f>
        <v>570.91</v>
      </c>
      <c r="K41" s="45">
        <f>COUNTIFS(Overrides!B:B,'Agent Breakdown'!H41,Overrides!G:G,'Agent Breakdown'!G41,Overrides!I:I,"Yes")</f>
        <v>0</v>
      </c>
      <c r="L41" s="45">
        <f>COUNTIFS(Overrides!$B:$B,'Agent Breakdown'!$H41,Overrides!$D:$D,'Agent Breakdown'!$G41,Overrides!$E:$E,"Promise to Pay")</f>
        <v>1</v>
      </c>
      <c r="M41" s="45">
        <f>COUNTIFS(Overrides!$B:$B,'Agent Breakdown'!$H41,Overrides!$D:$D,'Agent Breakdown'!$G41,Overrides!$E:$E,"Payment Plan")</f>
        <v>0</v>
      </c>
      <c r="N41" s="45">
        <f>SUMIFS('TalkDesk Phone Activity'!F:F,'TalkDesk Phone Activity'!A:A,'Agent Breakdown'!H41,'TalkDesk Phone Activity'!C:C,'Agent Breakdown'!G41)</f>
        <v>2</v>
      </c>
      <c r="O41" s="69">
        <f>SUMIFS('TalkDesk Phone Activity'!$E:$E,'TalkDesk Phone Activity'!$A:$A,'Agent Breakdown'!$H41,'TalkDesk Phone Activity'!$B:$B,"Yes",'TalkDesk Phone Activity'!$C:$C,'Agent Breakdown'!$G41)</f>
        <v>27</v>
      </c>
      <c r="P41" s="69">
        <f>SUMIFS('TalkDesk Phone Activity'!$E:$E,'TalkDesk Phone Activity'!$A:$A,'Agent Breakdown'!$H41,'TalkDesk Phone Activity'!$B:$B,"No",'TalkDesk Phone Activity'!$C:$C,'Agent Breakdown'!$G41)</f>
        <v>4</v>
      </c>
      <c r="Q41" s="78">
        <f>IFERROR(AVERAGEIFS('TalkDesk Status Activity'!D:D,'TalkDesk Status Activity'!C:C,'Agent Breakdown'!G41,'TalkDesk Status Activity'!A:A,'Agent Breakdown'!H41),0)</f>
        <v>275.27999999999997</v>
      </c>
    </row>
    <row r="42" spans="7:18" x14ac:dyDescent="0.35">
      <c r="G42" s="19" t="s">
        <v>18</v>
      </c>
      <c r="H42" s="16" t="s">
        <v>31</v>
      </c>
      <c r="I42" s="45">
        <f>COUNTIFS(PMTs!F:F,'Agent Breakdown'!H42,PMTs!D:D,'Agent Breakdown'!G42)</f>
        <v>0</v>
      </c>
      <c r="J42" s="46">
        <f>SUMIFS(PMTs!B:B,PMTs!F:F,'Agent Breakdown'!H42,PMTs!D:D,'Agent Breakdown'!G42)</f>
        <v>0</v>
      </c>
      <c r="K42" s="45">
        <f>COUNTIFS(Overrides!B:B,'Agent Breakdown'!H42,Overrides!G:G,'Agent Breakdown'!G42,Overrides!I:I,"Yes")</f>
        <v>0</v>
      </c>
      <c r="L42" s="45">
        <f>COUNTIFS(Overrides!$B:$B,'Agent Breakdown'!$H42,Overrides!$D:$D,'Agent Breakdown'!$G42,Overrides!$E:$E,"Promise to Pay")</f>
        <v>0</v>
      </c>
      <c r="M42" s="45">
        <f>COUNTIFS(Overrides!$B:$B,'Agent Breakdown'!$H42,Overrides!$D:$D,'Agent Breakdown'!$G42,Overrides!$E:$E,"Payment Plan")</f>
        <v>0</v>
      </c>
      <c r="N42" s="45">
        <f>SUMIFS('TalkDesk Phone Activity'!F:F,'TalkDesk Phone Activity'!A:A,'Agent Breakdown'!H42,'TalkDesk Phone Activity'!C:C,'Agent Breakdown'!G42)</f>
        <v>0</v>
      </c>
      <c r="O42" s="69">
        <f>SUMIFS('TalkDesk Phone Activity'!$E:$E,'TalkDesk Phone Activity'!$A:$A,'Agent Breakdown'!$H42,'TalkDesk Phone Activity'!$B:$B,"Yes",'TalkDesk Phone Activity'!$C:$C,'Agent Breakdown'!$G42)</f>
        <v>0</v>
      </c>
      <c r="P42" s="69">
        <f>SUMIFS('TalkDesk Phone Activity'!$E:$E,'TalkDesk Phone Activity'!$A:$A,'Agent Breakdown'!$H42,'TalkDesk Phone Activity'!$B:$B,"No",'TalkDesk Phone Activity'!$C:$C,'Agent Breakdown'!$G42)</f>
        <v>4</v>
      </c>
      <c r="Q42" s="78">
        <f>IFERROR(AVERAGEIFS('TalkDesk Status Activity'!D:D,'TalkDesk Status Activity'!C:C,'Agent Breakdown'!G42,'TalkDesk Status Activity'!A:A,'Agent Breakdown'!H42),0)</f>
        <v>67.2</v>
      </c>
    </row>
    <row r="43" spans="7:18" x14ac:dyDescent="0.35">
      <c r="G43" s="19" t="s">
        <v>18</v>
      </c>
      <c r="H43" s="16" t="s">
        <v>32</v>
      </c>
      <c r="I43" s="45">
        <f>COUNTIFS(PMTs!F:F,'Agent Breakdown'!H43,PMTs!D:D,'Agent Breakdown'!G43)</f>
        <v>2</v>
      </c>
      <c r="J43" s="46">
        <f>SUMIFS(PMTs!B:B,PMTs!F:F,'Agent Breakdown'!H43,PMTs!D:D,'Agent Breakdown'!G43)</f>
        <v>650</v>
      </c>
      <c r="K43" s="45">
        <f>COUNTIFS(Overrides!B:B,'Agent Breakdown'!H43,Overrides!G:G,'Agent Breakdown'!G43,Overrides!I:I,"Yes")</f>
        <v>0</v>
      </c>
      <c r="L43" s="45">
        <f>COUNTIFS(Overrides!$B:$B,'Agent Breakdown'!$H43,Overrides!$D:$D,'Agent Breakdown'!$G43,Overrides!$E:$E,"Promise to Pay")</f>
        <v>0</v>
      </c>
      <c r="M43" s="45">
        <f>COUNTIFS(Overrides!$B:$B,'Agent Breakdown'!$H43,Overrides!$D:$D,'Agent Breakdown'!$G43,Overrides!$E:$E,"Payment Plan")</f>
        <v>0</v>
      </c>
      <c r="N43" s="45">
        <f>SUMIFS('TalkDesk Phone Activity'!F:F,'TalkDesk Phone Activity'!A:A,'Agent Breakdown'!H43,'TalkDesk Phone Activity'!C:C,'Agent Breakdown'!G43)</f>
        <v>26</v>
      </c>
      <c r="O43" s="69">
        <f>SUMIFS('TalkDesk Phone Activity'!$E:$E,'TalkDesk Phone Activity'!$A:$A,'Agent Breakdown'!$H43,'TalkDesk Phone Activity'!$B:$B,"Yes",'TalkDesk Phone Activity'!$C:$C,'Agent Breakdown'!$G43)</f>
        <v>1108</v>
      </c>
      <c r="P43" s="69">
        <f>SUMIFS('TalkDesk Phone Activity'!$E:$E,'TalkDesk Phone Activity'!$A:$A,'Agent Breakdown'!$H43,'TalkDesk Phone Activity'!$B:$B,"No",'TalkDesk Phone Activity'!$C:$C,'Agent Breakdown'!$G43)</f>
        <v>3287</v>
      </c>
      <c r="Q43" s="78">
        <f>IFERROR(AVERAGEIFS('TalkDesk Status Activity'!D:D,'TalkDesk Status Activity'!C:C,'Agent Breakdown'!G43,'TalkDesk Status Activity'!A:A,'Agent Breakdown'!H43),0)</f>
        <v>102.72181818181822</v>
      </c>
    </row>
    <row r="44" spans="7:18" x14ac:dyDescent="0.35">
      <c r="G44" s="19" t="s">
        <v>18</v>
      </c>
      <c r="H44" s="16" t="s">
        <v>33</v>
      </c>
      <c r="I44" s="45">
        <f>COUNTIFS(PMTs!F:F,'Agent Breakdown'!H44,PMTs!D:D,'Agent Breakdown'!G44)</f>
        <v>34</v>
      </c>
      <c r="J44" s="46">
        <f>SUMIFS(PMTs!B:B,PMTs!F:F,'Agent Breakdown'!H44,PMTs!D:D,'Agent Breakdown'!G44)</f>
        <v>4287.24</v>
      </c>
      <c r="K44" s="45">
        <f>COUNTIFS(Overrides!B:B,'Agent Breakdown'!H44,Overrides!G:G,'Agent Breakdown'!G44,Overrides!I:I,"Yes")</f>
        <v>1</v>
      </c>
      <c r="L44" s="45">
        <f>COUNTIFS(Overrides!$B:$B,'Agent Breakdown'!$H44,Overrides!$D:$D,'Agent Breakdown'!$G44,Overrides!$E:$E,"Promise to Pay")</f>
        <v>5</v>
      </c>
      <c r="M44" s="45">
        <f>COUNTIFS(Overrides!$B:$B,'Agent Breakdown'!$H44,Overrides!$D:$D,'Agent Breakdown'!$G44,Overrides!$E:$E,"Payment Plan")</f>
        <v>0</v>
      </c>
      <c r="N44" s="45">
        <f>SUMIFS('TalkDesk Phone Activity'!F:F,'TalkDesk Phone Activity'!A:A,'Agent Breakdown'!H44,'TalkDesk Phone Activity'!C:C,'Agent Breakdown'!G44)</f>
        <v>52</v>
      </c>
      <c r="O44" s="69">
        <f>SUMIFS('TalkDesk Phone Activity'!$E:$E,'TalkDesk Phone Activity'!$A:$A,'Agent Breakdown'!$H44,'TalkDesk Phone Activity'!$B:$B,"Yes",'TalkDesk Phone Activity'!$C:$C,'Agent Breakdown'!$G44)</f>
        <v>727</v>
      </c>
      <c r="P44" s="69">
        <f>SUMIFS('TalkDesk Phone Activity'!$E:$E,'TalkDesk Phone Activity'!$A:$A,'Agent Breakdown'!$H44,'TalkDesk Phone Activity'!$B:$B,"No",'TalkDesk Phone Activity'!$C:$C,'Agent Breakdown'!$G44)</f>
        <v>545</v>
      </c>
      <c r="Q44" s="78">
        <f>IFERROR(AVERAGEIFS('TalkDesk Status Activity'!D:D,'TalkDesk Status Activity'!C:C,'Agent Breakdown'!G44,'TalkDesk Status Activity'!A:A,'Agent Breakdown'!H44),0)</f>
        <v>182.16200000000001</v>
      </c>
    </row>
    <row r="45" spans="7:18" x14ac:dyDescent="0.35">
      <c r="G45" s="19" t="s">
        <v>18</v>
      </c>
      <c r="H45" s="16" t="s">
        <v>34</v>
      </c>
      <c r="I45" s="45">
        <f>COUNTIFS(PMTs!F:F,'Agent Breakdown'!H45,PMTs!D:D,'Agent Breakdown'!G45)</f>
        <v>6</v>
      </c>
      <c r="J45" s="46">
        <f>SUMIFS(PMTs!B:B,PMTs!F:F,'Agent Breakdown'!H45,PMTs!D:D,'Agent Breakdown'!G45)</f>
        <v>1167.6300000000001</v>
      </c>
      <c r="K45" s="45">
        <f>COUNTIFS(Overrides!B:B,'Agent Breakdown'!H45,Overrides!G:G,'Agent Breakdown'!G45,Overrides!I:I,"Yes")</f>
        <v>1</v>
      </c>
      <c r="L45" s="45">
        <f>COUNTIFS(Overrides!$B:$B,'Agent Breakdown'!$H45,Overrides!$D:$D,'Agent Breakdown'!$G45,Overrides!$E:$E,"Promise to Pay")</f>
        <v>1</v>
      </c>
      <c r="M45" s="45">
        <f>COUNTIFS(Overrides!$B:$B,'Agent Breakdown'!$H45,Overrides!$D:$D,'Agent Breakdown'!$G45,Overrides!$E:$E,"Payment Plan")</f>
        <v>0</v>
      </c>
      <c r="N45" s="45">
        <f>SUMIFS('TalkDesk Phone Activity'!F:F,'TalkDesk Phone Activity'!A:A,'Agent Breakdown'!H45,'TalkDesk Phone Activity'!C:C,'Agent Breakdown'!G45)</f>
        <v>19</v>
      </c>
      <c r="O45" s="69">
        <f>SUMIFS('TalkDesk Phone Activity'!$E:$E,'TalkDesk Phone Activity'!$A:$A,'Agent Breakdown'!$H45,'TalkDesk Phone Activity'!$B:$B,"Yes",'TalkDesk Phone Activity'!$C:$C,'Agent Breakdown'!$G45)</f>
        <v>614</v>
      </c>
      <c r="P45" s="69">
        <f>SUMIFS('TalkDesk Phone Activity'!$E:$E,'TalkDesk Phone Activity'!$A:$A,'Agent Breakdown'!$H45,'TalkDesk Phone Activity'!$B:$B,"No",'TalkDesk Phone Activity'!$C:$C,'Agent Breakdown'!$G45)</f>
        <v>2238</v>
      </c>
      <c r="Q45" s="78">
        <f>IFERROR(AVERAGEIFS('TalkDesk Status Activity'!D:D,'TalkDesk Status Activity'!C:C,'Agent Breakdown'!G45,'TalkDesk Status Activity'!A:A,'Agent Breakdown'!H45),0)</f>
        <v>126.01272727272726</v>
      </c>
    </row>
    <row r="46" spans="7:18" x14ac:dyDescent="0.35">
      <c r="G46" s="19" t="s">
        <v>18</v>
      </c>
      <c r="H46" s="16" t="s">
        <v>35</v>
      </c>
      <c r="I46" s="45">
        <f>COUNTIFS(PMTs!F:F,'Agent Breakdown'!H46,PMTs!D:D,'Agent Breakdown'!G46)</f>
        <v>10</v>
      </c>
      <c r="J46" s="46">
        <f>SUMIFS(PMTs!B:B,PMTs!F:F,'Agent Breakdown'!H46,PMTs!D:D,'Agent Breakdown'!G46)</f>
        <v>1131.19</v>
      </c>
      <c r="K46" s="45">
        <f>COUNTIFS(Overrides!B:B,'Agent Breakdown'!H46,Overrides!G:G,'Agent Breakdown'!G46,Overrides!I:I,"Yes")</f>
        <v>0</v>
      </c>
      <c r="L46" s="45">
        <f>COUNTIFS(Overrides!$B:$B,'Agent Breakdown'!$H46,Overrides!$D:$D,'Agent Breakdown'!$G46,Overrides!$E:$E,"Promise to Pay")</f>
        <v>4</v>
      </c>
      <c r="M46" s="45">
        <f>COUNTIFS(Overrides!$B:$B,'Agent Breakdown'!$H46,Overrides!$D:$D,'Agent Breakdown'!$G46,Overrides!$E:$E,"Payment Plan")</f>
        <v>0</v>
      </c>
      <c r="N46" s="45">
        <f>SUMIFS('TalkDesk Phone Activity'!F:F,'TalkDesk Phone Activity'!A:A,'Agent Breakdown'!H46,'TalkDesk Phone Activity'!C:C,'Agent Breakdown'!G46)</f>
        <v>11</v>
      </c>
      <c r="O46" s="69">
        <f>SUMIFS('TalkDesk Phone Activity'!$E:$E,'TalkDesk Phone Activity'!$A:$A,'Agent Breakdown'!$H46,'TalkDesk Phone Activity'!$B:$B,"Yes",'TalkDesk Phone Activity'!$C:$C,'Agent Breakdown'!$G46)</f>
        <v>690</v>
      </c>
      <c r="P46" s="69">
        <f>SUMIFS('TalkDesk Phone Activity'!$E:$E,'TalkDesk Phone Activity'!$A:$A,'Agent Breakdown'!$H46,'TalkDesk Phone Activity'!$B:$B,"No",'TalkDesk Phone Activity'!$C:$C,'Agent Breakdown'!$G46)</f>
        <v>2121</v>
      </c>
      <c r="Q46" s="78">
        <f>IFERROR(AVERAGEIFS('TalkDesk Status Activity'!D:D,'TalkDesk Status Activity'!C:C,'Agent Breakdown'!G46,'TalkDesk Status Activity'!A:A,'Agent Breakdown'!H46),0)</f>
        <v>201.52681818181816</v>
      </c>
    </row>
    <row r="47" spans="7:18" x14ac:dyDescent="0.35">
      <c r="G47" s="19" t="s">
        <v>18</v>
      </c>
      <c r="H47" s="16" t="s">
        <v>37</v>
      </c>
      <c r="I47" s="45">
        <f>COUNTIFS(PMTs!F:F,'Agent Breakdown'!H47,PMTs!D:D,'Agent Breakdown'!G47)</f>
        <v>0</v>
      </c>
      <c r="J47" s="46">
        <f>SUMIFS(PMTs!B:B,PMTs!F:F,'Agent Breakdown'!H47,PMTs!D:D,'Agent Breakdown'!G47)</f>
        <v>0</v>
      </c>
      <c r="K47" s="45">
        <f>COUNTIFS(Overrides!B:B,'Agent Breakdown'!H47,Overrides!G:G,'Agent Breakdown'!G47,Overrides!I:I,"Yes")</f>
        <v>0</v>
      </c>
      <c r="L47" s="45">
        <f>COUNTIFS(Overrides!$B:$B,'Agent Breakdown'!$H47,Overrides!$D:$D,'Agent Breakdown'!$G47,Overrides!$E:$E,"Promise to Pay")</f>
        <v>0</v>
      </c>
      <c r="M47" s="45">
        <f>COUNTIFS(Overrides!$B:$B,'Agent Breakdown'!$H47,Overrides!$D:$D,'Agent Breakdown'!$G47,Overrides!$E:$E,"Payment Plan")</f>
        <v>0</v>
      </c>
      <c r="N47" s="45">
        <f>SUMIFS('TalkDesk Phone Activity'!F:F,'TalkDesk Phone Activity'!A:A,'Agent Breakdown'!H47,'TalkDesk Phone Activity'!C:C,'Agent Breakdown'!G47)</f>
        <v>0</v>
      </c>
      <c r="O47" s="69">
        <f>SUMIFS('TalkDesk Phone Activity'!$E:$E,'TalkDesk Phone Activity'!$A:$A,'Agent Breakdown'!$H47,'TalkDesk Phone Activity'!$B:$B,"Yes",'TalkDesk Phone Activity'!$C:$C,'Agent Breakdown'!$G47)</f>
        <v>0</v>
      </c>
      <c r="P47" s="69">
        <f>SUMIFS('TalkDesk Phone Activity'!$E:$E,'TalkDesk Phone Activity'!$A:$A,'Agent Breakdown'!$H47,'TalkDesk Phone Activity'!$B:$B,"No",'TalkDesk Phone Activity'!$C:$C,'Agent Breakdown'!$G47)</f>
        <v>0</v>
      </c>
      <c r="Q47" s="78">
        <f>IFERROR(AVERAGEIFS('TalkDesk Status Activity'!D:D,'TalkDesk Status Activity'!C:C,'Agent Breakdown'!G47,'TalkDesk Status Activity'!A:A,'Agent Breakdown'!H47),0)</f>
        <v>0</v>
      </c>
    </row>
    <row r="48" spans="7:18" x14ac:dyDescent="0.35">
      <c r="G48" s="19" t="s">
        <v>18</v>
      </c>
      <c r="H48" s="16" t="s">
        <v>38</v>
      </c>
      <c r="I48" s="45">
        <f>COUNTIFS(PMTs!F:F,'Agent Breakdown'!H48,PMTs!D:D,'Agent Breakdown'!G48)</f>
        <v>43</v>
      </c>
      <c r="J48" s="46">
        <f>SUMIFS(PMTs!B:B,PMTs!F:F,'Agent Breakdown'!H48,PMTs!D:D,'Agent Breakdown'!G48)</f>
        <v>4974.03</v>
      </c>
      <c r="K48" s="45">
        <f>COUNTIFS(Overrides!B:B,'Agent Breakdown'!H48,Overrides!G:G,'Agent Breakdown'!G48,Overrides!I:I,"Yes")</f>
        <v>0</v>
      </c>
      <c r="L48" s="45">
        <f>COUNTIFS(Overrides!$B:$B,'Agent Breakdown'!$H48,Overrides!$D:$D,'Agent Breakdown'!$G48,Overrides!$E:$E,"Promise to Pay")</f>
        <v>9</v>
      </c>
      <c r="M48" s="45">
        <f>COUNTIFS(Overrides!$B:$B,'Agent Breakdown'!$H48,Overrides!$D:$D,'Agent Breakdown'!$G48,Overrides!$E:$E,"Payment Plan")</f>
        <v>0</v>
      </c>
      <c r="N48" s="45">
        <f>SUMIFS('TalkDesk Phone Activity'!F:F,'TalkDesk Phone Activity'!A:A,'Agent Breakdown'!H48,'TalkDesk Phone Activity'!C:C,'Agent Breakdown'!G48)</f>
        <v>34</v>
      </c>
      <c r="O48" s="69">
        <f>SUMIFS('TalkDesk Phone Activity'!$E:$E,'TalkDesk Phone Activity'!$A:$A,'Agent Breakdown'!$H48,'TalkDesk Phone Activity'!$B:$B,"Yes",'TalkDesk Phone Activity'!$C:$C,'Agent Breakdown'!$G48)</f>
        <v>675</v>
      </c>
      <c r="P48" s="69">
        <f>SUMIFS('TalkDesk Phone Activity'!$E:$E,'TalkDesk Phone Activity'!$A:$A,'Agent Breakdown'!$H48,'TalkDesk Phone Activity'!$B:$B,"No",'TalkDesk Phone Activity'!$C:$C,'Agent Breakdown'!$G48)</f>
        <v>663</v>
      </c>
      <c r="Q48" s="78">
        <f>IFERROR(AVERAGEIFS('TalkDesk Status Activity'!D:D,'TalkDesk Status Activity'!C:C,'Agent Breakdown'!G48,'TalkDesk Status Activity'!A:A,'Agent Breakdown'!H48),0)</f>
        <v>143.19619047619048</v>
      </c>
    </row>
    <row r="49" spans="7:18" x14ac:dyDescent="0.35">
      <c r="G49" s="19" t="s">
        <v>18</v>
      </c>
      <c r="H49" s="16" t="s">
        <v>39</v>
      </c>
      <c r="I49" s="45">
        <f>COUNTIFS(PMTs!F:F,'Agent Breakdown'!H49,PMTs!D:D,'Agent Breakdown'!G49)</f>
        <v>0</v>
      </c>
      <c r="J49" s="46">
        <f>SUMIFS(PMTs!B:B,PMTs!F:F,'Agent Breakdown'!H49,PMTs!D:D,'Agent Breakdown'!G49)</f>
        <v>0</v>
      </c>
      <c r="K49" s="45">
        <f>COUNTIFS(Overrides!B:B,'Agent Breakdown'!H49,Overrides!G:G,'Agent Breakdown'!G49,Overrides!I:I,"Yes")</f>
        <v>0</v>
      </c>
      <c r="L49" s="45">
        <f>COUNTIFS(Overrides!$B:$B,'Agent Breakdown'!$H49,Overrides!$D:$D,'Agent Breakdown'!$G49,Overrides!$E:$E,"Promise to Pay")</f>
        <v>0</v>
      </c>
      <c r="M49" s="45">
        <f>COUNTIFS(Overrides!$B:$B,'Agent Breakdown'!$H49,Overrides!$D:$D,'Agent Breakdown'!$G49,Overrides!$E:$E,"Payment Plan")</f>
        <v>0</v>
      </c>
      <c r="N49" s="45">
        <f>SUMIFS('TalkDesk Phone Activity'!F:F,'TalkDesk Phone Activity'!A:A,'Agent Breakdown'!H49,'TalkDesk Phone Activity'!C:C,'Agent Breakdown'!G49)</f>
        <v>0</v>
      </c>
      <c r="O49" s="69">
        <f>SUMIFS('TalkDesk Phone Activity'!$E:$E,'TalkDesk Phone Activity'!$A:$A,'Agent Breakdown'!$H49,'TalkDesk Phone Activity'!$B:$B,"Yes",'TalkDesk Phone Activity'!$C:$C,'Agent Breakdown'!$G49)</f>
        <v>0</v>
      </c>
      <c r="P49" s="69">
        <f>SUMIFS('TalkDesk Phone Activity'!$E:$E,'TalkDesk Phone Activity'!$A:$A,'Agent Breakdown'!$H49,'TalkDesk Phone Activity'!$B:$B,"No",'TalkDesk Phone Activity'!$C:$C,'Agent Breakdown'!$G49)</f>
        <v>0</v>
      </c>
      <c r="Q49" s="78">
        <f>IFERROR(AVERAGEIFS('TalkDesk Status Activity'!D:D,'TalkDesk Status Activity'!C:C,'Agent Breakdown'!G49,'TalkDesk Status Activity'!A:A,'Agent Breakdown'!H49),0)</f>
        <v>0</v>
      </c>
    </row>
    <row r="50" spans="7:18" x14ac:dyDescent="0.35">
      <c r="G50" s="19" t="s">
        <v>18</v>
      </c>
      <c r="H50" s="16" t="s">
        <v>40</v>
      </c>
      <c r="I50" s="45">
        <f>COUNTIFS(PMTs!F:F,'Agent Breakdown'!H50,PMTs!D:D,'Agent Breakdown'!G50)</f>
        <v>0</v>
      </c>
      <c r="J50" s="46">
        <f>SUMIFS(PMTs!B:B,PMTs!F:F,'Agent Breakdown'!H50,PMTs!D:D,'Agent Breakdown'!G50)</f>
        <v>0</v>
      </c>
      <c r="K50" s="45">
        <f>COUNTIFS(Overrides!B:B,'Agent Breakdown'!H50,Overrides!G:G,'Agent Breakdown'!G50,Overrides!I:I,"Yes")</f>
        <v>0</v>
      </c>
      <c r="L50" s="45">
        <f>COUNTIFS(Overrides!$B:$B,'Agent Breakdown'!$H50,Overrides!$D:$D,'Agent Breakdown'!$G50,Overrides!$E:$E,"Promise to Pay")</f>
        <v>0</v>
      </c>
      <c r="M50" s="45">
        <f>COUNTIFS(Overrides!$B:$B,'Agent Breakdown'!$H50,Overrides!$D:$D,'Agent Breakdown'!$G50,Overrides!$E:$E,"Payment Plan")</f>
        <v>0</v>
      </c>
      <c r="N50" s="45">
        <f>SUMIFS('TalkDesk Phone Activity'!F:F,'TalkDesk Phone Activity'!A:A,'Agent Breakdown'!H50,'TalkDesk Phone Activity'!C:C,'Agent Breakdown'!G50)</f>
        <v>0</v>
      </c>
      <c r="O50" s="69">
        <f>SUMIFS('TalkDesk Phone Activity'!$E:$E,'TalkDesk Phone Activity'!$A:$A,'Agent Breakdown'!$H50,'TalkDesk Phone Activity'!$B:$B,"Yes",'TalkDesk Phone Activity'!$C:$C,'Agent Breakdown'!$G50)</f>
        <v>0</v>
      </c>
      <c r="P50" s="69">
        <f>SUMIFS('TalkDesk Phone Activity'!$E:$E,'TalkDesk Phone Activity'!$A:$A,'Agent Breakdown'!$H50,'TalkDesk Phone Activity'!$B:$B,"No",'TalkDesk Phone Activity'!$C:$C,'Agent Breakdown'!$G50)</f>
        <v>0</v>
      </c>
      <c r="Q50" s="78">
        <f>IFERROR(AVERAGEIFS('TalkDesk Status Activity'!D:D,'TalkDesk Status Activity'!C:C,'Agent Breakdown'!G50,'TalkDesk Status Activity'!A:A,'Agent Breakdown'!H50),0)</f>
        <v>0</v>
      </c>
    </row>
    <row r="51" spans="7:18" x14ac:dyDescent="0.35">
      <c r="G51" s="19" t="s">
        <v>18</v>
      </c>
      <c r="H51" s="16" t="s">
        <v>41</v>
      </c>
      <c r="I51" s="45">
        <f>COUNTIFS(PMTs!F:F,'Agent Breakdown'!H51,PMTs!D:D,'Agent Breakdown'!G51)</f>
        <v>13</v>
      </c>
      <c r="J51" s="46">
        <f>SUMIFS(PMTs!B:B,PMTs!F:F,'Agent Breakdown'!H51,PMTs!D:D,'Agent Breakdown'!G51)</f>
        <v>1744.03</v>
      </c>
      <c r="K51" s="45">
        <f>COUNTIFS(Overrides!B:B,'Agent Breakdown'!H51,Overrides!G:G,'Agent Breakdown'!G51,Overrides!I:I,"Yes")</f>
        <v>7</v>
      </c>
      <c r="L51" s="45">
        <f>COUNTIFS(Overrides!$B:$B,'Agent Breakdown'!$H51,Overrides!$D:$D,'Agent Breakdown'!$G51,Overrides!$E:$E,"Promise to Pay")</f>
        <v>11</v>
      </c>
      <c r="M51" s="45">
        <f>COUNTIFS(Overrides!$B:$B,'Agent Breakdown'!$H51,Overrides!$D:$D,'Agent Breakdown'!$G51,Overrides!$E:$E,"Payment Plan")</f>
        <v>0</v>
      </c>
      <c r="N51" s="45">
        <f>SUMIFS('TalkDesk Phone Activity'!F:F,'TalkDesk Phone Activity'!A:A,'Agent Breakdown'!H51,'TalkDesk Phone Activity'!C:C,'Agent Breakdown'!G51)</f>
        <v>26</v>
      </c>
      <c r="O51" s="69">
        <f>SUMIFS('TalkDesk Phone Activity'!$E:$E,'TalkDesk Phone Activity'!$A:$A,'Agent Breakdown'!$H51,'TalkDesk Phone Activity'!$B:$B,"Yes",'TalkDesk Phone Activity'!$C:$C,'Agent Breakdown'!$G51)</f>
        <v>707</v>
      </c>
      <c r="P51" s="69">
        <f>SUMIFS('TalkDesk Phone Activity'!$E:$E,'TalkDesk Phone Activity'!$A:$A,'Agent Breakdown'!$H51,'TalkDesk Phone Activity'!$B:$B,"No",'TalkDesk Phone Activity'!$C:$C,'Agent Breakdown'!$G51)</f>
        <v>2076</v>
      </c>
      <c r="Q51" s="78">
        <f>IFERROR(AVERAGEIFS('TalkDesk Status Activity'!D:D,'TalkDesk Status Activity'!C:C,'Agent Breakdown'!G51,'TalkDesk Status Activity'!A:A,'Agent Breakdown'!H51),0)</f>
        <v>136.19409090909096</v>
      </c>
    </row>
    <row r="52" spans="7:18" x14ac:dyDescent="0.35">
      <c r="G52" s="19" t="s">
        <v>18</v>
      </c>
      <c r="H52" s="16" t="s">
        <v>42</v>
      </c>
      <c r="I52" s="45">
        <f>COUNTIFS(PMTs!F:F,'Agent Breakdown'!H52,PMTs!D:D,'Agent Breakdown'!G52)</f>
        <v>48</v>
      </c>
      <c r="J52" s="46">
        <f>SUMIFS(PMTs!B:B,PMTs!F:F,'Agent Breakdown'!H52,PMTs!D:D,'Agent Breakdown'!G52)</f>
        <v>5635.5100000000011</v>
      </c>
      <c r="K52" s="45">
        <f>COUNTIFS(Overrides!B:B,'Agent Breakdown'!H52,Overrides!G:G,'Agent Breakdown'!G52,Overrides!I:I,"Yes")</f>
        <v>0</v>
      </c>
      <c r="L52" s="45">
        <f>COUNTIFS(Overrides!$B:$B,'Agent Breakdown'!$H52,Overrides!$D:$D,'Agent Breakdown'!$G52,Overrides!$E:$E,"Promise to Pay")</f>
        <v>6</v>
      </c>
      <c r="M52" s="45">
        <f>COUNTIFS(Overrides!$B:$B,'Agent Breakdown'!$H52,Overrides!$D:$D,'Agent Breakdown'!$G52,Overrides!$E:$E,"Payment Plan")</f>
        <v>0</v>
      </c>
      <c r="N52" s="45">
        <f>SUMIFS('TalkDesk Phone Activity'!F:F,'TalkDesk Phone Activity'!A:A,'Agent Breakdown'!H52,'TalkDesk Phone Activity'!C:C,'Agent Breakdown'!G52)</f>
        <v>52</v>
      </c>
      <c r="O52" s="69">
        <f>SUMIFS('TalkDesk Phone Activity'!$E:$E,'TalkDesk Phone Activity'!$A:$A,'Agent Breakdown'!$H52,'TalkDesk Phone Activity'!$B:$B,"Yes",'TalkDesk Phone Activity'!$C:$C,'Agent Breakdown'!$G52)</f>
        <v>975</v>
      </c>
      <c r="P52" s="69">
        <f>SUMIFS('TalkDesk Phone Activity'!$E:$E,'TalkDesk Phone Activity'!$A:$A,'Agent Breakdown'!$H52,'TalkDesk Phone Activity'!$B:$B,"No",'TalkDesk Phone Activity'!$C:$C,'Agent Breakdown'!$G52)</f>
        <v>2685</v>
      </c>
      <c r="Q52" s="78">
        <f>IFERROR(AVERAGEIFS('TalkDesk Status Activity'!D:D,'TalkDesk Status Activity'!C:C,'Agent Breakdown'!G52,'TalkDesk Status Activity'!A:A,'Agent Breakdown'!H52),0)</f>
        <v>127.42499999999997</v>
      </c>
    </row>
    <row r="53" spans="7:18" x14ac:dyDescent="0.35">
      <c r="G53" s="19" t="s">
        <v>18</v>
      </c>
      <c r="H53" s="16" t="s">
        <v>43</v>
      </c>
      <c r="I53" s="45">
        <f>COUNTIFS(PMTs!F:F,'Agent Breakdown'!H53,PMTs!D:D,'Agent Breakdown'!G53)</f>
        <v>11</v>
      </c>
      <c r="J53" s="46">
        <f>SUMIFS(PMTs!B:B,PMTs!F:F,'Agent Breakdown'!H53,PMTs!D:D,'Agent Breakdown'!G53)</f>
        <v>2282.7599999999998</v>
      </c>
      <c r="K53" s="45">
        <f>COUNTIFS(Overrides!B:B,'Agent Breakdown'!H53,Overrides!G:G,'Agent Breakdown'!G53,Overrides!I:I,"Yes")</f>
        <v>2</v>
      </c>
      <c r="L53" s="45">
        <f>COUNTIFS(Overrides!$B:$B,'Agent Breakdown'!$H53,Overrides!$D:$D,'Agent Breakdown'!$G53,Overrides!$E:$E,"Promise to Pay")</f>
        <v>4</v>
      </c>
      <c r="M53" s="45">
        <f>COUNTIFS(Overrides!$B:$B,'Agent Breakdown'!$H53,Overrides!$D:$D,'Agent Breakdown'!$G53,Overrides!$E:$E,"Payment Plan")</f>
        <v>0</v>
      </c>
      <c r="N53" s="45">
        <f>SUMIFS('TalkDesk Phone Activity'!F:F,'TalkDesk Phone Activity'!A:A,'Agent Breakdown'!H53,'TalkDesk Phone Activity'!C:C,'Agent Breakdown'!G53)</f>
        <v>8</v>
      </c>
      <c r="O53" s="69">
        <f>SUMIFS('TalkDesk Phone Activity'!$E:$E,'TalkDesk Phone Activity'!$A:$A,'Agent Breakdown'!$H53,'TalkDesk Phone Activity'!$B:$B,"Yes",'TalkDesk Phone Activity'!$C:$C,'Agent Breakdown'!$G53)</f>
        <v>85</v>
      </c>
      <c r="P53" s="69">
        <f>SUMIFS('TalkDesk Phone Activity'!$E:$E,'TalkDesk Phone Activity'!$A:$A,'Agent Breakdown'!$H53,'TalkDesk Phone Activity'!$B:$B,"No",'TalkDesk Phone Activity'!$C:$C,'Agent Breakdown'!$G53)</f>
        <v>2825</v>
      </c>
      <c r="Q53" s="78">
        <f>IFERROR(AVERAGEIFS('TalkDesk Status Activity'!D:D,'TalkDesk Status Activity'!C:C,'Agent Breakdown'!G53,'TalkDesk Status Activity'!A:A,'Agent Breakdown'!H53),0)</f>
        <v>213.44363636363633</v>
      </c>
    </row>
    <row r="54" spans="7:18" x14ac:dyDescent="0.35">
      <c r="G54" s="19" t="s">
        <v>18</v>
      </c>
      <c r="H54" s="16" t="s">
        <v>44</v>
      </c>
      <c r="I54" s="45">
        <f>COUNTIFS(PMTs!F:F,'Agent Breakdown'!H54,PMTs!D:D,'Agent Breakdown'!G54)</f>
        <v>63</v>
      </c>
      <c r="J54" s="46">
        <f>SUMIFS(PMTs!B:B,PMTs!F:F,'Agent Breakdown'!H54,PMTs!D:D,'Agent Breakdown'!G54)</f>
        <v>8558.7199999999993</v>
      </c>
      <c r="K54" s="45">
        <f>COUNTIFS(Overrides!B:B,'Agent Breakdown'!H54,Overrides!G:G,'Agent Breakdown'!G54,Overrides!I:I,"Yes")</f>
        <v>1</v>
      </c>
      <c r="L54" s="45">
        <f>COUNTIFS(Overrides!$B:$B,'Agent Breakdown'!$H54,Overrides!$D:$D,'Agent Breakdown'!$G54,Overrides!$E:$E,"Promise to Pay")</f>
        <v>11</v>
      </c>
      <c r="M54" s="45">
        <f>COUNTIFS(Overrides!$B:$B,'Agent Breakdown'!$H54,Overrides!$D:$D,'Agent Breakdown'!$G54,Overrides!$E:$E,"Payment Plan")</f>
        <v>0</v>
      </c>
      <c r="N54" s="45">
        <f>SUMIFS('TalkDesk Phone Activity'!F:F,'TalkDesk Phone Activity'!A:A,'Agent Breakdown'!H54,'TalkDesk Phone Activity'!C:C,'Agent Breakdown'!G54)</f>
        <v>42</v>
      </c>
      <c r="O54" s="69">
        <f>SUMIFS('TalkDesk Phone Activity'!$E:$E,'TalkDesk Phone Activity'!$A:$A,'Agent Breakdown'!$H54,'TalkDesk Phone Activity'!$B:$B,"Yes",'TalkDesk Phone Activity'!$C:$C,'Agent Breakdown'!$G54)</f>
        <v>1427</v>
      </c>
      <c r="P54" s="69">
        <f>SUMIFS('TalkDesk Phone Activity'!$E:$E,'TalkDesk Phone Activity'!$A:$A,'Agent Breakdown'!$H54,'TalkDesk Phone Activity'!$B:$B,"No",'TalkDesk Phone Activity'!$C:$C,'Agent Breakdown'!$G54)</f>
        <v>764</v>
      </c>
      <c r="Q54" s="78">
        <f>IFERROR(AVERAGEIFS('TalkDesk Status Activity'!D:D,'TalkDesk Status Activity'!C:C,'Agent Breakdown'!G54,'TalkDesk Status Activity'!A:A,'Agent Breakdown'!H54),0)</f>
        <v>150.73227272727274</v>
      </c>
    </row>
    <row r="55" spans="7:18" ht="15" thickBot="1" x14ac:dyDescent="0.4">
      <c r="G55" s="19" t="s">
        <v>18</v>
      </c>
      <c r="H55" s="16" t="s">
        <v>45</v>
      </c>
      <c r="I55" s="45">
        <f>COUNTIFS(PMTs!F:F,'Agent Breakdown'!R55,PMTs!D:D,'Agent Breakdown'!G55)</f>
        <v>0</v>
      </c>
      <c r="J55" s="46">
        <f>SUMIFS(PMTs!B:B,PMTs!F:F,'Agent Breakdown'!R55,PMTs!D:D,'Agent Breakdown'!G55)</f>
        <v>0</v>
      </c>
      <c r="K55" s="45">
        <f>COUNTIFS(Overrides!B:B,'Agent Breakdown'!H55,Overrides!G:G,'Agent Breakdown'!G55,Overrides!I:I,"Yes")</f>
        <v>0</v>
      </c>
      <c r="L55" s="45">
        <f>COUNTIFS(Overrides!$B:$B,'Agent Breakdown'!$H55,Overrides!$D:$D,'Agent Breakdown'!$G55,Overrides!$E:$E,"Promise to Pay")</f>
        <v>0</v>
      </c>
      <c r="M55" s="45">
        <f>COUNTIFS(Overrides!$B:$B,'Agent Breakdown'!$H55,Overrides!$D:$D,'Agent Breakdown'!$G55,Overrides!$E:$E,"Payment Plan")</f>
        <v>0</v>
      </c>
      <c r="N55" s="45">
        <f>SUMIFS('TalkDesk Phone Activity'!F:F,'TalkDesk Phone Activity'!A:A,'Agent Breakdown'!H55,'TalkDesk Phone Activity'!C:C,'Agent Breakdown'!G55)</f>
        <v>45</v>
      </c>
      <c r="O55" s="69">
        <f>SUMIFS('TalkDesk Phone Activity'!$E:$E,'TalkDesk Phone Activity'!$A:$A,'Agent Breakdown'!$H55,'TalkDesk Phone Activity'!$B:$B,"Yes",'TalkDesk Phone Activity'!$C:$C,'Agent Breakdown'!$G55)</f>
        <v>850</v>
      </c>
      <c r="P55" s="69">
        <f>SUMIFS('TalkDesk Phone Activity'!$E:$E,'TalkDesk Phone Activity'!$A:$A,'Agent Breakdown'!$H55,'TalkDesk Phone Activity'!$B:$B,"No",'TalkDesk Phone Activity'!$C:$C,'Agent Breakdown'!$G55)</f>
        <v>1590</v>
      </c>
      <c r="Q55" s="78">
        <f>IFERROR(AVERAGEIFS('TalkDesk Status Activity'!D:D,'TalkDesk Status Activity'!C:C,'Agent Breakdown'!G55,'TalkDesk Status Activity'!A:A,'Agent Breakdown'!H55),0)</f>
        <v>137.73478260869561</v>
      </c>
      <c r="R55" t="s">
        <v>3932</v>
      </c>
    </row>
    <row r="56" spans="7:18" ht="15" thickBot="1" x14ac:dyDescent="0.4">
      <c r="G56" s="28" t="s">
        <v>48</v>
      </c>
      <c r="H56" s="29" t="s">
        <v>2822</v>
      </c>
      <c r="I56" s="47">
        <f>SUBTOTAL(9,I39:I55)</f>
        <v>259</v>
      </c>
      <c r="J56" s="62">
        <f t="shared" ref="J56" si="7">SUBTOTAL(9,J39:J55)</f>
        <v>34942.18</v>
      </c>
      <c r="K56" s="47">
        <f t="shared" ref="K56:N56" si="8">SUBTOTAL(9,K39:K55)</f>
        <v>16</v>
      </c>
      <c r="L56" s="47">
        <f t="shared" si="8"/>
        <v>64</v>
      </c>
      <c r="M56" s="47">
        <f t="shared" si="8"/>
        <v>0</v>
      </c>
      <c r="N56" s="47">
        <f t="shared" si="8"/>
        <v>345</v>
      </c>
      <c r="O56" s="70">
        <f t="shared" ref="O56" si="9">SUBTOTAL(9,O39:O55)</f>
        <v>9689</v>
      </c>
      <c r="P56" s="70">
        <f t="shared" ref="P56" si="10">SUBTOTAL(9,P39:P55)</f>
        <v>18868</v>
      </c>
      <c r="Q56" s="70">
        <f>AVERAGEIF('TalkDesk Status Activity'!C:C,'Agent Breakdown'!G55,'TalkDesk Status Activity'!D:D)</f>
        <v>149.1541525423728</v>
      </c>
    </row>
    <row r="57" spans="7:18" x14ac:dyDescent="0.35">
      <c r="G57" s="25" t="s">
        <v>19</v>
      </c>
      <c r="H57" s="26" t="s">
        <v>29</v>
      </c>
      <c r="I57" s="48">
        <f>COUNTIFS(PMTs!F:F,'Agent Breakdown'!H57,PMTs!D:D,'Agent Breakdown'!G57)</f>
        <v>0</v>
      </c>
      <c r="J57" s="49">
        <f>SUMIFS(PMTs!B:B,PMTs!F:F,'Agent Breakdown'!H57,PMTs!D:D,'Agent Breakdown'!G57)</f>
        <v>0</v>
      </c>
      <c r="K57" s="48">
        <f>COUNTIFS(Overrides!B:B,'Agent Breakdown'!H57,Overrides!G:G,'Agent Breakdown'!G57,Overrides!I:I,"Yes")</f>
        <v>0</v>
      </c>
      <c r="L57" s="48">
        <f>COUNTIFS(Overrides!$B:$B,'Agent Breakdown'!$H57,Overrides!$D:$D,'Agent Breakdown'!$G57,Overrides!$E:$E,"Promise to Pay")</f>
        <v>0</v>
      </c>
      <c r="M57" s="48">
        <f>COUNTIFS(Overrides!$B:$B,'Agent Breakdown'!$H57,Overrides!$D:$D,'Agent Breakdown'!$G57,Overrides!$E:$E,"Payment Plan")</f>
        <v>0</v>
      </c>
      <c r="N57" s="48">
        <f>SUMIFS('TalkDesk Phone Activity'!F:F,'TalkDesk Phone Activity'!A:A,'Agent Breakdown'!H57,'TalkDesk Phone Activity'!C:C,'Agent Breakdown'!G57)</f>
        <v>0</v>
      </c>
      <c r="O57" s="71">
        <f>SUMIFS('TalkDesk Phone Activity'!$E:$E,'TalkDesk Phone Activity'!$A:$A,'Agent Breakdown'!$H57,'TalkDesk Phone Activity'!$B:$B,"Yes",'TalkDesk Phone Activity'!$C:$C,'Agent Breakdown'!$G57)</f>
        <v>0</v>
      </c>
      <c r="P57" s="71">
        <f>SUMIFS('TalkDesk Phone Activity'!$E:$E,'TalkDesk Phone Activity'!$A:$A,'Agent Breakdown'!$H57,'TalkDesk Phone Activity'!$B:$B,"No",'TalkDesk Phone Activity'!$C:$C,'Agent Breakdown'!$G57)</f>
        <v>0</v>
      </c>
      <c r="Q57" s="79">
        <f>IFERROR(AVERAGEIFS('TalkDesk Status Activity'!D:D,'TalkDesk Status Activity'!C:C,'Agent Breakdown'!G57,'TalkDesk Status Activity'!A:A,'Agent Breakdown'!H57),0)</f>
        <v>0</v>
      </c>
    </row>
    <row r="58" spans="7:18" x14ac:dyDescent="0.35">
      <c r="G58" s="27" t="s">
        <v>19</v>
      </c>
      <c r="H58" s="24" t="s">
        <v>30</v>
      </c>
      <c r="I58" s="50">
        <f>COUNTIFS(PMTs!F:F,'Agent Breakdown'!H58,PMTs!D:D,'Agent Breakdown'!G58)</f>
        <v>25</v>
      </c>
      <c r="J58" s="51">
        <f>SUMIFS(PMTs!B:B,PMTs!F:F,'Agent Breakdown'!H58,PMTs!D:D,'Agent Breakdown'!G58)</f>
        <v>3186.32</v>
      </c>
      <c r="K58" s="50">
        <f>COUNTIFS(Overrides!B:B,'Agent Breakdown'!H58,Overrides!G:G,'Agent Breakdown'!G58,Overrides!I:I,"Yes")</f>
        <v>2</v>
      </c>
      <c r="L58" s="50">
        <f>COUNTIFS(Overrides!$B:$B,'Agent Breakdown'!$H58,Overrides!$D:$D,'Agent Breakdown'!$G58,Overrides!$E:$E,"Promise to Pay")</f>
        <v>2</v>
      </c>
      <c r="M58" s="50">
        <f>COUNTIFS(Overrides!$B:$B,'Agent Breakdown'!$H58,Overrides!$D:$D,'Agent Breakdown'!$G58,Overrides!$E:$E,"Payment Plan")</f>
        <v>0</v>
      </c>
      <c r="N58" s="50">
        <f>SUMIFS('TalkDesk Phone Activity'!F:F,'TalkDesk Phone Activity'!A:A,'Agent Breakdown'!H58,'TalkDesk Phone Activity'!C:C,'Agent Breakdown'!G58)</f>
        <v>26</v>
      </c>
      <c r="O58" s="72">
        <f>SUMIFS('TalkDesk Phone Activity'!$E:$E,'TalkDesk Phone Activity'!$A:$A,'Agent Breakdown'!$H58,'TalkDesk Phone Activity'!$B:$B,"Yes",'TalkDesk Phone Activity'!$C:$C,'Agent Breakdown'!$G58)</f>
        <v>2083</v>
      </c>
      <c r="P58" s="72">
        <f>SUMIFS('TalkDesk Phone Activity'!$E:$E,'TalkDesk Phone Activity'!$A:$A,'Agent Breakdown'!$H58,'TalkDesk Phone Activity'!$B:$B,"No",'TalkDesk Phone Activity'!$C:$C,'Agent Breakdown'!$G58)</f>
        <v>123</v>
      </c>
      <c r="Q58" s="80">
        <f>IFERROR(AVERAGEIFS('TalkDesk Status Activity'!D:D,'TalkDesk Status Activity'!C:C,'Agent Breakdown'!G58,'TalkDesk Status Activity'!A:A,'Agent Breakdown'!H58),0)</f>
        <v>118.70318181818183</v>
      </c>
    </row>
    <row r="59" spans="7:18" x14ac:dyDescent="0.35">
      <c r="G59" s="27" t="s">
        <v>19</v>
      </c>
      <c r="H59" s="24" t="s">
        <v>47</v>
      </c>
      <c r="I59" s="50">
        <f>COUNTIFS(PMTs!F:F,'Agent Breakdown'!H59,PMTs!D:D,'Agent Breakdown'!G59)</f>
        <v>74</v>
      </c>
      <c r="J59" s="51">
        <f>SUMIFS(PMTs!B:B,PMTs!F:F,'Agent Breakdown'!H59,PMTs!D:D,'Agent Breakdown'!G59)</f>
        <v>20307.009999999995</v>
      </c>
      <c r="K59" s="50">
        <f>COUNTIFS(Overrides!B:B,'Agent Breakdown'!H59,Overrides!G:G,'Agent Breakdown'!G59,Overrides!I:I,"Yes")</f>
        <v>0</v>
      </c>
      <c r="L59" s="50">
        <f>COUNTIFS(Overrides!$B:$B,'Agent Breakdown'!$H59,Overrides!$D:$D,'Agent Breakdown'!$G59,Overrides!$E:$E,"Promise to Pay")</f>
        <v>12</v>
      </c>
      <c r="M59" s="50">
        <f>COUNTIFS(Overrides!$B:$B,'Agent Breakdown'!$H59,Overrides!$D:$D,'Agent Breakdown'!$G59,Overrides!$E:$E,"Payment Plan")</f>
        <v>0</v>
      </c>
      <c r="N59" s="50">
        <f>SUMIFS('TalkDesk Phone Activity'!F:F,'TalkDesk Phone Activity'!A:A,'Agent Breakdown'!H59,'TalkDesk Phone Activity'!C:C,'Agent Breakdown'!G59)</f>
        <v>28</v>
      </c>
      <c r="O59" s="72">
        <f>SUMIFS('TalkDesk Phone Activity'!$E:$E,'TalkDesk Phone Activity'!$A:$A,'Agent Breakdown'!$H59,'TalkDesk Phone Activity'!$B:$B,"Yes",'TalkDesk Phone Activity'!$C:$C,'Agent Breakdown'!$G59)</f>
        <v>1246</v>
      </c>
      <c r="P59" s="72">
        <f>SUMIFS('TalkDesk Phone Activity'!$E:$E,'TalkDesk Phone Activity'!$A:$A,'Agent Breakdown'!$H59,'TalkDesk Phone Activity'!$B:$B,"No",'TalkDesk Phone Activity'!$C:$C,'Agent Breakdown'!$G59)</f>
        <v>1402</v>
      </c>
      <c r="Q59" s="80">
        <f>IFERROR(AVERAGEIFS('TalkDesk Status Activity'!D:D,'TalkDesk Status Activity'!C:C,'Agent Breakdown'!G59,'TalkDesk Status Activity'!A:A,'Agent Breakdown'!H59),0)</f>
        <v>191.55130434782609</v>
      </c>
    </row>
    <row r="60" spans="7:18" x14ac:dyDescent="0.35">
      <c r="G60" s="27" t="s">
        <v>19</v>
      </c>
      <c r="H60" s="24" t="s">
        <v>31</v>
      </c>
      <c r="I60" s="50">
        <f>COUNTIFS(PMTs!F:F,'Agent Breakdown'!H60,PMTs!D:D,'Agent Breakdown'!G60)</f>
        <v>27</v>
      </c>
      <c r="J60" s="51">
        <f>SUMIFS(PMTs!B:B,PMTs!F:F,'Agent Breakdown'!H60,PMTs!D:D,'Agent Breakdown'!G60)</f>
        <v>3594.12</v>
      </c>
      <c r="K60" s="50">
        <f>COUNTIFS(Overrides!B:B,'Agent Breakdown'!H60,Overrides!G:G,'Agent Breakdown'!G60,Overrides!I:I,"Yes")</f>
        <v>0</v>
      </c>
      <c r="L60" s="50">
        <f>COUNTIFS(Overrides!$B:$B,'Agent Breakdown'!$H60,Overrides!$D:$D,'Agent Breakdown'!$G60,Overrides!$E:$E,"Promise to Pay")</f>
        <v>7</v>
      </c>
      <c r="M60" s="50">
        <f>COUNTIFS(Overrides!$B:$B,'Agent Breakdown'!$H60,Overrides!$D:$D,'Agent Breakdown'!$G60,Overrides!$E:$E,"Payment Plan")</f>
        <v>0</v>
      </c>
      <c r="N60" s="50">
        <f>SUMIFS('TalkDesk Phone Activity'!F:F,'TalkDesk Phone Activity'!A:A,'Agent Breakdown'!H60,'TalkDesk Phone Activity'!C:C,'Agent Breakdown'!G60)</f>
        <v>32</v>
      </c>
      <c r="O60" s="72">
        <f>SUMIFS('TalkDesk Phone Activity'!$E:$E,'TalkDesk Phone Activity'!$A:$A,'Agent Breakdown'!$H60,'TalkDesk Phone Activity'!$B:$B,"Yes",'TalkDesk Phone Activity'!$C:$C,'Agent Breakdown'!$G60)</f>
        <v>1989</v>
      </c>
      <c r="P60" s="72">
        <f>SUMIFS('TalkDesk Phone Activity'!$E:$E,'TalkDesk Phone Activity'!$A:$A,'Agent Breakdown'!$H60,'TalkDesk Phone Activity'!$B:$B,"No",'TalkDesk Phone Activity'!$C:$C,'Agent Breakdown'!$G60)</f>
        <v>759</v>
      </c>
      <c r="Q60" s="80">
        <f>IFERROR(AVERAGEIFS('TalkDesk Status Activity'!D:D,'TalkDesk Status Activity'!C:C,'Agent Breakdown'!G60,'TalkDesk Status Activity'!A:A,'Agent Breakdown'!H60),0)</f>
        <v>218.42521739130433</v>
      </c>
    </row>
    <row r="61" spans="7:18" x14ac:dyDescent="0.35">
      <c r="G61" s="27" t="s">
        <v>19</v>
      </c>
      <c r="H61" s="24" t="s">
        <v>32</v>
      </c>
      <c r="I61" s="50">
        <f>COUNTIFS(PMTs!F:F,'Agent Breakdown'!H61,PMTs!D:D,'Agent Breakdown'!G61)</f>
        <v>3</v>
      </c>
      <c r="J61" s="51">
        <f>SUMIFS(PMTs!B:B,PMTs!F:F,'Agent Breakdown'!H61,PMTs!D:D,'Agent Breakdown'!G61)</f>
        <v>471.97</v>
      </c>
      <c r="K61" s="50">
        <f>COUNTIFS(Overrides!B:B,'Agent Breakdown'!H61,Overrides!G:G,'Agent Breakdown'!G61,Overrides!I:I,"Yes")</f>
        <v>0</v>
      </c>
      <c r="L61" s="50">
        <f>COUNTIFS(Overrides!$B:$B,'Agent Breakdown'!$H61,Overrides!$D:$D,'Agent Breakdown'!$G61,Overrides!$E:$E,"Promise to Pay")</f>
        <v>0</v>
      </c>
      <c r="M61" s="50">
        <f>COUNTIFS(Overrides!$B:$B,'Agent Breakdown'!$H61,Overrides!$D:$D,'Agent Breakdown'!$G61,Overrides!$E:$E,"Payment Plan")</f>
        <v>0</v>
      </c>
      <c r="N61" s="50">
        <f>SUMIFS('TalkDesk Phone Activity'!F:F,'TalkDesk Phone Activity'!A:A,'Agent Breakdown'!H61,'TalkDesk Phone Activity'!C:C,'Agent Breakdown'!G61)</f>
        <v>30</v>
      </c>
      <c r="O61" s="72">
        <f>SUMIFS('TalkDesk Phone Activity'!$E:$E,'TalkDesk Phone Activity'!$A:$A,'Agent Breakdown'!$H61,'TalkDesk Phone Activity'!$B:$B,"Yes",'TalkDesk Phone Activity'!$C:$C,'Agent Breakdown'!$G61)</f>
        <v>1720</v>
      </c>
      <c r="P61" s="72">
        <f>SUMIFS('TalkDesk Phone Activity'!$E:$E,'TalkDesk Phone Activity'!$A:$A,'Agent Breakdown'!$H61,'TalkDesk Phone Activity'!$B:$B,"No",'TalkDesk Phone Activity'!$C:$C,'Agent Breakdown'!$G61)</f>
        <v>2357</v>
      </c>
      <c r="Q61" s="80">
        <f>IFERROR(AVERAGEIFS('TalkDesk Status Activity'!D:D,'TalkDesk Status Activity'!C:C,'Agent Breakdown'!G61,'TalkDesk Status Activity'!A:A,'Agent Breakdown'!H61),0)</f>
        <v>100.23136363636362</v>
      </c>
    </row>
    <row r="62" spans="7:18" x14ac:dyDescent="0.35">
      <c r="G62" s="27" t="s">
        <v>19</v>
      </c>
      <c r="H62" s="24" t="s">
        <v>33</v>
      </c>
      <c r="I62" s="50">
        <f>COUNTIFS(PMTs!F:F,'Agent Breakdown'!H62,PMTs!D:D,'Agent Breakdown'!G62)</f>
        <v>53</v>
      </c>
      <c r="J62" s="51">
        <f>SUMIFS(PMTs!B:B,PMTs!F:F,'Agent Breakdown'!H62,PMTs!D:D,'Agent Breakdown'!G62)</f>
        <v>7501.85</v>
      </c>
      <c r="K62" s="50">
        <f>COUNTIFS(Overrides!B:B,'Agent Breakdown'!H62,Overrides!G:G,'Agent Breakdown'!G62,Overrides!I:I,"Yes")</f>
        <v>3</v>
      </c>
      <c r="L62" s="50">
        <f>COUNTIFS(Overrides!$B:$B,'Agent Breakdown'!$H62,Overrides!$D:$D,'Agent Breakdown'!$G62,Overrides!$E:$E,"Promise to Pay")</f>
        <v>16</v>
      </c>
      <c r="M62" s="50">
        <f>COUNTIFS(Overrides!$B:$B,'Agent Breakdown'!$H62,Overrides!$D:$D,'Agent Breakdown'!$G62,Overrides!$E:$E,"Payment Plan")</f>
        <v>0</v>
      </c>
      <c r="N62" s="50">
        <f>SUMIFS('TalkDesk Phone Activity'!F:F,'TalkDesk Phone Activity'!A:A,'Agent Breakdown'!H62,'TalkDesk Phone Activity'!C:C,'Agent Breakdown'!G62)</f>
        <v>32</v>
      </c>
      <c r="O62" s="72">
        <f>SUMIFS('TalkDesk Phone Activity'!$E:$E,'TalkDesk Phone Activity'!$A:$A,'Agent Breakdown'!$H62,'TalkDesk Phone Activity'!$B:$B,"Yes",'TalkDesk Phone Activity'!$C:$C,'Agent Breakdown'!$G62)</f>
        <v>1688</v>
      </c>
      <c r="P62" s="72">
        <f>SUMIFS('TalkDesk Phone Activity'!$E:$E,'TalkDesk Phone Activity'!$A:$A,'Agent Breakdown'!$H62,'TalkDesk Phone Activity'!$B:$B,"No",'TalkDesk Phone Activity'!$C:$C,'Agent Breakdown'!$G62)</f>
        <v>559</v>
      </c>
      <c r="Q62" s="80">
        <f>IFERROR(AVERAGEIFS('TalkDesk Status Activity'!D:D,'TalkDesk Status Activity'!C:C,'Agent Breakdown'!G62,'TalkDesk Status Activity'!A:A,'Agent Breakdown'!H62),0)</f>
        <v>167.977</v>
      </c>
    </row>
    <row r="63" spans="7:18" x14ac:dyDescent="0.35">
      <c r="G63" s="27" t="s">
        <v>19</v>
      </c>
      <c r="H63" s="24" t="s">
        <v>34</v>
      </c>
      <c r="I63" s="50">
        <f>COUNTIFS(PMTs!F:F,'Agent Breakdown'!H63,PMTs!D:D,'Agent Breakdown'!G63)</f>
        <v>6</v>
      </c>
      <c r="J63" s="51">
        <f>SUMIFS(PMTs!B:B,PMTs!F:F,'Agent Breakdown'!H63,PMTs!D:D,'Agent Breakdown'!G63)</f>
        <v>777.92000000000007</v>
      </c>
      <c r="K63" s="50">
        <f>COUNTIFS(Overrides!B:B,'Agent Breakdown'!H63,Overrides!G:G,'Agent Breakdown'!G63,Overrides!I:I,"Yes")</f>
        <v>0</v>
      </c>
      <c r="L63" s="50">
        <f>COUNTIFS(Overrides!$B:$B,'Agent Breakdown'!$H63,Overrides!$D:$D,'Agent Breakdown'!$G63,Overrides!$E:$E,"Promise to Pay")</f>
        <v>3</v>
      </c>
      <c r="M63" s="50">
        <f>COUNTIFS(Overrides!$B:$B,'Agent Breakdown'!$H63,Overrides!$D:$D,'Agent Breakdown'!$G63,Overrides!$E:$E,"Payment Plan")</f>
        <v>0</v>
      </c>
      <c r="N63" s="50">
        <f>SUMIFS('TalkDesk Phone Activity'!F:F,'TalkDesk Phone Activity'!A:A,'Agent Breakdown'!H63,'TalkDesk Phone Activity'!C:C,'Agent Breakdown'!G63)</f>
        <v>19</v>
      </c>
      <c r="O63" s="72">
        <f>SUMIFS('TalkDesk Phone Activity'!$E:$E,'TalkDesk Phone Activity'!$A:$A,'Agent Breakdown'!$H63,'TalkDesk Phone Activity'!$B:$B,"Yes",'TalkDesk Phone Activity'!$C:$C,'Agent Breakdown'!$G63)</f>
        <v>650</v>
      </c>
      <c r="P63" s="72">
        <f>SUMIFS('TalkDesk Phone Activity'!$E:$E,'TalkDesk Phone Activity'!$A:$A,'Agent Breakdown'!$H63,'TalkDesk Phone Activity'!$B:$B,"No",'TalkDesk Phone Activity'!$C:$C,'Agent Breakdown'!$G63)</f>
        <v>2601</v>
      </c>
      <c r="Q63" s="80">
        <f>IFERROR(AVERAGEIFS('TalkDesk Status Activity'!D:D,'TalkDesk Status Activity'!C:C,'Agent Breakdown'!G63,'TalkDesk Status Activity'!A:A,'Agent Breakdown'!H63),0)</f>
        <v>135.70083333333335</v>
      </c>
    </row>
    <row r="64" spans="7:18" x14ac:dyDescent="0.35">
      <c r="G64" s="27" t="s">
        <v>19</v>
      </c>
      <c r="H64" s="24" t="s">
        <v>35</v>
      </c>
      <c r="I64" s="50">
        <f>COUNTIFS(PMTs!F:F,'Agent Breakdown'!H64,PMTs!D:D,'Agent Breakdown'!G64)</f>
        <v>10</v>
      </c>
      <c r="J64" s="51">
        <f>SUMIFS(PMTs!B:B,PMTs!F:F,'Agent Breakdown'!H64,PMTs!D:D,'Agent Breakdown'!G64)</f>
        <v>1103.78</v>
      </c>
      <c r="K64" s="50">
        <f>COUNTIFS(Overrides!B:B,'Agent Breakdown'!H64,Overrides!G:G,'Agent Breakdown'!G64,Overrides!I:I,"Yes")</f>
        <v>2</v>
      </c>
      <c r="L64" s="50">
        <f>COUNTIFS(Overrides!$B:$B,'Agent Breakdown'!$H64,Overrides!$D:$D,'Agent Breakdown'!$G64,Overrides!$E:$E,"Promise to Pay")</f>
        <v>4</v>
      </c>
      <c r="M64" s="50">
        <f>COUNTIFS(Overrides!$B:$B,'Agent Breakdown'!$H64,Overrides!$D:$D,'Agent Breakdown'!$G64,Overrides!$E:$E,"Payment Plan")</f>
        <v>0</v>
      </c>
      <c r="N64" s="50">
        <f>SUMIFS('TalkDesk Phone Activity'!F:F,'TalkDesk Phone Activity'!A:A,'Agent Breakdown'!H64,'TalkDesk Phone Activity'!C:C,'Agent Breakdown'!G64)</f>
        <v>18</v>
      </c>
      <c r="O64" s="72">
        <f>SUMIFS('TalkDesk Phone Activity'!$E:$E,'TalkDesk Phone Activity'!$A:$A,'Agent Breakdown'!$H64,'TalkDesk Phone Activity'!$B:$B,"Yes",'TalkDesk Phone Activity'!$C:$C,'Agent Breakdown'!$G64)</f>
        <v>743</v>
      </c>
      <c r="P64" s="72">
        <f>SUMIFS('TalkDesk Phone Activity'!$E:$E,'TalkDesk Phone Activity'!$A:$A,'Agent Breakdown'!$H64,'TalkDesk Phone Activity'!$B:$B,"No",'TalkDesk Phone Activity'!$C:$C,'Agent Breakdown'!$G64)</f>
        <v>2149</v>
      </c>
      <c r="Q64" s="80">
        <f>IFERROR(AVERAGEIFS('TalkDesk Status Activity'!D:D,'TalkDesk Status Activity'!C:C,'Agent Breakdown'!G64,'TalkDesk Status Activity'!A:A,'Agent Breakdown'!H64),0)</f>
        <v>197.66000000000003</v>
      </c>
    </row>
    <row r="65" spans="7:18" x14ac:dyDescent="0.35">
      <c r="G65" s="27" t="s">
        <v>19</v>
      </c>
      <c r="H65" s="24" t="s">
        <v>37</v>
      </c>
      <c r="I65" s="50">
        <f>COUNTIFS(PMTs!F:F,'Agent Breakdown'!H65,PMTs!D:D,'Agent Breakdown'!G65)</f>
        <v>0</v>
      </c>
      <c r="J65" s="51">
        <f>SUMIFS(PMTs!B:B,PMTs!F:F,'Agent Breakdown'!H65,PMTs!D:D,'Agent Breakdown'!G65)</f>
        <v>0</v>
      </c>
      <c r="K65" s="50">
        <f>COUNTIFS(Overrides!B:B,'Agent Breakdown'!H65,Overrides!G:G,'Agent Breakdown'!G65,Overrides!I:I,"Yes")</f>
        <v>0</v>
      </c>
      <c r="L65" s="50">
        <f>COUNTIFS(Overrides!$B:$B,'Agent Breakdown'!$H65,Overrides!$D:$D,'Agent Breakdown'!$G65,Overrides!$E:$E,"Promise to Pay")</f>
        <v>0</v>
      </c>
      <c r="M65" s="50">
        <f>COUNTIFS(Overrides!$B:$B,'Agent Breakdown'!$H65,Overrides!$D:$D,'Agent Breakdown'!$G65,Overrides!$E:$E,"Payment Plan")</f>
        <v>0</v>
      </c>
      <c r="N65" s="50">
        <f>SUMIFS('TalkDesk Phone Activity'!F:F,'TalkDesk Phone Activity'!A:A,'Agent Breakdown'!H65,'TalkDesk Phone Activity'!C:C,'Agent Breakdown'!G65)</f>
        <v>0</v>
      </c>
      <c r="O65" s="72">
        <f>SUMIFS('TalkDesk Phone Activity'!$E:$E,'TalkDesk Phone Activity'!$A:$A,'Agent Breakdown'!$H65,'TalkDesk Phone Activity'!$B:$B,"Yes",'TalkDesk Phone Activity'!$C:$C,'Agent Breakdown'!$G65)</f>
        <v>0</v>
      </c>
      <c r="P65" s="72">
        <f>SUMIFS('TalkDesk Phone Activity'!$E:$E,'TalkDesk Phone Activity'!$A:$A,'Agent Breakdown'!$H65,'TalkDesk Phone Activity'!$B:$B,"No",'TalkDesk Phone Activity'!$C:$C,'Agent Breakdown'!$G65)</f>
        <v>0</v>
      </c>
      <c r="Q65" s="80">
        <f>IFERROR(AVERAGEIFS('TalkDesk Status Activity'!D:D,'TalkDesk Status Activity'!C:C,'Agent Breakdown'!G65,'TalkDesk Status Activity'!A:A,'Agent Breakdown'!H65),0)</f>
        <v>0</v>
      </c>
    </row>
    <row r="66" spans="7:18" x14ac:dyDescent="0.35">
      <c r="G66" s="27" t="s">
        <v>19</v>
      </c>
      <c r="H66" s="24" t="s">
        <v>38</v>
      </c>
      <c r="I66" s="50">
        <f>COUNTIFS(PMTs!F:F,'Agent Breakdown'!H66,PMTs!D:D,'Agent Breakdown'!G66)</f>
        <v>39</v>
      </c>
      <c r="J66" s="51">
        <f>SUMIFS(PMTs!B:B,PMTs!F:F,'Agent Breakdown'!H66,PMTs!D:D,'Agent Breakdown'!G66)</f>
        <v>4693.0500000000011</v>
      </c>
      <c r="K66" s="50">
        <f>COUNTIFS(Overrides!B:B,'Agent Breakdown'!H66,Overrides!G:G,'Agent Breakdown'!G66,Overrides!I:I,"Yes")</f>
        <v>2</v>
      </c>
      <c r="L66" s="50">
        <f>COUNTIFS(Overrides!$B:$B,'Agent Breakdown'!$H66,Overrides!$D:$D,'Agent Breakdown'!$G66,Overrides!$E:$E,"Promise to Pay")</f>
        <v>7</v>
      </c>
      <c r="M66" s="50">
        <f>COUNTIFS(Overrides!$B:$B,'Agent Breakdown'!$H66,Overrides!$D:$D,'Agent Breakdown'!$G66,Overrides!$E:$E,"Payment Plan")</f>
        <v>0</v>
      </c>
      <c r="N66" s="50">
        <f>SUMIFS('TalkDesk Phone Activity'!F:F,'TalkDesk Phone Activity'!A:A,'Agent Breakdown'!H66,'TalkDesk Phone Activity'!C:C,'Agent Breakdown'!G66)</f>
        <v>35</v>
      </c>
      <c r="O66" s="72">
        <f>SUMIFS('TalkDesk Phone Activity'!$E:$E,'TalkDesk Phone Activity'!$A:$A,'Agent Breakdown'!$H66,'TalkDesk Phone Activity'!$B:$B,"Yes",'TalkDesk Phone Activity'!$C:$C,'Agent Breakdown'!$G66)</f>
        <v>1173</v>
      </c>
      <c r="P66" s="72">
        <f>SUMIFS('TalkDesk Phone Activity'!$E:$E,'TalkDesk Phone Activity'!$A:$A,'Agent Breakdown'!$H66,'TalkDesk Phone Activity'!$B:$B,"No",'TalkDesk Phone Activity'!$C:$C,'Agent Breakdown'!$G66)</f>
        <v>334</v>
      </c>
      <c r="Q66" s="80">
        <f>IFERROR(AVERAGEIFS('TalkDesk Status Activity'!D:D,'TalkDesk Status Activity'!C:C,'Agent Breakdown'!G66,'TalkDesk Status Activity'!A:A,'Agent Breakdown'!H66),0)</f>
        <v>163.14333333333329</v>
      </c>
    </row>
    <row r="67" spans="7:18" x14ac:dyDescent="0.35">
      <c r="G67" s="27" t="s">
        <v>19</v>
      </c>
      <c r="H67" s="24" t="s">
        <v>39</v>
      </c>
      <c r="I67" s="50">
        <f>COUNTIFS(PMTs!F:F,'Agent Breakdown'!H67,PMTs!D:D,'Agent Breakdown'!G67)</f>
        <v>0</v>
      </c>
      <c r="J67" s="51">
        <f>SUMIFS(PMTs!B:B,PMTs!F:F,'Agent Breakdown'!H67,PMTs!D:D,'Agent Breakdown'!G67)</f>
        <v>0</v>
      </c>
      <c r="K67" s="50">
        <f>COUNTIFS(Overrides!B:B,'Agent Breakdown'!H67,Overrides!G:G,'Agent Breakdown'!G67,Overrides!I:I,"Yes")</f>
        <v>0</v>
      </c>
      <c r="L67" s="50">
        <f>COUNTIFS(Overrides!$B:$B,'Agent Breakdown'!$H67,Overrides!$D:$D,'Agent Breakdown'!$G67,Overrides!$E:$E,"Promise to Pay")</f>
        <v>0</v>
      </c>
      <c r="M67" s="50">
        <f>COUNTIFS(Overrides!$B:$B,'Agent Breakdown'!$H67,Overrides!$D:$D,'Agent Breakdown'!$G67,Overrides!$E:$E,"Payment Plan")</f>
        <v>0</v>
      </c>
      <c r="N67" s="50">
        <f>SUMIFS('TalkDesk Phone Activity'!F:F,'TalkDesk Phone Activity'!A:A,'Agent Breakdown'!H67,'TalkDesk Phone Activity'!C:C,'Agent Breakdown'!G67)</f>
        <v>0</v>
      </c>
      <c r="O67" s="72">
        <f>SUMIFS('TalkDesk Phone Activity'!$E:$E,'TalkDesk Phone Activity'!$A:$A,'Agent Breakdown'!$H67,'TalkDesk Phone Activity'!$B:$B,"Yes",'TalkDesk Phone Activity'!$C:$C,'Agent Breakdown'!$G67)</f>
        <v>0</v>
      </c>
      <c r="P67" s="72">
        <f>SUMIFS('TalkDesk Phone Activity'!$E:$E,'TalkDesk Phone Activity'!$A:$A,'Agent Breakdown'!$H67,'TalkDesk Phone Activity'!$B:$B,"No",'TalkDesk Phone Activity'!$C:$C,'Agent Breakdown'!$G67)</f>
        <v>0</v>
      </c>
      <c r="Q67" s="80">
        <f>IFERROR(AVERAGEIFS('TalkDesk Status Activity'!D:D,'TalkDesk Status Activity'!C:C,'Agent Breakdown'!G67,'TalkDesk Status Activity'!A:A,'Agent Breakdown'!H67),0)</f>
        <v>0</v>
      </c>
    </row>
    <row r="68" spans="7:18" x14ac:dyDescent="0.35">
      <c r="G68" s="27" t="s">
        <v>19</v>
      </c>
      <c r="H68" s="24" t="s">
        <v>40</v>
      </c>
      <c r="I68" s="50">
        <f>COUNTIFS(PMTs!F:F,'Agent Breakdown'!H68,PMTs!D:D,'Agent Breakdown'!G68)</f>
        <v>0</v>
      </c>
      <c r="J68" s="51">
        <f>SUMIFS(PMTs!B:B,PMTs!F:F,'Agent Breakdown'!H68,PMTs!D:D,'Agent Breakdown'!G68)</f>
        <v>0</v>
      </c>
      <c r="K68" s="50">
        <f>COUNTIFS(Overrides!B:B,'Agent Breakdown'!H68,Overrides!G:G,'Agent Breakdown'!G68,Overrides!I:I,"Yes")</f>
        <v>0</v>
      </c>
      <c r="L68" s="50">
        <f>COUNTIFS(Overrides!$B:$B,'Agent Breakdown'!$H68,Overrides!$D:$D,'Agent Breakdown'!$G68,Overrides!$E:$E,"Promise to Pay")</f>
        <v>0</v>
      </c>
      <c r="M68" s="50">
        <f>COUNTIFS(Overrides!$B:$B,'Agent Breakdown'!$H68,Overrides!$D:$D,'Agent Breakdown'!$G68,Overrides!$E:$E,"Payment Plan")</f>
        <v>0</v>
      </c>
      <c r="N68" s="50">
        <f>SUMIFS('TalkDesk Phone Activity'!F:F,'TalkDesk Phone Activity'!A:A,'Agent Breakdown'!H68,'TalkDesk Phone Activity'!C:C,'Agent Breakdown'!G68)</f>
        <v>0</v>
      </c>
      <c r="O68" s="72">
        <f>SUMIFS('TalkDesk Phone Activity'!$E:$E,'TalkDesk Phone Activity'!$A:$A,'Agent Breakdown'!$H68,'TalkDesk Phone Activity'!$B:$B,"Yes",'TalkDesk Phone Activity'!$C:$C,'Agent Breakdown'!$G68)</f>
        <v>0</v>
      </c>
      <c r="P68" s="72">
        <f>SUMIFS('TalkDesk Phone Activity'!$E:$E,'TalkDesk Phone Activity'!$A:$A,'Agent Breakdown'!$H68,'TalkDesk Phone Activity'!$B:$B,"No",'TalkDesk Phone Activity'!$C:$C,'Agent Breakdown'!$G68)</f>
        <v>0</v>
      </c>
      <c r="Q68" s="80">
        <f>IFERROR(AVERAGEIFS('TalkDesk Status Activity'!D:D,'TalkDesk Status Activity'!C:C,'Agent Breakdown'!G68,'TalkDesk Status Activity'!A:A,'Agent Breakdown'!H68),0)</f>
        <v>0</v>
      </c>
    </row>
    <row r="69" spans="7:18" x14ac:dyDescent="0.35">
      <c r="G69" s="27" t="s">
        <v>19</v>
      </c>
      <c r="H69" s="24" t="s">
        <v>41</v>
      </c>
      <c r="I69" s="50">
        <f>COUNTIFS(PMTs!F:F,'Agent Breakdown'!H69,PMTs!D:D,'Agent Breakdown'!G69)</f>
        <v>16</v>
      </c>
      <c r="J69" s="51">
        <f>SUMIFS(PMTs!B:B,PMTs!F:F,'Agent Breakdown'!H69,PMTs!D:D,'Agent Breakdown'!G69)</f>
        <v>2031.33</v>
      </c>
      <c r="K69" s="50">
        <f>COUNTIFS(Overrides!B:B,'Agent Breakdown'!H69,Overrides!G:G,'Agent Breakdown'!G69,Overrides!I:I,"Yes")</f>
        <v>2</v>
      </c>
      <c r="L69" s="50">
        <f>COUNTIFS(Overrides!$B:$B,'Agent Breakdown'!$H69,Overrides!$D:$D,'Agent Breakdown'!$G69,Overrides!$E:$E,"Promise to Pay")</f>
        <v>9</v>
      </c>
      <c r="M69" s="50">
        <f>COUNTIFS(Overrides!$B:$B,'Agent Breakdown'!$H69,Overrides!$D:$D,'Agent Breakdown'!$G69,Overrides!$E:$E,"Payment Plan")</f>
        <v>0</v>
      </c>
      <c r="N69" s="50">
        <f>SUMIFS('TalkDesk Phone Activity'!F:F,'TalkDesk Phone Activity'!A:A,'Agent Breakdown'!H69,'TalkDesk Phone Activity'!C:C,'Agent Breakdown'!G69)</f>
        <v>20</v>
      </c>
      <c r="O69" s="72">
        <f>SUMIFS('TalkDesk Phone Activity'!$E:$E,'TalkDesk Phone Activity'!$A:$A,'Agent Breakdown'!$H69,'TalkDesk Phone Activity'!$B:$B,"Yes",'TalkDesk Phone Activity'!$C:$C,'Agent Breakdown'!$G69)</f>
        <v>1083</v>
      </c>
      <c r="P69" s="72">
        <f>SUMIFS('TalkDesk Phone Activity'!$E:$E,'TalkDesk Phone Activity'!$A:$A,'Agent Breakdown'!$H69,'TalkDesk Phone Activity'!$B:$B,"No",'TalkDesk Phone Activity'!$C:$C,'Agent Breakdown'!$G69)</f>
        <v>1509</v>
      </c>
      <c r="Q69" s="80">
        <f>IFERROR(AVERAGEIFS('TalkDesk Status Activity'!D:D,'TalkDesk Status Activity'!C:C,'Agent Breakdown'!G69,'TalkDesk Status Activity'!A:A,'Agent Breakdown'!H69),0)</f>
        <v>131.00608695652176</v>
      </c>
    </row>
    <row r="70" spans="7:18" x14ac:dyDescent="0.35">
      <c r="G70" s="27" t="s">
        <v>19</v>
      </c>
      <c r="H70" s="24" t="s">
        <v>42</v>
      </c>
      <c r="I70" s="50">
        <f>COUNTIFS(PMTs!F:F,'Agent Breakdown'!H70,PMTs!D:D,'Agent Breakdown'!G70)</f>
        <v>37</v>
      </c>
      <c r="J70" s="51">
        <f>SUMIFS(PMTs!B:B,PMTs!F:F,'Agent Breakdown'!H70,PMTs!D:D,'Agent Breakdown'!G70)</f>
        <v>4806.2599999999993</v>
      </c>
      <c r="K70" s="50">
        <f>COUNTIFS(Overrides!B:B,'Agent Breakdown'!H70,Overrides!G:G,'Agent Breakdown'!G70,Overrides!I:I,"Yes")</f>
        <v>0</v>
      </c>
      <c r="L70" s="50">
        <f>COUNTIFS(Overrides!$B:$B,'Agent Breakdown'!$H70,Overrides!$D:$D,'Agent Breakdown'!$G70,Overrides!$E:$E,"Promise to Pay")</f>
        <v>7</v>
      </c>
      <c r="M70" s="50">
        <f>COUNTIFS(Overrides!$B:$B,'Agent Breakdown'!$H70,Overrides!$D:$D,'Agent Breakdown'!$G70,Overrides!$E:$E,"Payment Plan")</f>
        <v>0</v>
      </c>
      <c r="N70" s="50">
        <f>SUMIFS('TalkDesk Phone Activity'!F:F,'TalkDesk Phone Activity'!A:A,'Agent Breakdown'!H70,'TalkDesk Phone Activity'!C:C,'Agent Breakdown'!G70)</f>
        <v>29</v>
      </c>
      <c r="O70" s="72">
        <f>SUMIFS('TalkDesk Phone Activity'!$E:$E,'TalkDesk Phone Activity'!$A:$A,'Agent Breakdown'!$H70,'TalkDesk Phone Activity'!$B:$B,"Yes",'TalkDesk Phone Activity'!$C:$C,'Agent Breakdown'!$G70)</f>
        <v>1220</v>
      </c>
      <c r="P70" s="72">
        <f>SUMIFS('TalkDesk Phone Activity'!$E:$E,'TalkDesk Phone Activity'!$A:$A,'Agent Breakdown'!$H70,'TalkDesk Phone Activity'!$B:$B,"No",'TalkDesk Phone Activity'!$C:$C,'Agent Breakdown'!$G70)</f>
        <v>2555</v>
      </c>
      <c r="Q70" s="80">
        <f>IFERROR(AVERAGEIFS('TalkDesk Status Activity'!D:D,'TalkDesk Status Activity'!C:C,'Agent Breakdown'!G70,'TalkDesk Status Activity'!A:A,'Agent Breakdown'!H70),0)</f>
        <v>145.50913043478261</v>
      </c>
    </row>
    <row r="71" spans="7:18" x14ac:dyDescent="0.35">
      <c r="G71" s="27" t="s">
        <v>19</v>
      </c>
      <c r="H71" s="24" t="s">
        <v>43</v>
      </c>
      <c r="I71" s="50">
        <f>COUNTIFS(PMTs!F:F,'Agent Breakdown'!H71,PMTs!D:D,'Agent Breakdown'!G71)</f>
        <v>8</v>
      </c>
      <c r="J71" s="51">
        <f>SUMIFS(PMTs!B:B,PMTs!F:F,'Agent Breakdown'!H71,PMTs!D:D,'Agent Breakdown'!G71)</f>
        <v>1573.5800000000002</v>
      </c>
      <c r="K71" s="50">
        <f>COUNTIFS(Overrides!B:B,'Agent Breakdown'!H71,Overrides!G:G,'Agent Breakdown'!G71,Overrides!I:I,"Yes")</f>
        <v>0</v>
      </c>
      <c r="L71" s="50">
        <f>COUNTIFS(Overrides!$B:$B,'Agent Breakdown'!$H71,Overrides!$D:$D,'Agent Breakdown'!$G71,Overrides!$E:$E,"Promise to Pay")</f>
        <v>2</v>
      </c>
      <c r="M71" s="50">
        <f>COUNTIFS(Overrides!$B:$B,'Agent Breakdown'!$H71,Overrides!$D:$D,'Agent Breakdown'!$G71,Overrides!$E:$E,"Payment Plan")</f>
        <v>0</v>
      </c>
      <c r="N71" s="50">
        <f>SUMIFS('TalkDesk Phone Activity'!F:F,'TalkDesk Phone Activity'!A:A,'Agent Breakdown'!H71,'TalkDesk Phone Activity'!C:C,'Agent Breakdown'!G71)</f>
        <v>10</v>
      </c>
      <c r="O71" s="72">
        <f>SUMIFS('TalkDesk Phone Activity'!$E:$E,'TalkDesk Phone Activity'!$A:$A,'Agent Breakdown'!$H71,'TalkDesk Phone Activity'!$B:$B,"Yes",'TalkDesk Phone Activity'!$C:$C,'Agent Breakdown'!$G71)</f>
        <v>115</v>
      </c>
      <c r="P71" s="72">
        <f>SUMIFS('TalkDesk Phone Activity'!$E:$E,'TalkDesk Phone Activity'!$A:$A,'Agent Breakdown'!$H71,'TalkDesk Phone Activity'!$B:$B,"No",'TalkDesk Phone Activity'!$C:$C,'Agent Breakdown'!$G71)</f>
        <v>2761</v>
      </c>
      <c r="Q71" s="80">
        <f>IFERROR(AVERAGEIFS('TalkDesk Status Activity'!D:D,'TalkDesk Status Activity'!C:C,'Agent Breakdown'!G71,'TalkDesk Status Activity'!A:A,'Agent Breakdown'!H71),0)</f>
        <v>223.60956521739132</v>
      </c>
    </row>
    <row r="72" spans="7:18" x14ac:dyDescent="0.35">
      <c r="G72" s="27" t="s">
        <v>19</v>
      </c>
      <c r="H72" s="24" t="s">
        <v>44</v>
      </c>
      <c r="I72" s="50">
        <f>COUNTIFS(PMTs!F:F,'Agent Breakdown'!H72,PMTs!D:D,'Agent Breakdown'!G72)</f>
        <v>53</v>
      </c>
      <c r="J72" s="51">
        <f>SUMIFS(PMTs!B:B,PMTs!F:F,'Agent Breakdown'!H72,PMTs!D:D,'Agent Breakdown'!G72)</f>
        <v>6058.2199999999993</v>
      </c>
      <c r="K72" s="50">
        <f>COUNTIFS(Overrides!B:B,'Agent Breakdown'!H72,Overrides!G:G,'Agent Breakdown'!G72,Overrides!I:I,"Yes")</f>
        <v>1</v>
      </c>
      <c r="L72" s="50">
        <f>COUNTIFS(Overrides!$B:$B,'Agent Breakdown'!$H72,Overrides!$D:$D,'Agent Breakdown'!$G72,Overrides!$E:$E,"Promise to Pay")</f>
        <v>8</v>
      </c>
      <c r="M72" s="50">
        <f>COUNTIFS(Overrides!$B:$B,'Agent Breakdown'!$H72,Overrides!$D:$D,'Agent Breakdown'!$G72,Overrides!$E:$E,"Payment Plan")</f>
        <v>0</v>
      </c>
      <c r="N72" s="50">
        <f>SUMIFS('TalkDesk Phone Activity'!F:F,'TalkDesk Phone Activity'!A:A,'Agent Breakdown'!H72,'TalkDesk Phone Activity'!C:C,'Agent Breakdown'!G72)</f>
        <v>54</v>
      </c>
      <c r="O72" s="72">
        <f>SUMIFS('TalkDesk Phone Activity'!$E:$E,'TalkDesk Phone Activity'!$A:$A,'Agent Breakdown'!$H72,'TalkDesk Phone Activity'!$B:$B,"Yes",'TalkDesk Phone Activity'!$C:$C,'Agent Breakdown'!$G72)</f>
        <v>1180</v>
      </c>
      <c r="P72" s="72">
        <f>SUMIFS('TalkDesk Phone Activity'!$E:$E,'TalkDesk Phone Activity'!$A:$A,'Agent Breakdown'!$H72,'TalkDesk Phone Activity'!$B:$B,"No",'TalkDesk Phone Activity'!$C:$C,'Agent Breakdown'!$G72)</f>
        <v>908</v>
      </c>
      <c r="Q72" s="80">
        <f>IFERROR(AVERAGEIFS('TalkDesk Status Activity'!D:D,'TalkDesk Status Activity'!C:C,'Agent Breakdown'!G72,'TalkDesk Status Activity'!A:A,'Agent Breakdown'!H72),0)</f>
        <v>149.23136363636365</v>
      </c>
    </row>
    <row r="73" spans="7:18" ht="15" thickBot="1" x14ac:dyDescent="0.4">
      <c r="G73" s="27" t="s">
        <v>19</v>
      </c>
      <c r="H73" s="24" t="s">
        <v>45</v>
      </c>
      <c r="I73" s="50">
        <f>COUNTIFS(PMTs!F:F,'Agent Breakdown'!R73,PMTs!D:D,'Agent Breakdown'!G73)</f>
        <v>0</v>
      </c>
      <c r="J73" s="51">
        <f>SUMIFS(PMTs!B:B,PMTs!F:F,'Agent Breakdown'!R73,PMTs!D:D,'Agent Breakdown'!G73)</f>
        <v>0</v>
      </c>
      <c r="K73" s="50">
        <f>COUNTIFS(Overrides!B:B,'Agent Breakdown'!H73,Overrides!G:G,'Agent Breakdown'!G73,Overrides!I:I,"Yes")</f>
        <v>0</v>
      </c>
      <c r="L73" s="50">
        <f>COUNTIFS(Overrides!$B:$B,'Agent Breakdown'!$H73,Overrides!$D:$D,'Agent Breakdown'!$G73,Overrides!$E:$E,"Promise to Pay")</f>
        <v>0</v>
      </c>
      <c r="M73" s="50">
        <f>COUNTIFS(Overrides!$B:$B,'Agent Breakdown'!$H73,Overrides!$D:$D,'Agent Breakdown'!$G73,Overrides!$E:$E,"Payment Plan")</f>
        <v>0</v>
      </c>
      <c r="N73" s="50">
        <f>SUMIFS('TalkDesk Phone Activity'!F:F,'TalkDesk Phone Activity'!A:A,'Agent Breakdown'!H73,'TalkDesk Phone Activity'!C:C,'Agent Breakdown'!G73)</f>
        <v>20</v>
      </c>
      <c r="O73" s="72">
        <f>SUMIFS('TalkDesk Phone Activity'!$E:$E,'TalkDesk Phone Activity'!$A:$A,'Agent Breakdown'!$H73,'TalkDesk Phone Activity'!$B:$B,"Yes",'TalkDesk Phone Activity'!$C:$C,'Agent Breakdown'!$G73)</f>
        <v>778</v>
      </c>
      <c r="P73" s="72">
        <f>SUMIFS('TalkDesk Phone Activity'!$E:$E,'TalkDesk Phone Activity'!$A:$A,'Agent Breakdown'!$H73,'TalkDesk Phone Activity'!$B:$B,"No",'TalkDesk Phone Activity'!$C:$C,'Agent Breakdown'!$G73)</f>
        <v>1556</v>
      </c>
      <c r="Q73" s="80">
        <f>IFERROR(AVERAGEIFS('TalkDesk Status Activity'!D:D,'TalkDesk Status Activity'!C:C,'Agent Breakdown'!G73,'TalkDesk Status Activity'!A:A,'Agent Breakdown'!H73),0)</f>
        <v>155.58173913043476</v>
      </c>
      <c r="R73" t="s">
        <v>3932</v>
      </c>
    </row>
    <row r="74" spans="7:18" ht="15" thickBot="1" x14ac:dyDescent="0.4">
      <c r="G74" s="28" t="s">
        <v>48</v>
      </c>
      <c r="H74" s="29" t="s">
        <v>2822</v>
      </c>
      <c r="I74" s="47">
        <f>SUBTOTAL(9,I57:I73)</f>
        <v>351</v>
      </c>
      <c r="J74" s="62">
        <f t="shared" ref="J74" si="11">SUBTOTAL(9,J57:J73)</f>
        <v>56105.41</v>
      </c>
      <c r="K74" s="47">
        <f t="shared" ref="K74:N74" si="12">SUBTOTAL(9,K57:K73)</f>
        <v>12</v>
      </c>
      <c r="L74" s="47">
        <f t="shared" si="12"/>
        <v>77</v>
      </c>
      <c r="M74" s="47">
        <f t="shared" si="12"/>
        <v>0</v>
      </c>
      <c r="N74" s="47">
        <f t="shared" si="12"/>
        <v>353</v>
      </c>
      <c r="O74" s="70">
        <f t="shared" ref="O74" si="13">SUBTOTAL(9,O57:O73)</f>
        <v>15668</v>
      </c>
      <c r="P74" s="70">
        <f t="shared" ref="P74" si="14">SUBTOTAL(9,P57:P73)</f>
        <v>19573</v>
      </c>
      <c r="Q74" s="70">
        <f>AVERAGEIF('TalkDesk Status Activity'!C:C,'Agent Breakdown'!G73,'TalkDesk Status Activity'!D:D)</f>
        <v>161.65538983050843</v>
      </c>
    </row>
    <row r="75" spans="7:18" x14ac:dyDescent="0.35">
      <c r="G75" s="17" t="s">
        <v>20</v>
      </c>
      <c r="H75" s="18" t="s">
        <v>29</v>
      </c>
      <c r="I75" s="43">
        <f>COUNTIFS(PMTs!F:F,'Agent Breakdown'!H75,PMTs!D:D,'Agent Breakdown'!G75)</f>
        <v>0</v>
      </c>
      <c r="J75" s="44">
        <f>SUMIFS(PMTs!B:B,PMTs!F:F,'Agent Breakdown'!H75,PMTs!D:D,'Agent Breakdown'!G75)</f>
        <v>0</v>
      </c>
      <c r="K75" s="43">
        <f>COUNTIFS(Overrides!B:B,'Agent Breakdown'!H75,Overrides!G:G,'Agent Breakdown'!G75,Overrides!I:I,"Yes")</f>
        <v>0</v>
      </c>
      <c r="L75" s="43">
        <f>COUNTIFS(Overrides!$B:$B,'Agent Breakdown'!$H75,Overrides!$D:$D,'Agent Breakdown'!$G75,Overrides!$E:$E,"Promise to Pay")</f>
        <v>0</v>
      </c>
      <c r="M75" s="43">
        <f>COUNTIFS(Overrides!$B:$B,'Agent Breakdown'!$H75,Overrides!$D:$D,'Agent Breakdown'!$G75,Overrides!$E:$E,"Payment Plan")</f>
        <v>0</v>
      </c>
      <c r="N75" s="43">
        <f>SUMIFS('TalkDesk Phone Activity'!F:F,'TalkDesk Phone Activity'!A:A,'Agent Breakdown'!H75,'TalkDesk Phone Activity'!C:C,'Agent Breakdown'!G75)</f>
        <v>0</v>
      </c>
      <c r="O75" s="68">
        <f>SUMIFS('TalkDesk Phone Activity'!$E:$E,'TalkDesk Phone Activity'!$A:$A,'Agent Breakdown'!$H75,'TalkDesk Phone Activity'!$B:$B,"Yes",'TalkDesk Phone Activity'!$C:$C,'Agent Breakdown'!$G75)</f>
        <v>0</v>
      </c>
      <c r="P75" s="68">
        <f>SUMIFS('TalkDesk Phone Activity'!$E:$E,'TalkDesk Phone Activity'!$A:$A,'Agent Breakdown'!$H75,'TalkDesk Phone Activity'!$B:$B,"No",'TalkDesk Phone Activity'!$C:$C,'Agent Breakdown'!$G75)</f>
        <v>0</v>
      </c>
      <c r="Q75" s="77">
        <f>IFERROR(AVERAGEIFS('TalkDesk Status Activity'!D:D,'TalkDesk Status Activity'!C:C,'Agent Breakdown'!G75,'TalkDesk Status Activity'!A:A,'Agent Breakdown'!H75),0)</f>
        <v>0</v>
      </c>
    </row>
    <row r="76" spans="7:18" x14ac:dyDescent="0.35">
      <c r="G76" s="19" t="s">
        <v>20</v>
      </c>
      <c r="H76" s="16" t="s">
        <v>30</v>
      </c>
      <c r="I76" s="45">
        <f>COUNTIFS(PMTs!F:F,'Agent Breakdown'!H76,PMTs!D:D,'Agent Breakdown'!G76)</f>
        <v>38</v>
      </c>
      <c r="J76" s="46">
        <f>SUMIFS(PMTs!B:B,PMTs!F:F,'Agent Breakdown'!H76,PMTs!D:D,'Agent Breakdown'!G76)</f>
        <v>5519.7699999999986</v>
      </c>
      <c r="K76" s="45">
        <f>COUNTIFS(Overrides!B:B,'Agent Breakdown'!H76,Overrides!G:G,'Agent Breakdown'!G76,Overrides!I:I,"Yes")</f>
        <v>1</v>
      </c>
      <c r="L76" s="45">
        <f>COUNTIFS(Overrides!$B:$B,'Agent Breakdown'!$H76,Overrides!$D:$D,'Agent Breakdown'!$G76,Overrides!$E:$E,"Promise to Pay")</f>
        <v>5</v>
      </c>
      <c r="M76" s="45">
        <f>COUNTIFS(Overrides!$B:$B,'Agent Breakdown'!$H76,Overrides!$D:$D,'Agent Breakdown'!$G76,Overrides!$E:$E,"Payment Plan")</f>
        <v>0</v>
      </c>
      <c r="N76" s="45">
        <f>SUMIFS('TalkDesk Phone Activity'!F:F,'TalkDesk Phone Activity'!A:A,'Agent Breakdown'!H76,'TalkDesk Phone Activity'!C:C,'Agent Breakdown'!G76)</f>
        <v>34</v>
      </c>
      <c r="O76" s="69">
        <f>SUMIFS('TalkDesk Phone Activity'!$E:$E,'TalkDesk Phone Activity'!$A:$A,'Agent Breakdown'!$H76,'TalkDesk Phone Activity'!$B:$B,"Yes",'TalkDesk Phone Activity'!$C:$C,'Agent Breakdown'!$G76)</f>
        <v>1815</v>
      </c>
      <c r="P76" s="69">
        <f>SUMIFS('TalkDesk Phone Activity'!$E:$E,'TalkDesk Phone Activity'!$A:$A,'Agent Breakdown'!$H76,'TalkDesk Phone Activity'!$B:$B,"No",'TalkDesk Phone Activity'!$C:$C,'Agent Breakdown'!$G76)</f>
        <v>111</v>
      </c>
      <c r="Q76" s="78">
        <f>IFERROR(AVERAGEIFS('TalkDesk Status Activity'!D:D,'TalkDesk Status Activity'!C:C,'Agent Breakdown'!G76,'TalkDesk Status Activity'!A:A,'Agent Breakdown'!H76),0)</f>
        <v>131.25749999999999</v>
      </c>
    </row>
    <row r="77" spans="7:18" x14ac:dyDescent="0.35">
      <c r="G77" s="19" t="s">
        <v>20</v>
      </c>
      <c r="H77" s="16" t="s">
        <v>47</v>
      </c>
      <c r="I77" s="45">
        <f>COUNTIFS(PMTs!F:F,'Agent Breakdown'!H77,PMTs!D:D,'Agent Breakdown'!G77)</f>
        <v>46</v>
      </c>
      <c r="J77" s="46">
        <f>SUMIFS(PMTs!B:B,PMTs!F:F,'Agent Breakdown'!H77,PMTs!D:D,'Agent Breakdown'!G77)</f>
        <v>13027.650000000003</v>
      </c>
      <c r="K77" s="45">
        <f>COUNTIFS(Overrides!B:B,'Agent Breakdown'!H77,Overrides!G:G,'Agent Breakdown'!G77,Overrides!I:I,"Yes")</f>
        <v>1</v>
      </c>
      <c r="L77" s="45">
        <f>COUNTIFS(Overrides!$B:$B,'Agent Breakdown'!$H77,Overrides!$D:$D,'Agent Breakdown'!$G77,Overrides!$E:$E,"Promise to Pay")</f>
        <v>8</v>
      </c>
      <c r="M77" s="45">
        <f>COUNTIFS(Overrides!$B:$B,'Agent Breakdown'!$H77,Overrides!$D:$D,'Agent Breakdown'!$G77,Overrides!$E:$E,"Payment Plan")</f>
        <v>0</v>
      </c>
      <c r="N77" s="45">
        <f>SUMIFS('TalkDesk Phone Activity'!F:F,'TalkDesk Phone Activity'!A:A,'Agent Breakdown'!H77,'TalkDesk Phone Activity'!C:C,'Agent Breakdown'!G77)</f>
        <v>13</v>
      </c>
      <c r="O77" s="69">
        <f>SUMIFS('TalkDesk Phone Activity'!$E:$E,'TalkDesk Phone Activity'!$A:$A,'Agent Breakdown'!$H77,'TalkDesk Phone Activity'!$B:$B,"Yes",'TalkDesk Phone Activity'!$C:$C,'Agent Breakdown'!$G77)</f>
        <v>243</v>
      </c>
      <c r="P77" s="69">
        <f>SUMIFS('TalkDesk Phone Activity'!$E:$E,'TalkDesk Phone Activity'!$A:$A,'Agent Breakdown'!$H77,'TalkDesk Phone Activity'!$B:$B,"No",'TalkDesk Phone Activity'!$C:$C,'Agent Breakdown'!$G77)</f>
        <v>3240</v>
      </c>
      <c r="Q77" s="78">
        <f>IFERROR(AVERAGEIFS('TalkDesk Status Activity'!D:D,'TalkDesk Status Activity'!C:C,'Agent Breakdown'!G77,'TalkDesk Status Activity'!A:A,'Agent Breakdown'!H77),0)</f>
        <v>189.97291666666663</v>
      </c>
    </row>
    <row r="78" spans="7:18" x14ac:dyDescent="0.35">
      <c r="G78" s="19" t="s">
        <v>20</v>
      </c>
      <c r="H78" s="16" t="s">
        <v>31</v>
      </c>
      <c r="I78" s="45">
        <f>COUNTIFS(PMTs!F:F,'Agent Breakdown'!H78,PMTs!D:D,'Agent Breakdown'!G78)</f>
        <v>38</v>
      </c>
      <c r="J78" s="46">
        <f>SUMIFS(PMTs!B:B,PMTs!F:F,'Agent Breakdown'!H78,PMTs!D:D,'Agent Breakdown'!G78)</f>
        <v>5810.7599999999993</v>
      </c>
      <c r="K78" s="45">
        <f>COUNTIFS(Overrides!B:B,'Agent Breakdown'!H78,Overrides!G:G,'Agent Breakdown'!G78,Overrides!I:I,"Yes")</f>
        <v>1</v>
      </c>
      <c r="L78" s="45">
        <f>COUNTIFS(Overrides!$B:$B,'Agent Breakdown'!$H78,Overrides!$D:$D,'Agent Breakdown'!$G78,Overrides!$E:$E,"Promise to Pay")</f>
        <v>11</v>
      </c>
      <c r="M78" s="45">
        <f>COUNTIFS(Overrides!$B:$B,'Agent Breakdown'!$H78,Overrides!$D:$D,'Agent Breakdown'!$G78,Overrides!$E:$E,"Payment Plan")</f>
        <v>0</v>
      </c>
      <c r="N78" s="45">
        <f>SUMIFS('TalkDesk Phone Activity'!F:F,'TalkDesk Phone Activity'!A:A,'Agent Breakdown'!H78,'TalkDesk Phone Activity'!C:C,'Agent Breakdown'!G78)</f>
        <v>25</v>
      </c>
      <c r="O78" s="69">
        <f>SUMIFS('TalkDesk Phone Activity'!$E:$E,'TalkDesk Phone Activity'!$A:$A,'Agent Breakdown'!$H78,'TalkDesk Phone Activity'!$B:$B,"Yes",'TalkDesk Phone Activity'!$C:$C,'Agent Breakdown'!$G78)</f>
        <v>1309</v>
      </c>
      <c r="P78" s="69">
        <f>SUMIFS('TalkDesk Phone Activity'!$E:$E,'TalkDesk Phone Activity'!$A:$A,'Agent Breakdown'!$H78,'TalkDesk Phone Activity'!$B:$B,"No",'TalkDesk Phone Activity'!$C:$C,'Agent Breakdown'!$G78)</f>
        <v>2675</v>
      </c>
      <c r="Q78" s="78">
        <f>IFERROR(AVERAGEIFS('TalkDesk Status Activity'!D:D,'TalkDesk Status Activity'!C:C,'Agent Breakdown'!G78,'TalkDesk Status Activity'!A:A,'Agent Breakdown'!H78),0)</f>
        <v>248.59791666666663</v>
      </c>
    </row>
    <row r="79" spans="7:18" x14ac:dyDescent="0.35">
      <c r="G79" s="19" t="s">
        <v>20</v>
      </c>
      <c r="H79" s="16" t="s">
        <v>32</v>
      </c>
      <c r="I79" s="45">
        <f>COUNTIFS(PMTs!F:F,'Agent Breakdown'!H79,PMTs!D:D,'Agent Breakdown'!G79)</f>
        <v>11</v>
      </c>
      <c r="J79" s="46">
        <f>SUMIFS(PMTs!B:B,PMTs!F:F,'Agent Breakdown'!H79,PMTs!D:D,'Agent Breakdown'!G79)</f>
        <v>1204.6999999999998</v>
      </c>
      <c r="K79" s="45">
        <f>COUNTIFS(Overrides!B:B,'Agent Breakdown'!H79,Overrides!G:G,'Agent Breakdown'!G79,Overrides!I:I,"Yes")</f>
        <v>0</v>
      </c>
      <c r="L79" s="45">
        <f>COUNTIFS(Overrides!$B:$B,'Agent Breakdown'!$H79,Overrides!$D:$D,'Agent Breakdown'!$G79,Overrides!$E:$E,"Promise to Pay")</f>
        <v>1</v>
      </c>
      <c r="M79" s="45">
        <f>COUNTIFS(Overrides!$B:$B,'Agent Breakdown'!$H79,Overrides!$D:$D,'Agent Breakdown'!$G79,Overrides!$E:$E,"Payment Plan")</f>
        <v>0</v>
      </c>
      <c r="N79" s="45">
        <f>SUMIFS('TalkDesk Phone Activity'!F:F,'TalkDesk Phone Activity'!A:A,'Agent Breakdown'!H79,'TalkDesk Phone Activity'!C:C,'Agent Breakdown'!G79)</f>
        <v>36</v>
      </c>
      <c r="O79" s="69">
        <f>SUMIFS('TalkDesk Phone Activity'!$E:$E,'TalkDesk Phone Activity'!$A:$A,'Agent Breakdown'!$H79,'TalkDesk Phone Activity'!$B:$B,"Yes",'TalkDesk Phone Activity'!$C:$C,'Agent Breakdown'!$G79)</f>
        <v>1557</v>
      </c>
      <c r="P79" s="69">
        <f>SUMIFS('TalkDesk Phone Activity'!$E:$E,'TalkDesk Phone Activity'!$A:$A,'Agent Breakdown'!$H79,'TalkDesk Phone Activity'!$B:$B,"No",'TalkDesk Phone Activity'!$C:$C,'Agent Breakdown'!$G79)</f>
        <v>2744</v>
      </c>
      <c r="Q79" s="78">
        <f>IFERROR(AVERAGEIFS('TalkDesk Status Activity'!D:D,'TalkDesk Status Activity'!C:C,'Agent Breakdown'!G79,'TalkDesk Status Activity'!A:A,'Agent Breakdown'!H79),0)</f>
        <v>102.91833333333334</v>
      </c>
    </row>
    <row r="80" spans="7:18" x14ac:dyDescent="0.35">
      <c r="G80" s="19" t="s">
        <v>20</v>
      </c>
      <c r="H80" s="16" t="s">
        <v>33</v>
      </c>
      <c r="I80" s="45">
        <f>COUNTIFS(PMTs!F:F,'Agent Breakdown'!H80,PMTs!D:D,'Agent Breakdown'!G80)</f>
        <v>45</v>
      </c>
      <c r="J80" s="46">
        <f>SUMIFS(PMTs!B:B,PMTs!F:F,'Agent Breakdown'!H80,PMTs!D:D,'Agent Breakdown'!G80)</f>
        <v>6066.5199999999995</v>
      </c>
      <c r="K80" s="45">
        <f>COUNTIFS(Overrides!B:B,'Agent Breakdown'!H80,Overrides!G:G,'Agent Breakdown'!G80,Overrides!I:I,"Yes")</f>
        <v>3</v>
      </c>
      <c r="L80" s="45">
        <f>COUNTIFS(Overrides!$B:$B,'Agent Breakdown'!$H80,Overrides!$D:$D,'Agent Breakdown'!$G80,Overrides!$E:$E,"Promise to Pay")</f>
        <v>26</v>
      </c>
      <c r="M80" s="45">
        <f>COUNTIFS(Overrides!$B:$B,'Agent Breakdown'!$H80,Overrides!$D:$D,'Agent Breakdown'!$G80,Overrides!$E:$E,"Payment Plan")</f>
        <v>0</v>
      </c>
      <c r="N80" s="45">
        <f>SUMIFS('TalkDesk Phone Activity'!F:F,'TalkDesk Phone Activity'!A:A,'Agent Breakdown'!H80,'TalkDesk Phone Activity'!C:C,'Agent Breakdown'!G80)</f>
        <v>29</v>
      </c>
      <c r="O80" s="69">
        <f>SUMIFS('TalkDesk Phone Activity'!$E:$E,'TalkDesk Phone Activity'!$A:$A,'Agent Breakdown'!$H80,'TalkDesk Phone Activity'!$B:$B,"Yes",'TalkDesk Phone Activity'!$C:$C,'Agent Breakdown'!$G80)</f>
        <v>1461</v>
      </c>
      <c r="P80" s="69">
        <f>SUMIFS('TalkDesk Phone Activity'!$E:$E,'TalkDesk Phone Activity'!$A:$A,'Agent Breakdown'!$H80,'TalkDesk Phone Activity'!$B:$B,"No",'TalkDesk Phone Activity'!$C:$C,'Agent Breakdown'!$G80)</f>
        <v>1024</v>
      </c>
      <c r="Q80" s="78">
        <f>IFERROR(AVERAGEIFS('TalkDesk Status Activity'!D:D,'TalkDesk Status Activity'!C:C,'Agent Breakdown'!G80,'TalkDesk Status Activity'!A:A,'Agent Breakdown'!H80),0)</f>
        <v>140.80526315789473</v>
      </c>
    </row>
    <row r="81" spans="7:18" x14ac:dyDescent="0.35">
      <c r="G81" s="19" t="s">
        <v>20</v>
      </c>
      <c r="H81" s="16" t="s">
        <v>34</v>
      </c>
      <c r="I81" s="45">
        <f>COUNTIFS(PMTs!F:F,'Agent Breakdown'!H81,PMTs!D:D,'Agent Breakdown'!G81)</f>
        <v>13</v>
      </c>
      <c r="J81" s="46">
        <f>SUMIFS(PMTs!B:B,PMTs!F:F,'Agent Breakdown'!H81,PMTs!D:D,'Agent Breakdown'!G81)</f>
        <v>2205.56</v>
      </c>
      <c r="K81" s="45">
        <f>COUNTIFS(Overrides!B:B,'Agent Breakdown'!H81,Overrides!G:G,'Agent Breakdown'!G81,Overrides!I:I,"Yes")</f>
        <v>2</v>
      </c>
      <c r="L81" s="45">
        <f>COUNTIFS(Overrides!$B:$B,'Agent Breakdown'!$H81,Overrides!$D:$D,'Agent Breakdown'!$G81,Overrides!$E:$E,"Promise to Pay")</f>
        <v>3</v>
      </c>
      <c r="M81" s="45">
        <f>COUNTIFS(Overrides!$B:$B,'Agent Breakdown'!$H81,Overrides!$D:$D,'Agent Breakdown'!$G81,Overrides!$E:$E,"Payment Plan")</f>
        <v>0</v>
      </c>
      <c r="N81" s="45">
        <f>SUMIFS('TalkDesk Phone Activity'!F:F,'TalkDesk Phone Activity'!A:A,'Agent Breakdown'!H81,'TalkDesk Phone Activity'!C:C,'Agent Breakdown'!G81)</f>
        <v>20</v>
      </c>
      <c r="O81" s="69">
        <f>SUMIFS('TalkDesk Phone Activity'!$E:$E,'TalkDesk Phone Activity'!$A:$A,'Agent Breakdown'!$H81,'TalkDesk Phone Activity'!$B:$B,"Yes",'TalkDesk Phone Activity'!$C:$C,'Agent Breakdown'!$G81)</f>
        <v>1156</v>
      </c>
      <c r="P81" s="69">
        <f>SUMIFS('TalkDesk Phone Activity'!$E:$E,'TalkDesk Phone Activity'!$A:$A,'Agent Breakdown'!$H81,'TalkDesk Phone Activity'!$B:$B,"No",'TalkDesk Phone Activity'!$C:$C,'Agent Breakdown'!$G81)</f>
        <v>2401</v>
      </c>
      <c r="Q81" s="78">
        <f>IFERROR(AVERAGEIFS('TalkDesk Status Activity'!D:D,'TalkDesk Status Activity'!C:C,'Agent Breakdown'!G81,'TalkDesk Status Activity'!A:A,'Agent Breakdown'!H81),0)</f>
        <v>114.14959999999999</v>
      </c>
    </row>
    <row r="82" spans="7:18" x14ac:dyDescent="0.35">
      <c r="G82" s="19" t="s">
        <v>20</v>
      </c>
      <c r="H82" s="16" t="s">
        <v>35</v>
      </c>
      <c r="I82" s="45">
        <f>COUNTIFS(PMTs!F:F,'Agent Breakdown'!H82,PMTs!D:D,'Agent Breakdown'!G82)</f>
        <v>10</v>
      </c>
      <c r="J82" s="46">
        <f>SUMIFS(PMTs!B:B,PMTs!F:F,'Agent Breakdown'!H82,PMTs!D:D,'Agent Breakdown'!G82)</f>
        <v>1841.36</v>
      </c>
      <c r="K82" s="45">
        <f>COUNTIFS(Overrides!B:B,'Agent Breakdown'!H82,Overrides!G:G,'Agent Breakdown'!G82,Overrides!I:I,"Yes")</f>
        <v>1</v>
      </c>
      <c r="L82" s="45">
        <f>COUNTIFS(Overrides!$B:$B,'Agent Breakdown'!$H82,Overrides!$D:$D,'Agent Breakdown'!$G82,Overrides!$E:$E,"Promise to Pay")</f>
        <v>1</v>
      </c>
      <c r="M82" s="45">
        <f>COUNTIFS(Overrides!$B:$B,'Agent Breakdown'!$H82,Overrides!$D:$D,'Agent Breakdown'!$G82,Overrides!$E:$E,"Payment Plan")</f>
        <v>0</v>
      </c>
      <c r="N82" s="45">
        <f>SUMIFS('TalkDesk Phone Activity'!F:F,'TalkDesk Phone Activity'!A:A,'Agent Breakdown'!H82,'TalkDesk Phone Activity'!C:C,'Agent Breakdown'!G82)</f>
        <v>26</v>
      </c>
      <c r="O82" s="69">
        <f>SUMIFS('TalkDesk Phone Activity'!$E:$E,'TalkDesk Phone Activity'!$A:$A,'Agent Breakdown'!$H82,'TalkDesk Phone Activity'!$B:$B,"Yes",'TalkDesk Phone Activity'!$C:$C,'Agent Breakdown'!$G82)</f>
        <v>983</v>
      </c>
      <c r="P82" s="69">
        <f>SUMIFS('TalkDesk Phone Activity'!$E:$E,'TalkDesk Phone Activity'!$A:$A,'Agent Breakdown'!$H82,'TalkDesk Phone Activity'!$B:$B,"No",'TalkDesk Phone Activity'!$C:$C,'Agent Breakdown'!$G82)</f>
        <v>1942</v>
      </c>
      <c r="Q82" s="78">
        <f>IFERROR(AVERAGEIFS('TalkDesk Status Activity'!D:D,'TalkDesk Status Activity'!C:C,'Agent Breakdown'!G82,'TalkDesk Status Activity'!A:A,'Agent Breakdown'!H82),0)</f>
        <v>164.29041666666666</v>
      </c>
    </row>
    <row r="83" spans="7:18" x14ac:dyDescent="0.35">
      <c r="G83" s="19" t="s">
        <v>20</v>
      </c>
      <c r="H83" s="16" t="s">
        <v>37</v>
      </c>
      <c r="I83" s="45">
        <f>COUNTIFS(PMTs!F:F,'Agent Breakdown'!H83,PMTs!D:D,'Agent Breakdown'!G83)</f>
        <v>0</v>
      </c>
      <c r="J83" s="46">
        <f>SUMIFS(PMTs!B:B,PMTs!F:F,'Agent Breakdown'!H83,PMTs!D:D,'Agent Breakdown'!G83)</f>
        <v>0</v>
      </c>
      <c r="K83" s="45">
        <f>COUNTIFS(Overrides!B:B,'Agent Breakdown'!H83,Overrides!G:G,'Agent Breakdown'!G83,Overrides!I:I,"Yes")</f>
        <v>0</v>
      </c>
      <c r="L83" s="45">
        <f>COUNTIFS(Overrides!$B:$B,'Agent Breakdown'!$H83,Overrides!$D:$D,'Agent Breakdown'!$G83,Overrides!$E:$E,"Promise to Pay")</f>
        <v>0</v>
      </c>
      <c r="M83" s="45">
        <f>COUNTIFS(Overrides!$B:$B,'Agent Breakdown'!$H83,Overrides!$D:$D,'Agent Breakdown'!$G83,Overrides!$E:$E,"Payment Plan")</f>
        <v>0</v>
      </c>
      <c r="N83" s="45">
        <f>SUMIFS('TalkDesk Phone Activity'!F:F,'TalkDesk Phone Activity'!A:A,'Agent Breakdown'!H83,'TalkDesk Phone Activity'!C:C,'Agent Breakdown'!G83)</f>
        <v>0</v>
      </c>
      <c r="O83" s="69">
        <f>SUMIFS('TalkDesk Phone Activity'!$E:$E,'TalkDesk Phone Activity'!$A:$A,'Agent Breakdown'!$H83,'TalkDesk Phone Activity'!$B:$B,"Yes",'TalkDesk Phone Activity'!$C:$C,'Agent Breakdown'!$G83)</f>
        <v>0</v>
      </c>
      <c r="P83" s="69">
        <f>SUMIFS('TalkDesk Phone Activity'!$E:$E,'TalkDesk Phone Activity'!$A:$A,'Agent Breakdown'!$H83,'TalkDesk Phone Activity'!$B:$B,"No",'TalkDesk Phone Activity'!$C:$C,'Agent Breakdown'!$G83)</f>
        <v>0</v>
      </c>
      <c r="Q83" s="78">
        <f>IFERROR(AVERAGEIFS('TalkDesk Status Activity'!D:D,'TalkDesk Status Activity'!C:C,'Agent Breakdown'!G83,'TalkDesk Status Activity'!A:A,'Agent Breakdown'!H83),0)</f>
        <v>0</v>
      </c>
    </row>
    <row r="84" spans="7:18" x14ac:dyDescent="0.35">
      <c r="G84" s="19" t="s">
        <v>20</v>
      </c>
      <c r="H84" s="16" t="s">
        <v>38</v>
      </c>
      <c r="I84" s="45">
        <f>COUNTIFS(PMTs!F:F,'Agent Breakdown'!H84,PMTs!D:D,'Agent Breakdown'!G84)</f>
        <v>39</v>
      </c>
      <c r="J84" s="46">
        <f>SUMIFS(PMTs!B:B,PMTs!F:F,'Agent Breakdown'!H84,PMTs!D:D,'Agent Breakdown'!G84)</f>
        <v>4684.5399999999991</v>
      </c>
      <c r="K84" s="45">
        <f>COUNTIFS(Overrides!B:B,'Agent Breakdown'!H84,Overrides!G:G,'Agent Breakdown'!G84,Overrides!I:I,"Yes")</f>
        <v>0</v>
      </c>
      <c r="L84" s="45">
        <f>COUNTIFS(Overrides!$B:$B,'Agent Breakdown'!$H84,Overrides!$D:$D,'Agent Breakdown'!$G84,Overrides!$E:$E,"Promise to Pay")</f>
        <v>7</v>
      </c>
      <c r="M84" s="45">
        <f>COUNTIFS(Overrides!$B:$B,'Agent Breakdown'!$H84,Overrides!$D:$D,'Agent Breakdown'!$G84,Overrides!$E:$E,"Payment Plan")</f>
        <v>0</v>
      </c>
      <c r="N84" s="45">
        <f>SUMIFS('TalkDesk Phone Activity'!F:F,'TalkDesk Phone Activity'!A:A,'Agent Breakdown'!H84,'TalkDesk Phone Activity'!C:C,'Agent Breakdown'!G84)</f>
        <v>33</v>
      </c>
      <c r="O84" s="69">
        <f>SUMIFS('TalkDesk Phone Activity'!$E:$E,'TalkDesk Phone Activity'!$A:$A,'Agent Breakdown'!$H84,'TalkDesk Phone Activity'!$B:$B,"Yes",'TalkDesk Phone Activity'!$C:$C,'Agent Breakdown'!$G84)</f>
        <v>1036</v>
      </c>
      <c r="P84" s="69">
        <f>SUMIFS('TalkDesk Phone Activity'!$E:$E,'TalkDesk Phone Activity'!$A:$A,'Agent Breakdown'!$H84,'TalkDesk Phone Activity'!$B:$B,"No",'TalkDesk Phone Activity'!$C:$C,'Agent Breakdown'!$G84)</f>
        <v>466</v>
      </c>
      <c r="Q84" s="78">
        <f>IFERROR(AVERAGEIFS('TalkDesk Status Activity'!D:D,'TalkDesk Status Activity'!C:C,'Agent Breakdown'!G84,'TalkDesk Status Activity'!A:A,'Agent Breakdown'!H84),0)</f>
        <v>157.18666666666667</v>
      </c>
    </row>
    <row r="85" spans="7:18" x14ac:dyDescent="0.35">
      <c r="G85" s="19" t="s">
        <v>20</v>
      </c>
      <c r="H85" s="16" t="s">
        <v>39</v>
      </c>
      <c r="I85" s="45">
        <f>COUNTIFS(PMTs!F:F,'Agent Breakdown'!H85,PMTs!D:D,'Agent Breakdown'!G85)</f>
        <v>0</v>
      </c>
      <c r="J85" s="46">
        <f>SUMIFS(PMTs!B:B,PMTs!F:F,'Agent Breakdown'!H85,PMTs!D:D,'Agent Breakdown'!G85)</f>
        <v>0</v>
      </c>
      <c r="K85" s="45">
        <f>COUNTIFS(Overrides!B:B,'Agent Breakdown'!H85,Overrides!G:G,'Agent Breakdown'!G85,Overrides!I:I,"Yes")</f>
        <v>0</v>
      </c>
      <c r="L85" s="45">
        <f>COUNTIFS(Overrides!$B:$B,'Agent Breakdown'!$H85,Overrides!$D:$D,'Agent Breakdown'!$G85,Overrides!$E:$E,"Promise to Pay")</f>
        <v>0</v>
      </c>
      <c r="M85" s="45">
        <f>COUNTIFS(Overrides!$B:$B,'Agent Breakdown'!$H85,Overrides!$D:$D,'Agent Breakdown'!$G85,Overrides!$E:$E,"Payment Plan")</f>
        <v>0</v>
      </c>
      <c r="N85" s="45">
        <f>SUMIFS('TalkDesk Phone Activity'!F:F,'TalkDesk Phone Activity'!A:A,'Agent Breakdown'!H85,'TalkDesk Phone Activity'!C:C,'Agent Breakdown'!G85)</f>
        <v>0</v>
      </c>
      <c r="O85" s="69">
        <f>SUMIFS('TalkDesk Phone Activity'!$E:$E,'TalkDesk Phone Activity'!$A:$A,'Agent Breakdown'!$H85,'TalkDesk Phone Activity'!$B:$B,"Yes",'TalkDesk Phone Activity'!$C:$C,'Agent Breakdown'!$G85)</f>
        <v>0</v>
      </c>
      <c r="P85" s="69">
        <f>SUMIFS('TalkDesk Phone Activity'!$E:$E,'TalkDesk Phone Activity'!$A:$A,'Agent Breakdown'!$H85,'TalkDesk Phone Activity'!$B:$B,"No",'TalkDesk Phone Activity'!$C:$C,'Agent Breakdown'!$G85)</f>
        <v>0</v>
      </c>
      <c r="Q85" s="78">
        <f>IFERROR(AVERAGEIFS('TalkDesk Status Activity'!D:D,'TalkDesk Status Activity'!C:C,'Agent Breakdown'!G85,'TalkDesk Status Activity'!A:A,'Agent Breakdown'!H85),0)</f>
        <v>0</v>
      </c>
    </row>
    <row r="86" spans="7:18" x14ac:dyDescent="0.35">
      <c r="G86" s="19" t="s">
        <v>20</v>
      </c>
      <c r="H86" s="16" t="s">
        <v>40</v>
      </c>
      <c r="I86" s="45">
        <f>COUNTIFS(PMTs!F:F,'Agent Breakdown'!H86,PMTs!D:D,'Agent Breakdown'!G86)</f>
        <v>0</v>
      </c>
      <c r="J86" s="46">
        <f>SUMIFS(PMTs!B:B,PMTs!F:F,'Agent Breakdown'!H86,PMTs!D:D,'Agent Breakdown'!G86)</f>
        <v>0</v>
      </c>
      <c r="K86" s="45">
        <f>COUNTIFS(Overrides!B:B,'Agent Breakdown'!H86,Overrides!G:G,'Agent Breakdown'!G86,Overrides!I:I,"Yes")</f>
        <v>0</v>
      </c>
      <c r="L86" s="45">
        <f>COUNTIFS(Overrides!$B:$B,'Agent Breakdown'!$H86,Overrides!$D:$D,'Agent Breakdown'!$G86,Overrides!$E:$E,"Promise to Pay")</f>
        <v>0</v>
      </c>
      <c r="M86" s="45">
        <f>COUNTIFS(Overrides!$B:$B,'Agent Breakdown'!$H86,Overrides!$D:$D,'Agent Breakdown'!$G86,Overrides!$E:$E,"Payment Plan")</f>
        <v>0</v>
      </c>
      <c r="N86" s="45">
        <f>SUMIFS('TalkDesk Phone Activity'!F:F,'TalkDesk Phone Activity'!A:A,'Agent Breakdown'!H86,'TalkDesk Phone Activity'!C:C,'Agent Breakdown'!G86)</f>
        <v>0</v>
      </c>
      <c r="O86" s="69">
        <f>SUMIFS('TalkDesk Phone Activity'!$E:$E,'TalkDesk Phone Activity'!$A:$A,'Agent Breakdown'!$H86,'TalkDesk Phone Activity'!$B:$B,"Yes",'TalkDesk Phone Activity'!$C:$C,'Agent Breakdown'!$G86)</f>
        <v>0</v>
      </c>
      <c r="P86" s="69">
        <f>SUMIFS('TalkDesk Phone Activity'!$E:$E,'TalkDesk Phone Activity'!$A:$A,'Agent Breakdown'!$H86,'TalkDesk Phone Activity'!$B:$B,"No",'TalkDesk Phone Activity'!$C:$C,'Agent Breakdown'!$G86)</f>
        <v>0</v>
      </c>
      <c r="Q86" s="78">
        <f>IFERROR(AVERAGEIFS('TalkDesk Status Activity'!D:D,'TalkDesk Status Activity'!C:C,'Agent Breakdown'!G86,'TalkDesk Status Activity'!A:A,'Agent Breakdown'!H86),0)</f>
        <v>0</v>
      </c>
    </row>
    <row r="87" spans="7:18" x14ac:dyDescent="0.35">
      <c r="G87" s="19" t="s">
        <v>20</v>
      </c>
      <c r="H87" s="16" t="s">
        <v>41</v>
      </c>
      <c r="I87" s="45">
        <f>COUNTIFS(PMTs!F:F,'Agent Breakdown'!H87,PMTs!D:D,'Agent Breakdown'!G87)</f>
        <v>21</v>
      </c>
      <c r="J87" s="46">
        <f>SUMIFS(PMTs!B:B,PMTs!F:F,'Agent Breakdown'!H87,PMTs!D:D,'Agent Breakdown'!G87)</f>
        <v>4149.8500000000004</v>
      </c>
      <c r="K87" s="45">
        <f>COUNTIFS(Overrides!B:B,'Agent Breakdown'!H87,Overrides!G:G,'Agent Breakdown'!G87,Overrides!I:I,"Yes")</f>
        <v>2</v>
      </c>
      <c r="L87" s="45">
        <f>COUNTIFS(Overrides!$B:$B,'Agent Breakdown'!$H87,Overrides!$D:$D,'Agent Breakdown'!$G87,Overrides!$E:$E,"Promise to Pay")</f>
        <v>12</v>
      </c>
      <c r="M87" s="45">
        <f>COUNTIFS(Overrides!$B:$B,'Agent Breakdown'!$H87,Overrides!$D:$D,'Agent Breakdown'!$G87,Overrides!$E:$E,"Payment Plan")</f>
        <v>0</v>
      </c>
      <c r="N87" s="45">
        <f>SUMIFS('TalkDesk Phone Activity'!F:F,'TalkDesk Phone Activity'!A:A,'Agent Breakdown'!H87,'TalkDesk Phone Activity'!C:C,'Agent Breakdown'!G87)</f>
        <v>23</v>
      </c>
      <c r="O87" s="69">
        <f>SUMIFS('TalkDesk Phone Activity'!$E:$E,'TalkDesk Phone Activity'!$A:$A,'Agent Breakdown'!$H87,'TalkDesk Phone Activity'!$B:$B,"Yes",'TalkDesk Phone Activity'!$C:$C,'Agent Breakdown'!$G87)</f>
        <v>1002</v>
      </c>
      <c r="P87" s="69">
        <f>SUMIFS('TalkDesk Phone Activity'!$E:$E,'TalkDesk Phone Activity'!$A:$A,'Agent Breakdown'!$H87,'TalkDesk Phone Activity'!$B:$B,"No",'TalkDesk Phone Activity'!$C:$C,'Agent Breakdown'!$G87)</f>
        <v>1648</v>
      </c>
      <c r="Q87" s="78">
        <f>IFERROR(AVERAGEIFS('TalkDesk Status Activity'!D:D,'TalkDesk Status Activity'!C:C,'Agent Breakdown'!G87,'TalkDesk Status Activity'!A:A,'Agent Breakdown'!H87),0)</f>
        <v>125.51875</v>
      </c>
    </row>
    <row r="88" spans="7:18" x14ac:dyDescent="0.35">
      <c r="G88" s="19" t="s">
        <v>20</v>
      </c>
      <c r="H88" s="16" t="s">
        <v>42</v>
      </c>
      <c r="I88" s="45">
        <f>COUNTIFS(PMTs!F:F,'Agent Breakdown'!H88,PMTs!D:D,'Agent Breakdown'!G88)</f>
        <v>58</v>
      </c>
      <c r="J88" s="46">
        <f>SUMIFS(PMTs!B:B,PMTs!F:F,'Agent Breakdown'!H88,PMTs!D:D,'Agent Breakdown'!G88)</f>
        <v>6972.420000000001</v>
      </c>
      <c r="K88" s="45">
        <f>COUNTIFS(Overrides!B:B,'Agent Breakdown'!H88,Overrides!G:G,'Agent Breakdown'!G88,Overrides!I:I,"Yes")</f>
        <v>2</v>
      </c>
      <c r="L88" s="45">
        <f>COUNTIFS(Overrides!$B:$B,'Agent Breakdown'!$H88,Overrides!$D:$D,'Agent Breakdown'!$G88,Overrides!$E:$E,"Promise to Pay")</f>
        <v>5</v>
      </c>
      <c r="M88" s="45">
        <f>COUNTIFS(Overrides!$B:$B,'Agent Breakdown'!$H88,Overrides!$D:$D,'Agent Breakdown'!$G88,Overrides!$E:$E,"Payment Plan")</f>
        <v>0</v>
      </c>
      <c r="N88" s="45">
        <f>SUMIFS('TalkDesk Phone Activity'!F:F,'TalkDesk Phone Activity'!A:A,'Agent Breakdown'!H88,'TalkDesk Phone Activity'!C:C,'Agent Breakdown'!G88)</f>
        <v>14</v>
      </c>
      <c r="O88" s="69">
        <f>SUMIFS('TalkDesk Phone Activity'!$E:$E,'TalkDesk Phone Activity'!$A:$A,'Agent Breakdown'!$H88,'TalkDesk Phone Activity'!$B:$B,"Yes",'TalkDesk Phone Activity'!$C:$C,'Agent Breakdown'!$G88)</f>
        <v>511</v>
      </c>
      <c r="P88" s="69">
        <f>SUMIFS('TalkDesk Phone Activity'!$E:$E,'TalkDesk Phone Activity'!$A:$A,'Agent Breakdown'!$H88,'TalkDesk Phone Activity'!$B:$B,"No",'TalkDesk Phone Activity'!$C:$C,'Agent Breakdown'!$G88)</f>
        <v>4010</v>
      </c>
      <c r="Q88" s="78">
        <f>IFERROR(AVERAGEIFS('TalkDesk Status Activity'!D:D,'TalkDesk Status Activity'!C:C,'Agent Breakdown'!G88,'TalkDesk Status Activity'!A:A,'Agent Breakdown'!H88),0)</f>
        <v>129.4366666666667</v>
      </c>
    </row>
    <row r="89" spans="7:18" x14ac:dyDescent="0.35">
      <c r="G89" s="19" t="s">
        <v>20</v>
      </c>
      <c r="H89" s="16" t="s">
        <v>43</v>
      </c>
      <c r="I89" s="45">
        <f>COUNTIFS(PMTs!F:F,'Agent Breakdown'!H89,PMTs!D:D,'Agent Breakdown'!G89)</f>
        <v>11</v>
      </c>
      <c r="J89" s="46">
        <f>SUMIFS(PMTs!B:B,PMTs!F:F,'Agent Breakdown'!H89,PMTs!D:D,'Agent Breakdown'!G89)</f>
        <v>2226.96</v>
      </c>
      <c r="K89" s="45">
        <f>COUNTIFS(Overrides!B:B,'Agent Breakdown'!H89,Overrides!G:G,'Agent Breakdown'!G89,Overrides!I:I,"Yes")</f>
        <v>1</v>
      </c>
      <c r="L89" s="45">
        <f>COUNTIFS(Overrides!$B:$B,'Agent Breakdown'!$H89,Overrides!$D:$D,'Agent Breakdown'!$G89,Overrides!$E:$E,"Promise to Pay")</f>
        <v>3</v>
      </c>
      <c r="M89" s="45">
        <f>COUNTIFS(Overrides!$B:$B,'Agent Breakdown'!$H89,Overrides!$D:$D,'Agent Breakdown'!$G89,Overrides!$E:$E,"Payment Plan")</f>
        <v>0</v>
      </c>
      <c r="N89" s="45">
        <f>SUMIFS('TalkDesk Phone Activity'!F:F,'TalkDesk Phone Activity'!A:A,'Agent Breakdown'!H89,'TalkDesk Phone Activity'!C:C,'Agent Breakdown'!G89)</f>
        <v>7</v>
      </c>
      <c r="O89" s="69">
        <f>SUMIFS('TalkDesk Phone Activity'!$E:$E,'TalkDesk Phone Activity'!$A:$A,'Agent Breakdown'!$H89,'TalkDesk Phone Activity'!$B:$B,"Yes",'TalkDesk Phone Activity'!$C:$C,'Agent Breakdown'!$G89)</f>
        <v>205</v>
      </c>
      <c r="P89" s="69">
        <f>SUMIFS('TalkDesk Phone Activity'!$E:$E,'TalkDesk Phone Activity'!$A:$A,'Agent Breakdown'!$H89,'TalkDesk Phone Activity'!$B:$B,"No",'TalkDesk Phone Activity'!$C:$C,'Agent Breakdown'!$G89)</f>
        <v>2752</v>
      </c>
      <c r="Q89" s="78">
        <f>IFERROR(AVERAGEIFS('TalkDesk Status Activity'!D:D,'TalkDesk Status Activity'!C:C,'Agent Breakdown'!G89,'TalkDesk Status Activity'!A:A,'Agent Breakdown'!H89),0)</f>
        <v>183.35047619047623</v>
      </c>
    </row>
    <row r="90" spans="7:18" x14ac:dyDescent="0.35">
      <c r="G90" s="19" t="s">
        <v>20</v>
      </c>
      <c r="H90" s="16" t="s">
        <v>44</v>
      </c>
      <c r="I90" s="45">
        <f>COUNTIFS(PMTs!F:F,'Agent Breakdown'!H90,PMTs!D:D,'Agent Breakdown'!G90)</f>
        <v>37</v>
      </c>
      <c r="J90" s="46">
        <f>SUMIFS(PMTs!B:B,PMTs!F:F,'Agent Breakdown'!H90,PMTs!D:D,'Agent Breakdown'!G90)</f>
        <v>3846.5699999999997</v>
      </c>
      <c r="K90" s="45">
        <f>COUNTIFS(Overrides!B:B,'Agent Breakdown'!H90,Overrides!G:G,'Agent Breakdown'!G90,Overrides!I:I,"Yes")</f>
        <v>2</v>
      </c>
      <c r="L90" s="45">
        <f>COUNTIFS(Overrides!$B:$B,'Agent Breakdown'!$H90,Overrides!$D:$D,'Agent Breakdown'!$G90,Overrides!$E:$E,"Promise to Pay")</f>
        <v>7</v>
      </c>
      <c r="M90" s="45">
        <f>COUNTIFS(Overrides!$B:$B,'Agent Breakdown'!$H90,Overrides!$D:$D,'Agent Breakdown'!$G90,Overrides!$E:$E,"Payment Plan")</f>
        <v>0</v>
      </c>
      <c r="N90" s="45">
        <f>SUMIFS('TalkDesk Phone Activity'!F:F,'TalkDesk Phone Activity'!A:A,'Agent Breakdown'!H90,'TalkDesk Phone Activity'!C:C,'Agent Breakdown'!G90)</f>
        <v>66</v>
      </c>
      <c r="O90" s="69">
        <f>SUMIFS('TalkDesk Phone Activity'!$E:$E,'TalkDesk Phone Activity'!$A:$A,'Agent Breakdown'!$H90,'TalkDesk Phone Activity'!$B:$B,"Yes",'TalkDesk Phone Activity'!$C:$C,'Agent Breakdown'!$G90)</f>
        <v>1189</v>
      </c>
      <c r="P90" s="69">
        <f>SUMIFS('TalkDesk Phone Activity'!$E:$E,'TalkDesk Phone Activity'!$A:$A,'Agent Breakdown'!$H90,'TalkDesk Phone Activity'!$B:$B,"No",'TalkDesk Phone Activity'!$C:$C,'Agent Breakdown'!$G90)</f>
        <v>871</v>
      </c>
      <c r="Q90" s="78">
        <f>IFERROR(AVERAGEIFS('TalkDesk Status Activity'!D:D,'TalkDesk Status Activity'!C:C,'Agent Breakdown'!G90,'TalkDesk Status Activity'!A:A,'Agent Breakdown'!H90),0)</f>
        <v>156.07130434782613</v>
      </c>
    </row>
    <row r="91" spans="7:18" ht="15" thickBot="1" x14ac:dyDescent="0.4">
      <c r="G91" s="19" t="s">
        <v>20</v>
      </c>
      <c r="H91" s="16" t="s">
        <v>45</v>
      </c>
      <c r="I91" s="45">
        <f>COUNTIFS(PMTs!F:F,'Agent Breakdown'!R91,PMTs!D:D,'Agent Breakdown'!G91)</f>
        <v>0</v>
      </c>
      <c r="J91" s="46">
        <f>SUMIFS(PMTs!B:B,PMTs!F:F,'Agent Breakdown'!R91,PMTs!D:D,'Agent Breakdown'!G91)</f>
        <v>0</v>
      </c>
      <c r="K91" s="45">
        <f>COUNTIFS(Overrides!B:B,'Agent Breakdown'!H91,Overrides!G:G,'Agent Breakdown'!G91,Overrides!I:I,"Yes")</f>
        <v>0</v>
      </c>
      <c r="L91" s="45">
        <f>COUNTIFS(Overrides!$B:$B,'Agent Breakdown'!$H91,Overrides!$D:$D,'Agent Breakdown'!$G91,Overrides!$E:$E,"Promise to Pay")</f>
        <v>0</v>
      </c>
      <c r="M91" s="45">
        <f>COUNTIFS(Overrides!$B:$B,'Agent Breakdown'!$H91,Overrides!$D:$D,'Agent Breakdown'!$G91,Overrides!$E:$E,"Payment Plan")</f>
        <v>0</v>
      </c>
      <c r="N91" s="45">
        <f>SUMIFS('TalkDesk Phone Activity'!F:F,'TalkDesk Phone Activity'!A:A,'Agent Breakdown'!H91,'TalkDesk Phone Activity'!C:C,'Agent Breakdown'!G91)</f>
        <v>25</v>
      </c>
      <c r="O91" s="69">
        <f>SUMIFS('TalkDesk Phone Activity'!$E:$E,'TalkDesk Phone Activity'!$A:$A,'Agent Breakdown'!$H91,'TalkDesk Phone Activity'!$B:$B,"Yes",'TalkDesk Phone Activity'!$C:$C,'Agent Breakdown'!$G91)</f>
        <v>591</v>
      </c>
      <c r="P91" s="69">
        <f>SUMIFS('TalkDesk Phone Activity'!$E:$E,'TalkDesk Phone Activity'!$A:$A,'Agent Breakdown'!$H91,'TalkDesk Phone Activity'!$B:$B,"No",'TalkDesk Phone Activity'!$C:$C,'Agent Breakdown'!$G91)</f>
        <v>2379</v>
      </c>
      <c r="Q91" s="78">
        <f>IFERROR(AVERAGEIFS('TalkDesk Status Activity'!D:D,'TalkDesk Status Activity'!C:C,'Agent Breakdown'!G91,'TalkDesk Status Activity'!A:A,'Agent Breakdown'!H91),0)</f>
        <v>121.03160000000001</v>
      </c>
      <c r="R91" t="s">
        <v>3932</v>
      </c>
    </row>
    <row r="92" spans="7:18" ht="15" thickBot="1" x14ac:dyDescent="0.4">
      <c r="G92" s="28" t="s">
        <v>48</v>
      </c>
      <c r="H92" s="29" t="s">
        <v>2822</v>
      </c>
      <c r="I92" s="47">
        <f>SUBTOTAL(9,I75:I91)</f>
        <v>367</v>
      </c>
      <c r="J92" s="62">
        <f t="shared" ref="J92" si="15">SUBTOTAL(9,J75:J91)</f>
        <v>57556.659999999996</v>
      </c>
      <c r="K92" s="47">
        <f t="shared" ref="K92:N92" si="16">SUBTOTAL(9,K75:K91)</f>
        <v>16</v>
      </c>
      <c r="L92" s="47">
        <f t="shared" si="16"/>
        <v>89</v>
      </c>
      <c r="M92" s="47">
        <f t="shared" si="16"/>
        <v>0</v>
      </c>
      <c r="N92" s="47">
        <f t="shared" si="16"/>
        <v>351</v>
      </c>
      <c r="O92" s="70">
        <f t="shared" ref="O92" si="17">SUBTOTAL(9,O75:O91)</f>
        <v>13058</v>
      </c>
      <c r="P92" s="70">
        <f t="shared" ref="P92" si="18">SUBTOTAL(9,P75:P91)</f>
        <v>26263</v>
      </c>
      <c r="Q92" s="70">
        <f>AVERAGEIF('TalkDesk Status Activity'!C:C,'Agent Breakdown'!G91,'TalkDesk Status Activity'!D:D)</f>
        <v>150.99700996677748</v>
      </c>
    </row>
    <row r="93" spans="7:18" x14ac:dyDescent="0.35">
      <c r="G93" s="25" t="s">
        <v>21</v>
      </c>
      <c r="H93" s="26" t="s">
        <v>29</v>
      </c>
      <c r="I93" s="48">
        <f>COUNTIFS(PMTs!F:F,'Agent Breakdown'!H93,PMTs!D:D,'Agent Breakdown'!G93)</f>
        <v>0</v>
      </c>
      <c r="J93" s="49">
        <f>SUMIFS(PMTs!B:B,PMTs!F:F,'Agent Breakdown'!H93,PMTs!D:D,'Agent Breakdown'!G93)</f>
        <v>0</v>
      </c>
      <c r="K93" s="48">
        <f>COUNTIFS(Overrides!B:B,'Agent Breakdown'!H93,Overrides!G:G,'Agent Breakdown'!G93,Overrides!I:I,"Yes")</f>
        <v>0</v>
      </c>
      <c r="L93" s="48">
        <f>COUNTIFS(Overrides!$B:$B,'Agent Breakdown'!$H93,Overrides!$D:$D,'Agent Breakdown'!$G93,Overrides!$E:$E,"Promise to Pay")</f>
        <v>0</v>
      </c>
      <c r="M93" s="48">
        <f>COUNTIFS(Overrides!$B:$B,'Agent Breakdown'!$H93,Overrides!$D:$D,'Agent Breakdown'!$G93,Overrides!$E:$E,"Payment Plan")</f>
        <v>0</v>
      </c>
      <c r="N93" s="48">
        <f>SUMIFS('TalkDesk Phone Activity'!F:F,'TalkDesk Phone Activity'!A:A,'Agent Breakdown'!H93,'TalkDesk Phone Activity'!C:C,'Agent Breakdown'!G93)</f>
        <v>0</v>
      </c>
      <c r="O93" s="71">
        <f>SUMIFS('TalkDesk Phone Activity'!$E:$E,'TalkDesk Phone Activity'!$A:$A,'Agent Breakdown'!$H93,'TalkDesk Phone Activity'!$B:$B,"Yes",'TalkDesk Phone Activity'!$C:$C,'Agent Breakdown'!$G93)</f>
        <v>0</v>
      </c>
      <c r="P93" s="71">
        <f>SUMIFS('TalkDesk Phone Activity'!$E:$E,'TalkDesk Phone Activity'!$A:$A,'Agent Breakdown'!$H93,'TalkDesk Phone Activity'!$B:$B,"No",'TalkDesk Phone Activity'!$C:$C,'Agent Breakdown'!$G93)</f>
        <v>0</v>
      </c>
      <c r="Q93" s="79">
        <f>IFERROR(AVERAGEIFS('TalkDesk Status Activity'!D:D,'TalkDesk Status Activity'!C:C,'Agent Breakdown'!G93,'TalkDesk Status Activity'!A:A,'Agent Breakdown'!H93),0)</f>
        <v>0</v>
      </c>
    </row>
    <row r="94" spans="7:18" x14ac:dyDescent="0.35">
      <c r="G94" s="27" t="s">
        <v>21</v>
      </c>
      <c r="H94" s="24" t="s">
        <v>30</v>
      </c>
      <c r="I94" s="50">
        <f>COUNTIFS(PMTs!F:F,'Agent Breakdown'!H94,PMTs!D:D,'Agent Breakdown'!G94)</f>
        <v>23</v>
      </c>
      <c r="J94" s="51">
        <f>SUMIFS(PMTs!B:B,PMTs!F:F,'Agent Breakdown'!H94,PMTs!D:D,'Agent Breakdown'!G94)</f>
        <v>4365.1500000000005</v>
      </c>
      <c r="K94" s="50">
        <f>COUNTIFS(Overrides!B:B,'Agent Breakdown'!H94,Overrides!G:G,'Agent Breakdown'!G94,Overrides!I:I,"Yes")</f>
        <v>1</v>
      </c>
      <c r="L94" s="50">
        <f>COUNTIFS(Overrides!$B:$B,'Agent Breakdown'!$H94,Overrides!$D:$D,'Agent Breakdown'!$G94,Overrides!$E:$E,"Promise to Pay")</f>
        <v>5</v>
      </c>
      <c r="M94" s="50">
        <f>COUNTIFS(Overrides!$B:$B,'Agent Breakdown'!$H94,Overrides!$D:$D,'Agent Breakdown'!$G94,Overrides!$E:$E,"Payment Plan")</f>
        <v>0</v>
      </c>
      <c r="N94" s="50">
        <f>SUMIFS('TalkDesk Phone Activity'!F:F,'TalkDesk Phone Activity'!A:A,'Agent Breakdown'!H94,'TalkDesk Phone Activity'!C:C,'Agent Breakdown'!G94)</f>
        <v>35</v>
      </c>
      <c r="O94" s="72">
        <f>SUMIFS('TalkDesk Phone Activity'!$E:$E,'TalkDesk Phone Activity'!$A:$A,'Agent Breakdown'!$H94,'TalkDesk Phone Activity'!$B:$B,"Yes",'TalkDesk Phone Activity'!$C:$C,'Agent Breakdown'!$G94)</f>
        <v>1342</v>
      </c>
      <c r="P94" s="72">
        <f>SUMIFS('TalkDesk Phone Activity'!$E:$E,'TalkDesk Phone Activity'!$A:$A,'Agent Breakdown'!$H94,'TalkDesk Phone Activity'!$B:$B,"No",'TalkDesk Phone Activity'!$C:$C,'Agent Breakdown'!$G94)</f>
        <v>438</v>
      </c>
      <c r="Q94" s="80">
        <f>IFERROR(AVERAGEIFS('TalkDesk Status Activity'!D:D,'TalkDesk Status Activity'!C:C,'Agent Breakdown'!G94,'TalkDesk Status Activity'!A:A,'Agent Breakdown'!H94),0)</f>
        <v>126.99549999999999</v>
      </c>
    </row>
    <row r="95" spans="7:18" x14ac:dyDescent="0.35">
      <c r="G95" s="27" t="s">
        <v>21</v>
      </c>
      <c r="H95" s="24" t="s">
        <v>47</v>
      </c>
      <c r="I95" s="50">
        <f>COUNTIFS(PMTs!F:F,'Agent Breakdown'!H95,PMTs!D:D,'Agent Breakdown'!G95)</f>
        <v>55</v>
      </c>
      <c r="J95" s="51">
        <f>SUMIFS(PMTs!B:B,PMTs!F:F,'Agent Breakdown'!H95,PMTs!D:D,'Agent Breakdown'!G95)</f>
        <v>8319.0300000000025</v>
      </c>
      <c r="K95" s="50">
        <f>COUNTIFS(Overrides!B:B,'Agent Breakdown'!H95,Overrides!G:G,'Agent Breakdown'!G95,Overrides!I:I,"Yes")</f>
        <v>3</v>
      </c>
      <c r="L95" s="50">
        <f>COUNTIFS(Overrides!$B:$B,'Agent Breakdown'!$H95,Overrides!$D:$D,'Agent Breakdown'!$G95,Overrides!$E:$E,"Promise to Pay")</f>
        <v>13</v>
      </c>
      <c r="M95" s="50">
        <f>COUNTIFS(Overrides!$B:$B,'Agent Breakdown'!$H95,Overrides!$D:$D,'Agent Breakdown'!$G95,Overrides!$E:$E,"Payment Plan")</f>
        <v>0</v>
      </c>
      <c r="N95" s="50">
        <f>SUMIFS('TalkDesk Phone Activity'!F:F,'TalkDesk Phone Activity'!A:A,'Agent Breakdown'!H95,'TalkDesk Phone Activity'!C:C,'Agent Breakdown'!G95)</f>
        <v>19</v>
      </c>
      <c r="O95" s="72">
        <f>SUMIFS('TalkDesk Phone Activity'!$E:$E,'TalkDesk Phone Activity'!$A:$A,'Agent Breakdown'!$H95,'TalkDesk Phone Activity'!$B:$B,"Yes",'TalkDesk Phone Activity'!$C:$C,'Agent Breakdown'!$G95)</f>
        <v>582</v>
      </c>
      <c r="P95" s="72">
        <f>SUMIFS('TalkDesk Phone Activity'!$E:$E,'TalkDesk Phone Activity'!$A:$A,'Agent Breakdown'!$H95,'TalkDesk Phone Activity'!$B:$B,"No",'TalkDesk Phone Activity'!$C:$C,'Agent Breakdown'!$G95)</f>
        <v>2255</v>
      </c>
      <c r="Q95" s="80">
        <f>IFERROR(AVERAGEIFS('TalkDesk Status Activity'!D:D,'TalkDesk Status Activity'!C:C,'Agent Breakdown'!G95,'TalkDesk Status Activity'!A:A,'Agent Breakdown'!H95),0)</f>
        <v>146.69857142857143</v>
      </c>
    </row>
    <row r="96" spans="7:18" x14ac:dyDescent="0.35">
      <c r="G96" s="27" t="s">
        <v>21</v>
      </c>
      <c r="H96" s="24" t="s">
        <v>31</v>
      </c>
      <c r="I96" s="50">
        <f>COUNTIFS(PMTs!F:F,'Agent Breakdown'!H96,PMTs!D:D,'Agent Breakdown'!G96)</f>
        <v>41</v>
      </c>
      <c r="J96" s="51">
        <f>SUMIFS(PMTs!B:B,PMTs!F:F,'Agent Breakdown'!H96,PMTs!D:D,'Agent Breakdown'!G96)</f>
        <v>6849.8400000000011</v>
      </c>
      <c r="K96" s="50">
        <f>COUNTIFS(Overrides!B:B,'Agent Breakdown'!H96,Overrides!G:G,'Agent Breakdown'!G96,Overrides!I:I,"Yes")</f>
        <v>2</v>
      </c>
      <c r="L96" s="50">
        <f>COUNTIFS(Overrides!$B:$B,'Agent Breakdown'!$H96,Overrides!$D:$D,'Agent Breakdown'!$G96,Overrides!$E:$E,"Promise to Pay")</f>
        <v>8</v>
      </c>
      <c r="M96" s="50">
        <f>COUNTIFS(Overrides!$B:$B,'Agent Breakdown'!$H96,Overrides!$D:$D,'Agent Breakdown'!$G96,Overrides!$E:$E,"Payment Plan")</f>
        <v>0</v>
      </c>
      <c r="N96" s="50">
        <f>SUMIFS('TalkDesk Phone Activity'!F:F,'TalkDesk Phone Activity'!A:A,'Agent Breakdown'!H96,'TalkDesk Phone Activity'!C:C,'Agent Breakdown'!G96)</f>
        <v>15</v>
      </c>
      <c r="O96" s="72">
        <f>SUMIFS('TalkDesk Phone Activity'!$E:$E,'TalkDesk Phone Activity'!$A:$A,'Agent Breakdown'!$H96,'TalkDesk Phone Activity'!$B:$B,"Yes",'TalkDesk Phone Activity'!$C:$C,'Agent Breakdown'!$G96)</f>
        <v>823</v>
      </c>
      <c r="P96" s="72">
        <f>SUMIFS('TalkDesk Phone Activity'!$E:$E,'TalkDesk Phone Activity'!$A:$A,'Agent Breakdown'!$H96,'TalkDesk Phone Activity'!$B:$B,"No",'TalkDesk Phone Activity'!$C:$C,'Agent Breakdown'!$G96)</f>
        <v>3158</v>
      </c>
      <c r="Q96" s="80">
        <f>IFERROR(AVERAGEIFS('TalkDesk Status Activity'!D:D,'TalkDesk Status Activity'!C:C,'Agent Breakdown'!G96,'TalkDesk Status Activity'!A:A,'Agent Breakdown'!H96),0)</f>
        <v>185.4842857142857</v>
      </c>
    </row>
    <row r="97" spans="7:18" x14ac:dyDescent="0.35">
      <c r="G97" s="27" t="s">
        <v>21</v>
      </c>
      <c r="H97" s="24" t="s">
        <v>32</v>
      </c>
      <c r="I97" s="50">
        <f>COUNTIFS(PMTs!F:F,'Agent Breakdown'!H97,PMTs!D:D,'Agent Breakdown'!G97)</f>
        <v>7</v>
      </c>
      <c r="J97" s="51">
        <f>SUMIFS(PMTs!B:B,PMTs!F:F,'Agent Breakdown'!H97,PMTs!D:D,'Agent Breakdown'!G97)</f>
        <v>1087.99</v>
      </c>
      <c r="K97" s="50">
        <f>COUNTIFS(Overrides!B:B,'Agent Breakdown'!H97,Overrides!G:G,'Agent Breakdown'!G97,Overrides!I:I,"Yes")</f>
        <v>0</v>
      </c>
      <c r="L97" s="50">
        <f>COUNTIFS(Overrides!$B:$B,'Agent Breakdown'!$H97,Overrides!$D:$D,'Agent Breakdown'!$G97,Overrides!$E:$E,"Promise to Pay")</f>
        <v>1</v>
      </c>
      <c r="M97" s="50">
        <f>COUNTIFS(Overrides!$B:$B,'Agent Breakdown'!$H97,Overrides!$D:$D,'Agent Breakdown'!$G97,Overrides!$E:$E,"Payment Plan")</f>
        <v>0</v>
      </c>
      <c r="N97" s="50">
        <f>SUMIFS('TalkDesk Phone Activity'!F:F,'TalkDesk Phone Activity'!A:A,'Agent Breakdown'!H97,'TalkDesk Phone Activity'!C:C,'Agent Breakdown'!G97)</f>
        <v>23</v>
      </c>
      <c r="O97" s="72">
        <f>SUMIFS('TalkDesk Phone Activity'!$E:$E,'TalkDesk Phone Activity'!$A:$A,'Agent Breakdown'!$H97,'TalkDesk Phone Activity'!$B:$B,"Yes",'TalkDesk Phone Activity'!$C:$C,'Agent Breakdown'!$G97)</f>
        <v>1583</v>
      </c>
      <c r="P97" s="72">
        <f>SUMIFS('TalkDesk Phone Activity'!$E:$E,'TalkDesk Phone Activity'!$A:$A,'Agent Breakdown'!$H97,'TalkDesk Phone Activity'!$B:$B,"No",'TalkDesk Phone Activity'!$C:$C,'Agent Breakdown'!$G97)</f>
        <v>1743</v>
      </c>
      <c r="Q97" s="80">
        <f>IFERROR(AVERAGEIFS('TalkDesk Status Activity'!D:D,'TalkDesk Status Activity'!C:C,'Agent Breakdown'!G97,'TalkDesk Status Activity'!A:A,'Agent Breakdown'!H97),0)</f>
        <v>106.02333333333333</v>
      </c>
    </row>
    <row r="98" spans="7:18" x14ac:dyDescent="0.35">
      <c r="G98" s="27" t="s">
        <v>21</v>
      </c>
      <c r="H98" s="24" t="s">
        <v>33</v>
      </c>
      <c r="I98" s="50">
        <f>COUNTIFS(PMTs!F:F,'Agent Breakdown'!H98,PMTs!D:D,'Agent Breakdown'!G98)</f>
        <v>19</v>
      </c>
      <c r="J98" s="51">
        <f>SUMIFS(PMTs!B:B,PMTs!F:F,'Agent Breakdown'!H98,PMTs!D:D,'Agent Breakdown'!G98)</f>
        <v>3748.08</v>
      </c>
      <c r="K98" s="50">
        <f>COUNTIFS(Overrides!B:B,'Agent Breakdown'!H98,Overrides!G:G,'Agent Breakdown'!G98,Overrides!I:I,"Yes")</f>
        <v>1</v>
      </c>
      <c r="L98" s="50">
        <f>COUNTIFS(Overrides!$B:$B,'Agent Breakdown'!$H98,Overrides!$D:$D,'Agent Breakdown'!$G98,Overrides!$E:$E,"Promise to Pay")</f>
        <v>18</v>
      </c>
      <c r="M98" s="50">
        <f>COUNTIFS(Overrides!$B:$B,'Agent Breakdown'!$H98,Overrides!$D:$D,'Agent Breakdown'!$G98,Overrides!$E:$E,"Payment Plan")</f>
        <v>0</v>
      </c>
      <c r="N98" s="50">
        <f>SUMIFS('TalkDesk Phone Activity'!F:F,'TalkDesk Phone Activity'!A:A,'Agent Breakdown'!H98,'TalkDesk Phone Activity'!C:C,'Agent Breakdown'!G98)</f>
        <v>24</v>
      </c>
      <c r="O98" s="72">
        <f>SUMIFS('TalkDesk Phone Activity'!$E:$E,'TalkDesk Phone Activity'!$A:$A,'Agent Breakdown'!$H98,'TalkDesk Phone Activity'!$B:$B,"Yes",'TalkDesk Phone Activity'!$C:$C,'Agent Breakdown'!$G98)</f>
        <v>1208</v>
      </c>
      <c r="P98" s="72">
        <f>SUMIFS('TalkDesk Phone Activity'!$E:$E,'TalkDesk Phone Activity'!$A:$A,'Agent Breakdown'!$H98,'TalkDesk Phone Activity'!$B:$B,"No",'TalkDesk Phone Activity'!$C:$C,'Agent Breakdown'!$G98)</f>
        <v>1001</v>
      </c>
      <c r="Q98" s="80">
        <f>IFERROR(AVERAGEIFS('TalkDesk Status Activity'!D:D,'TalkDesk Status Activity'!C:C,'Agent Breakdown'!G98,'TalkDesk Status Activity'!A:A,'Agent Breakdown'!H98),0)</f>
        <v>124.07650000000004</v>
      </c>
    </row>
    <row r="99" spans="7:18" x14ac:dyDescent="0.35">
      <c r="G99" s="27" t="s">
        <v>21</v>
      </c>
      <c r="H99" s="24" t="s">
        <v>34</v>
      </c>
      <c r="I99" s="50">
        <f>COUNTIFS(PMTs!F:F,'Agent Breakdown'!H99,PMTs!D:D,'Agent Breakdown'!G99)</f>
        <v>22</v>
      </c>
      <c r="J99" s="51">
        <f>SUMIFS(PMTs!B:B,PMTs!F:F,'Agent Breakdown'!H99,PMTs!D:D,'Agent Breakdown'!G99)</f>
        <v>5241.1699999999992</v>
      </c>
      <c r="K99" s="50">
        <f>COUNTIFS(Overrides!B:B,'Agent Breakdown'!H99,Overrides!G:G,'Agent Breakdown'!G99,Overrides!I:I,"Yes")</f>
        <v>0</v>
      </c>
      <c r="L99" s="50">
        <f>COUNTIFS(Overrides!$B:$B,'Agent Breakdown'!$H99,Overrides!$D:$D,'Agent Breakdown'!$G99,Overrides!$E:$E,"Promise to Pay")</f>
        <v>9</v>
      </c>
      <c r="M99" s="50">
        <f>COUNTIFS(Overrides!$B:$B,'Agent Breakdown'!$H99,Overrides!$D:$D,'Agent Breakdown'!$G99,Overrides!$E:$E,"Payment Plan")</f>
        <v>0</v>
      </c>
      <c r="N99" s="50">
        <f>SUMIFS('TalkDesk Phone Activity'!F:F,'TalkDesk Phone Activity'!A:A,'Agent Breakdown'!H99,'TalkDesk Phone Activity'!C:C,'Agent Breakdown'!G99)</f>
        <v>41</v>
      </c>
      <c r="O99" s="72">
        <f>SUMIFS('TalkDesk Phone Activity'!$E:$E,'TalkDesk Phone Activity'!$A:$A,'Agent Breakdown'!$H99,'TalkDesk Phone Activity'!$B:$B,"Yes",'TalkDesk Phone Activity'!$C:$C,'Agent Breakdown'!$G99)</f>
        <v>1127</v>
      </c>
      <c r="P99" s="72">
        <f>SUMIFS('TalkDesk Phone Activity'!$E:$E,'TalkDesk Phone Activity'!$A:$A,'Agent Breakdown'!$H99,'TalkDesk Phone Activity'!$B:$B,"No",'TalkDesk Phone Activity'!$C:$C,'Agent Breakdown'!$G99)</f>
        <v>1262</v>
      </c>
      <c r="Q99" s="80">
        <f>IFERROR(AVERAGEIFS('TalkDesk Status Activity'!D:D,'TalkDesk Status Activity'!C:C,'Agent Breakdown'!G99,'TalkDesk Status Activity'!A:A,'Agent Breakdown'!H99),0)</f>
        <v>135.93571428571425</v>
      </c>
    </row>
    <row r="100" spans="7:18" x14ac:dyDescent="0.35">
      <c r="G100" s="27" t="s">
        <v>21</v>
      </c>
      <c r="H100" s="24" t="s">
        <v>35</v>
      </c>
      <c r="I100" s="50">
        <f>COUNTIFS(PMTs!F:F,'Agent Breakdown'!H100,PMTs!D:D,'Agent Breakdown'!G100)</f>
        <v>10</v>
      </c>
      <c r="J100" s="51">
        <f>SUMIFS(PMTs!B:B,PMTs!F:F,'Agent Breakdown'!H100,PMTs!D:D,'Agent Breakdown'!G100)</f>
        <v>2065.23</v>
      </c>
      <c r="K100" s="50">
        <f>COUNTIFS(Overrides!B:B,'Agent Breakdown'!H100,Overrides!G:G,'Agent Breakdown'!G100,Overrides!I:I,"Yes")</f>
        <v>1</v>
      </c>
      <c r="L100" s="50">
        <f>COUNTIFS(Overrides!$B:$B,'Agent Breakdown'!$H100,Overrides!$D:$D,'Agent Breakdown'!$G100,Overrides!$E:$E,"Promise to Pay")</f>
        <v>3</v>
      </c>
      <c r="M100" s="50">
        <f>COUNTIFS(Overrides!$B:$B,'Agent Breakdown'!$H100,Overrides!$D:$D,'Agent Breakdown'!$G100,Overrides!$E:$E,"Payment Plan")</f>
        <v>0</v>
      </c>
      <c r="N100" s="50">
        <f>SUMIFS('TalkDesk Phone Activity'!F:F,'TalkDesk Phone Activity'!A:A,'Agent Breakdown'!H100,'TalkDesk Phone Activity'!C:C,'Agent Breakdown'!G100)</f>
        <v>26</v>
      </c>
      <c r="O100" s="72">
        <f>SUMIFS('TalkDesk Phone Activity'!$E:$E,'TalkDesk Phone Activity'!$A:$A,'Agent Breakdown'!$H100,'TalkDesk Phone Activity'!$B:$B,"Yes",'TalkDesk Phone Activity'!$C:$C,'Agent Breakdown'!$G100)</f>
        <v>639</v>
      </c>
      <c r="P100" s="72">
        <f>SUMIFS('TalkDesk Phone Activity'!$E:$E,'TalkDesk Phone Activity'!$A:$A,'Agent Breakdown'!$H100,'TalkDesk Phone Activity'!$B:$B,"No",'TalkDesk Phone Activity'!$C:$C,'Agent Breakdown'!$G100)</f>
        <v>1672</v>
      </c>
      <c r="Q100" s="80">
        <f>IFERROR(AVERAGEIFS('TalkDesk Status Activity'!D:D,'TalkDesk Status Activity'!C:C,'Agent Breakdown'!G100,'TalkDesk Status Activity'!A:A,'Agent Breakdown'!H100),0)</f>
        <v>158.39857142857142</v>
      </c>
    </row>
    <row r="101" spans="7:18" x14ac:dyDescent="0.35">
      <c r="G101" s="27" t="s">
        <v>21</v>
      </c>
      <c r="H101" s="24" t="s">
        <v>37</v>
      </c>
      <c r="I101" s="50">
        <f>COUNTIFS(PMTs!F:F,'Agent Breakdown'!H101,PMTs!D:D,'Agent Breakdown'!G101)</f>
        <v>16</v>
      </c>
      <c r="J101" s="51">
        <f>SUMIFS(PMTs!B:B,PMTs!F:F,'Agent Breakdown'!H101,PMTs!D:D,'Agent Breakdown'!G101)</f>
        <v>2438.02</v>
      </c>
      <c r="K101" s="50">
        <f>COUNTIFS(Overrides!B:B,'Agent Breakdown'!H101,Overrides!G:G,'Agent Breakdown'!G101,Overrides!I:I,"Yes")</f>
        <v>3</v>
      </c>
      <c r="L101" s="50">
        <f>COUNTIFS(Overrides!$B:$B,'Agent Breakdown'!$H101,Overrides!$D:$D,'Agent Breakdown'!$G101,Overrides!$E:$E,"Promise to Pay")</f>
        <v>8</v>
      </c>
      <c r="M101" s="50">
        <f>COUNTIFS(Overrides!$B:$B,'Agent Breakdown'!$H101,Overrides!$D:$D,'Agent Breakdown'!$G101,Overrides!$E:$E,"Payment Plan")</f>
        <v>0</v>
      </c>
      <c r="N101" s="50">
        <f>SUMIFS('TalkDesk Phone Activity'!F:F,'TalkDesk Phone Activity'!A:A,'Agent Breakdown'!H101,'TalkDesk Phone Activity'!C:C,'Agent Breakdown'!G101)</f>
        <v>13</v>
      </c>
      <c r="O101" s="72">
        <f>SUMIFS('TalkDesk Phone Activity'!$E:$E,'TalkDesk Phone Activity'!$A:$A,'Agent Breakdown'!$H101,'TalkDesk Phone Activity'!$B:$B,"Yes",'TalkDesk Phone Activity'!$C:$C,'Agent Breakdown'!$G101)</f>
        <v>513</v>
      </c>
      <c r="P101" s="72">
        <f>SUMIFS('TalkDesk Phone Activity'!$E:$E,'TalkDesk Phone Activity'!$A:$A,'Agent Breakdown'!$H101,'TalkDesk Phone Activity'!$B:$B,"No",'TalkDesk Phone Activity'!$C:$C,'Agent Breakdown'!$G101)</f>
        <v>918</v>
      </c>
      <c r="Q101" s="80">
        <f>IFERROR(AVERAGEIFS('TalkDesk Status Activity'!D:D,'TalkDesk Status Activity'!C:C,'Agent Breakdown'!G101,'TalkDesk Status Activity'!A:A,'Agent Breakdown'!H101),0)</f>
        <v>223.74400000000003</v>
      </c>
    </row>
    <row r="102" spans="7:18" x14ac:dyDescent="0.35">
      <c r="G102" s="27" t="s">
        <v>21</v>
      </c>
      <c r="H102" s="24" t="s">
        <v>38</v>
      </c>
      <c r="I102" s="50">
        <f>COUNTIFS(PMTs!F:F,'Agent Breakdown'!H102,PMTs!D:D,'Agent Breakdown'!G102)</f>
        <v>29</v>
      </c>
      <c r="J102" s="51">
        <f>SUMIFS(PMTs!B:B,PMTs!F:F,'Agent Breakdown'!H102,PMTs!D:D,'Agent Breakdown'!G102)</f>
        <v>5415.9999999999991</v>
      </c>
      <c r="K102" s="50">
        <f>COUNTIFS(Overrides!B:B,'Agent Breakdown'!H102,Overrides!G:G,'Agent Breakdown'!G102,Overrides!I:I,"Yes")</f>
        <v>2</v>
      </c>
      <c r="L102" s="50">
        <f>COUNTIFS(Overrides!$B:$B,'Agent Breakdown'!$H102,Overrides!$D:$D,'Agent Breakdown'!$G102,Overrides!$E:$E,"Promise to Pay")</f>
        <v>11</v>
      </c>
      <c r="M102" s="50">
        <f>COUNTIFS(Overrides!$B:$B,'Agent Breakdown'!$H102,Overrides!$D:$D,'Agent Breakdown'!$G102,Overrides!$E:$E,"Payment Plan")</f>
        <v>0</v>
      </c>
      <c r="N102" s="50">
        <f>SUMIFS('TalkDesk Phone Activity'!F:F,'TalkDesk Phone Activity'!A:A,'Agent Breakdown'!H102,'TalkDesk Phone Activity'!C:C,'Agent Breakdown'!G102)</f>
        <v>20</v>
      </c>
      <c r="O102" s="72">
        <f>SUMIFS('TalkDesk Phone Activity'!$E:$E,'TalkDesk Phone Activity'!$A:$A,'Agent Breakdown'!$H102,'TalkDesk Phone Activity'!$B:$B,"Yes",'TalkDesk Phone Activity'!$C:$C,'Agent Breakdown'!$G102)</f>
        <v>898</v>
      </c>
      <c r="P102" s="72">
        <f>SUMIFS('TalkDesk Phone Activity'!$E:$E,'TalkDesk Phone Activity'!$A:$A,'Agent Breakdown'!$H102,'TalkDesk Phone Activity'!$B:$B,"No",'TalkDesk Phone Activity'!$C:$C,'Agent Breakdown'!$G102)</f>
        <v>657</v>
      </c>
      <c r="Q102" s="80">
        <f>IFERROR(AVERAGEIFS('TalkDesk Status Activity'!D:D,'TalkDesk Status Activity'!C:C,'Agent Breakdown'!G102,'TalkDesk Status Activity'!A:A,'Agent Breakdown'!H102),0)</f>
        <v>129.2045</v>
      </c>
    </row>
    <row r="103" spans="7:18" x14ac:dyDescent="0.35">
      <c r="G103" s="27" t="s">
        <v>21</v>
      </c>
      <c r="H103" s="24" t="s">
        <v>39</v>
      </c>
      <c r="I103" s="50">
        <f>COUNTIFS(PMTs!F:F,'Agent Breakdown'!H103,PMTs!D:D,'Agent Breakdown'!G103)</f>
        <v>0</v>
      </c>
      <c r="J103" s="51">
        <f>SUMIFS(PMTs!B:B,PMTs!F:F,'Agent Breakdown'!H103,PMTs!D:D,'Agent Breakdown'!G103)</f>
        <v>0</v>
      </c>
      <c r="K103" s="50">
        <f>COUNTIFS(Overrides!B:B,'Agent Breakdown'!H103,Overrides!G:G,'Agent Breakdown'!G103,Overrides!I:I,"Yes")</f>
        <v>0</v>
      </c>
      <c r="L103" s="50">
        <f>COUNTIFS(Overrides!$B:$B,'Agent Breakdown'!$H103,Overrides!$D:$D,'Agent Breakdown'!$G103,Overrides!$E:$E,"Promise to Pay")</f>
        <v>0</v>
      </c>
      <c r="M103" s="50">
        <f>COUNTIFS(Overrides!$B:$B,'Agent Breakdown'!$H103,Overrides!$D:$D,'Agent Breakdown'!$G103,Overrides!$E:$E,"Payment Plan")</f>
        <v>0</v>
      </c>
      <c r="N103" s="50">
        <f>SUMIFS('TalkDesk Phone Activity'!F:F,'TalkDesk Phone Activity'!A:A,'Agent Breakdown'!H103,'TalkDesk Phone Activity'!C:C,'Agent Breakdown'!G103)</f>
        <v>0</v>
      </c>
      <c r="O103" s="72">
        <f>SUMIFS('TalkDesk Phone Activity'!$E:$E,'TalkDesk Phone Activity'!$A:$A,'Agent Breakdown'!$H103,'TalkDesk Phone Activity'!$B:$B,"Yes",'TalkDesk Phone Activity'!$C:$C,'Agent Breakdown'!$G103)</f>
        <v>0</v>
      </c>
      <c r="P103" s="72">
        <f>SUMIFS('TalkDesk Phone Activity'!$E:$E,'TalkDesk Phone Activity'!$A:$A,'Agent Breakdown'!$H103,'TalkDesk Phone Activity'!$B:$B,"No",'TalkDesk Phone Activity'!$C:$C,'Agent Breakdown'!$G103)</f>
        <v>0</v>
      </c>
      <c r="Q103" s="80">
        <f>IFERROR(AVERAGEIFS('TalkDesk Status Activity'!D:D,'TalkDesk Status Activity'!C:C,'Agent Breakdown'!G103,'TalkDesk Status Activity'!A:A,'Agent Breakdown'!H103),0)</f>
        <v>0</v>
      </c>
    </row>
    <row r="104" spans="7:18" x14ac:dyDescent="0.35">
      <c r="G104" s="27" t="s">
        <v>21</v>
      </c>
      <c r="H104" s="24" t="s">
        <v>40</v>
      </c>
      <c r="I104" s="50">
        <f>COUNTIFS(PMTs!F:F,'Agent Breakdown'!H104,PMTs!D:D,'Agent Breakdown'!G104)</f>
        <v>28</v>
      </c>
      <c r="J104" s="51">
        <f>SUMIFS(PMTs!B:B,PMTs!F:F,'Agent Breakdown'!H104,PMTs!D:D,'Agent Breakdown'!G104)</f>
        <v>4240.67</v>
      </c>
      <c r="K104" s="50">
        <f>COUNTIFS(Overrides!B:B,'Agent Breakdown'!H104,Overrides!G:G,'Agent Breakdown'!G104,Overrides!I:I,"Yes")</f>
        <v>0</v>
      </c>
      <c r="L104" s="50">
        <f>COUNTIFS(Overrides!$B:$B,'Agent Breakdown'!$H104,Overrides!$D:$D,'Agent Breakdown'!$G104,Overrides!$E:$E,"Promise to Pay")</f>
        <v>3</v>
      </c>
      <c r="M104" s="50">
        <f>COUNTIFS(Overrides!$B:$B,'Agent Breakdown'!$H104,Overrides!$D:$D,'Agent Breakdown'!$G104,Overrides!$E:$E,"Payment Plan")</f>
        <v>0</v>
      </c>
      <c r="N104" s="50">
        <f>SUMIFS('TalkDesk Phone Activity'!F:F,'TalkDesk Phone Activity'!A:A,'Agent Breakdown'!H104,'TalkDesk Phone Activity'!C:C,'Agent Breakdown'!G104)</f>
        <v>12</v>
      </c>
      <c r="O104" s="72">
        <f>SUMIFS('TalkDesk Phone Activity'!$E:$E,'TalkDesk Phone Activity'!$A:$A,'Agent Breakdown'!$H104,'TalkDesk Phone Activity'!$B:$B,"Yes",'TalkDesk Phone Activity'!$C:$C,'Agent Breakdown'!$G104)</f>
        <v>341</v>
      </c>
      <c r="P104" s="72">
        <f>SUMIFS('TalkDesk Phone Activity'!$E:$E,'TalkDesk Phone Activity'!$A:$A,'Agent Breakdown'!$H104,'TalkDesk Phone Activity'!$B:$B,"No",'TalkDesk Phone Activity'!$C:$C,'Agent Breakdown'!$G104)</f>
        <v>839</v>
      </c>
      <c r="Q104" s="80">
        <f>IFERROR(AVERAGEIFS('TalkDesk Status Activity'!D:D,'TalkDesk Status Activity'!C:C,'Agent Breakdown'!G104,'TalkDesk Status Activity'!A:A,'Agent Breakdown'!H104),0)</f>
        <v>213.26714285714289</v>
      </c>
    </row>
    <row r="105" spans="7:18" x14ac:dyDescent="0.35">
      <c r="G105" s="27" t="s">
        <v>21</v>
      </c>
      <c r="H105" s="24" t="s">
        <v>41</v>
      </c>
      <c r="I105" s="50">
        <f>COUNTIFS(PMTs!F:F,'Agent Breakdown'!H105,PMTs!D:D,'Agent Breakdown'!G105)</f>
        <v>9</v>
      </c>
      <c r="J105" s="51">
        <f>SUMIFS(PMTs!B:B,PMTs!F:F,'Agent Breakdown'!H105,PMTs!D:D,'Agent Breakdown'!G105)</f>
        <v>1248.73</v>
      </c>
      <c r="K105" s="50">
        <f>COUNTIFS(Overrides!B:B,'Agent Breakdown'!H105,Overrides!G:G,'Agent Breakdown'!G105,Overrides!I:I,"Yes")</f>
        <v>5</v>
      </c>
      <c r="L105" s="50">
        <f>COUNTIFS(Overrides!$B:$B,'Agent Breakdown'!$H105,Overrides!$D:$D,'Agent Breakdown'!$G105,Overrides!$E:$E,"Promise to Pay")</f>
        <v>13</v>
      </c>
      <c r="M105" s="50">
        <f>COUNTIFS(Overrides!$B:$B,'Agent Breakdown'!$H105,Overrides!$D:$D,'Agent Breakdown'!$G105,Overrides!$E:$E,"Payment Plan")</f>
        <v>0</v>
      </c>
      <c r="N105" s="50">
        <f>SUMIFS('TalkDesk Phone Activity'!F:F,'TalkDesk Phone Activity'!A:A,'Agent Breakdown'!H105,'TalkDesk Phone Activity'!C:C,'Agent Breakdown'!G105)</f>
        <v>9</v>
      </c>
      <c r="O105" s="72">
        <f>SUMIFS('TalkDesk Phone Activity'!$E:$E,'TalkDesk Phone Activity'!$A:$A,'Agent Breakdown'!$H105,'TalkDesk Phone Activity'!$B:$B,"Yes",'TalkDesk Phone Activity'!$C:$C,'Agent Breakdown'!$G105)</f>
        <v>761</v>
      </c>
      <c r="P105" s="72">
        <f>SUMIFS('TalkDesk Phone Activity'!$E:$E,'TalkDesk Phone Activity'!$A:$A,'Agent Breakdown'!$H105,'TalkDesk Phone Activity'!$B:$B,"No",'TalkDesk Phone Activity'!$C:$C,'Agent Breakdown'!$G105)</f>
        <v>1589</v>
      </c>
      <c r="Q105" s="80">
        <f>IFERROR(AVERAGEIFS('TalkDesk Status Activity'!D:D,'TalkDesk Status Activity'!C:C,'Agent Breakdown'!G105,'TalkDesk Status Activity'!A:A,'Agent Breakdown'!H105),0)</f>
        <v>135.38999999999999</v>
      </c>
    </row>
    <row r="106" spans="7:18" x14ac:dyDescent="0.35">
      <c r="G106" s="27" t="s">
        <v>21</v>
      </c>
      <c r="H106" s="24" t="s">
        <v>42</v>
      </c>
      <c r="I106" s="50">
        <f>COUNTIFS(PMTs!F:F,'Agent Breakdown'!H106,PMTs!D:D,'Agent Breakdown'!G106)</f>
        <v>43</v>
      </c>
      <c r="J106" s="51">
        <f>SUMIFS(PMTs!B:B,PMTs!F:F,'Agent Breakdown'!H106,PMTs!D:D,'Agent Breakdown'!G106)</f>
        <v>6429.61</v>
      </c>
      <c r="K106" s="50">
        <f>COUNTIFS(Overrides!B:B,'Agent Breakdown'!H106,Overrides!G:G,'Agent Breakdown'!G106,Overrides!I:I,"Yes")</f>
        <v>0</v>
      </c>
      <c r="L106" s="50">
        <f>COUNTIFS(Overrides!$B:$B,'Agent Breakdown'!$H106,Overrides!$D:$D,'Agent Breakdown'!$G106,Overrides!$E:$E,"Promise to Pay")</f>
        <v>7</v>
      </c>
      <c r="M106" s="50">
        <f>COUNTIFS(Overrides!$B:$B,'Agent Breakdown'!$H106,Overrides!$D:$D,'Agent Breakdown'!$G106,Overrides!$E:$E,"Payment Plan")</f>
        <v>0</v>
      </c>
      <c r="N106" s="50">
        <f>SUMIFS('TalkDesk Phone Activity'!F:F,'TalkDesk Phone Activity'!A:A,'Agent Breakdown'!H106,'TalkDesk Phone Activity'!C:C,'Agent Breakdown'!G106)</f>
        <v>15</v>
      </c>
      <c r="O106" s="72">
        <f>SUMIFS('TalkDesk Phone Activity'!$E:$E,'TalkDesk Phone Activity'!$A:$A,'Agent Breakdown'!$H106,'TalkDesk Phone Activity'!$B:$B,"Yes",'TalkDesk Phone Activity'!$C:$C,'Agent Breakdown'!$G106)</f>
        <v>472</v>
      </c>
      <c r="P106" s="72">
        <f>SUMIFS('TalkDesk Phone Activity'!$E:$E,'TalkDesk Phone Activity'!$A:$A,'Agent Breakdown'!$H106,'TalkDesk Phone Activity'!$B:$B,"No",'TalkDesk Phone Activity'!$C:$C,'Agent Breakdown'!$G106)</f>
        <v>1490</v>
      </c>
      <c r="Q106" s="80">
        <f>IFERROR(AVERAGEIFS('TalkDesk Status Activity'!D:D,'TalkDesk Status Activity'!C:C,'Agent Breakdown'!G106,'TalkDesk Status Activity'!A:A,'Agent Breakdown'!H106),0)</f>
        <v>117.19636363636364</v>
      </c>
    </row>
    <row r="107" spans="7:18" x14ac:dyDescent="0.35">
      <c r="G107" s="27" t="s">
        <v>21</v>
      </c>
      <c r="H107" s="24" t="s">
        <v>43</v>
      </c>
      <c r="I107" s="50">
        <f>COUNTIFS(PMTs!F:F,'Agent Breakdown'!H107,PMTs!D:D,'Agent Breakdown'!G107)</f>
        <v>23</v>
      </c>
      <c r="J107" s="51">
        <f>SUMIFS(PMTs!B:B,PMTs!F:F,'Agent Breakdown'!H107,PMTs!D:D,'Agent Breakdown'!G107)</f>
        <v>3168.2499999999995</v>
      </c>
      <c r="K107" s="50">
        <f>COUNTIFS(Overrides!B:B,'Agent Breakdown'!H107,Overrides!G:G,'Agent Breakdown'!G107,Overrides!I:I,"Yes")</f>
        <v>3</v>
      </c>
      <c r="L107" s="50">
        <f>COUNTIFS(Overrides!$B:$B,'Agent Breakdown'!$H107,Overrides!$D:$D,'Agent Breakdown'!$G107,Overrides!$E:$E,"Promise to Pay")</f>
        <v>7</v>
      </c>
      <c r="M107" s="50">
        <f>COUNTIFS(Overrides!$B:$B,'Agent Breakdown'!$H107,Overrides!$D:$D,'Agent Breakdown'!$G107,Overrides!$E:$E,"Payment Plan")</f>
        <v>0</v>
      </c>
      <c r="N107" s="50">
        <f>SUMIFS('TalkDesk Phone Activity'!F:F,'TalkDesk Phone Activity'!A:A,'Agent Breakdown'!H107,'TalkDesk Phone Activity'!C:C,'Agent Breakdown'!G107)</f>
        <v>17</v>
      </c>
      <c r="O107" s="72">
        <f>SUMIFS('TalkDesk Phone Activity'!$E:$E,'TalkDesk Phone Activity'!$A:$A,'Agent Breakdown'!$H107,'TalkDesk Phone Activity'!$B:$B,"Yes",'TalkDesk Phone Activity'!$C:$C,'Agent Breakdown'!$G107)</f>
        <v>511</v>
      </c>
      <c r="P107" s="72">
        <f>SUMIFS('TalkDesk Phone Activity'!$E:$E,'TalkDesk Phone Activity'!$A:$A,'Agent Breakdown'!$H107,'TalkDesk Phone Activity'!$B:$B,"No",'TalkDesk Phone Activity'!$C:$C,'Agent Breakdown'!$G107)</f>
        <v>2140</v>
      </c>
      <c r="Q107" s="80">
        <f>IFERROR(AVERAGEIFS('TalkDesk Status Activity'!D:D,'TalkDesk Status Activity'!C:C,'Agent Breakdown'!G107,'TalkDesk Status Activity'!A:A,'Agent Breakdown'!H107),0)</f>
        <v>182.0547619047619</v>
      </c>
    </row>
    <row r="108" spans="7:18" x14ac:dyDescent="0.35">
      <c r="G108" s="27" t="s">
        <v>21</v>
      </c>
      <c r="H108" s="24" t="s">
        <v>44</v>
      </c>
      <c r="I108" s="50">
        <f>COUNTIFS(PMTs!F:F,'Agent Breakdown'!H108,PMTs!D:D,'Agent Breakdown'!G108)</f>
        <v>15</v>
      </c>
      <c r="J108" s="51">
        <f>SUMIFS(PMTs!B:B,PMTs!F:F,'Agent Breakdown'!H108,PMTs!D:D,'Agent Breakdown'!G108)</f>
        <v>1720.82</v>
      </c>
      <c r="K108" s="50">
        <f>COUNTIFS(Overrides!B:B,'Agent Breakdown'!H108,Overrides!G:G,'Agent Breakdown'!G108,Overrides!I:I,"Yes")</f>
        <v>1</v>
      </c>
      <c r="L108" s="50">
        <f>COUNTIFS(Overrides!$B:$B,'Agent Breakdown'!$H108,Overrides!$D:$D,'Agent Breakdown'!$G108,Overrides!$E:$E,"Promise to Pay")</f>
        <v>3</v>
      </c>
      <c r="M108" s="50">
        <f>COUNTIFS(Overrides!$B:$B,'Agent Breakdown'!$H108,Overrides!$D:$D,'Agent Breakdown'!$G108,Overrides!$E:$E,"Payment Plan")</f>
        <v>0</v>
      </c>
      <c r="N108" s="50">
        <f>SUMIFS('TalkDesk Phone Activity'!F:F,'TalkDesk Phone Activity'!A:A,'Agent Breakdown'!H108,'TalkDesk Phone Activity'!C:C,'Agent Breakdown'!G108)</f>
        <v>48</v>
      </c>
      <c r="O108" s="72">
        <f>SUMIFS('TalkDesk Phone Activity'!$E:$E,'TalkDesk Phone Activity'!$A:$A,'Agent Breakdown'!$H108,'TalkDesk Phone Activity'!$B:$B,"Yes",'TalkDesk Phone Activity'!$C:$C,'Agent Breakdown'!$G108)</f>
        <v>901</v>
      </c>
      <c r="P108" s="72">
        <f>SUMIFS('TalkDesk Phone Activity'!$E:$E,'TalkDesk Phone Activity'!$A:$A,'Agent Breakdown'!$H108,'TalkDesk Phone Activity'!$B:$B,"No",'TalkDesk Phone Activity'!$C:$C,'Agent Breakdown'!$G108)</f>
        <v>975</v>
      </c>
      <c r="Q108" s="80">
        <f>IFERROR(AVERAGEIFS('TalkDesk Status Activity'!D:D,'TalkDesk Status Activity'!C:C,'Agent Breakdown'!G108,'TalkDesk Status Activity'!A:A,'Agent Breakdown'!H108),0)</f>
        <v>111.56136363636365</v>
      </c>
    </row>
    <row r="109" spans="7:18" ht="15" thickBot="1" x14ac:dyDescent="0.4">
      <c r="G109" s="27" t="s">
        <v>21</v>
      </c>
      <c r="H109" s="24" t="s">
        <v>45</v>
      </c>
      <c r="I109" s="50">
        <f>COUNTIFS(PMTs!F:F,'Agent Breakdown'!R109,PMTs!D:D,'Agent Breakdown'!G109)</f>
        <v>0</v>
      </c>
      <c r="J109" s="51">
        <f>SUMIFS(PMTs!B:B,PMTs!F:F,'Agent Breakdown'!R109,PMTs!D:D,'Agent Breakdown'!G109)</f>
        <v>0</v>
      </c>
      <c r="K109" s="50">
        <f>COUNTIFS(Overrides!B:B,'Agent Breakdown'!H109,Overrides!G:G,'Agent Breakdown'!G109,Overrides!I:I,"Yes")</f>
        <v>0</v>
      </c>
      <c r="L109" s="50">
        <f>COUNTIFS(Overrides!$B:$B,'Agent Breakdown'!$H109,Overrides!$D:$D,'Agent Breakdown'!$G109,Overrides!$E:$E,"Promise to Pay")</f>
        <v>0</v>
      </c>
      <c r="M109" s="50">
        <f>COUNTIFS(Overrides!$B:$B,'Agent Breakdown'!$H109,Overrides!$D:$D,'Agent Breakdown'!$G109,Overrides!$E:$E,"Payment Plan")</f>
        <v>0</v>
      </c>
      <c r="N109" s="50">
        <f>SUMIFS('TalkDesk Phone Activity'!F:F,'TalkDesk Phone Activity'!A:A,'Agent Breakdown'!H109,'TalkDesk Phone Activity'!C:C,'Agent Breakdown'!G109)</f>
        <v>24</v>
      </c>
      <c r="O109" s="72">
        <f>SUMIFS('TalkDesk Phone Activity'!$E:$E,'TalkDesk Phone Activity'!$A:$A,'Agent Breakdown'!$H109,'TalkDesk Phone Activity'!$B:$B,"Yes",'TalkDesk Phone Activity'!$C:$C,'Agent Breakdown'!$G109)</f>
        <v>910</v>
      </c>
      <c r="P109" s="72">
        <f>SUMIFS('TalkDesk Phone Activity'!$E:$E,'TalkDesk Phone Activity'!$A:$A,'Agent Breakdown'!$H109,'TalkDesk Phone Activity'!$B:$B,"No",'TalkDesk Phone Activity'!$C:$C,'Agent Breakdown'!$G109)</f>
        <v>1387</v>
      </c>
      <c r="Q109" s="80">
        <f>IFERROR(AVERAGEIFS('TalkDesk Status Activity'!D:D,'TalkDesk Status Activity'!C:C,'Agent Breakdown'!G109,'TalkDesk Status Activity'!A:A,'Agent Breakdown'!H109),0)</f>
        <v>150.14363636363635</v>
      </c>
      <c r="R109" t="s">
        <v>3932</v>
      </c>
    </row>
    <row r="110" spans="7:18" ht="15" thickBot="1" x14ac:dyDescent="0.4">
      <c r="G110" s="28" t="s">
        <v>48</v>
      </c>
      <c r="H110" s="29" t="s">
        <v>2822</v>
      </c>
      <c r="I110" s="47">
        <f>SUBTOTAL(9,I93:I109)</f>
        <v>340</v>
      </c>
      <c r="J110" s="62">
        <f t="shared" ref="J110" si="19">SUBTOTAL(9,J93:J109)</f>
        <v>56338.590000000004</v>
      </c>
      <c r="K110" s="47">
        <f t="shared" ref="K110:N110" si="20">SUBTOTAL(9,K93:K109)</f>
        <v>22</v>
      </c>
      <c r="L110" s="47">
        <f t="shared" si="20"/>
        <v>109</v>
      </c>
      <c r="M110" s="47">
        <f t="shared" si="20"/>
        <v>0</v>
      </c>
      <c r="N110" s="47">
        <f t="shared" si="20"/>
        <v>341</v>
      </c>
      <c r="O110" s="70">
        <f t="shared" ref="O110" si="21">SUBTOTAL(9,O93:O109)</f>
        <v>12611</v>
      </c>
      <c r="P110" s="70">
        <f t="shared" ref="P110" si="22">SUBTOTAL(9,P93:P109)</f>
        <v>21524</v>
      </c>
      <c r="Q110" s="70">
        <f>AVERAGEIF('TalkDesk Status Activity'!C:C,'Agent Breakdown'!G109,'TalkDesk Status Activity'!D:D)</f>
        <v>147.87390410958909</v>
      </c>
    </row>
    <row r="111" spans="7:18" x14ac:dyDescent="0.35">
      <c r="G111" s="17" t="s">
        <v>22</v>
      </c>
      <c r="H111" s="18" t="s">
        <v>29</v>
      </c>
      <c r="I111" s="43">
        <f>COUNTIFS(PMTs!F:F,'Agent Breakdown'!H111,PMTs!D:D,'Agent Breakdown'!G111)</f>
        <v>0</v>
      </c>
      <c r="J111" s="44">
        <f>SUMIFS(PMTs!B:B,PMTs!F:F,'Agent Breakdown'!H111,PMTs!D:D,'Agent Breakdown'!G111)</f>
        <v>0</v>
      </c>
      <c r="K111" s="43">
        <f>COUNTIFS(Overrides!B:B,'Agent Breakdown'!H111,Overrides!G:G,'Agent Breakdown'!G111,Overrides!I:I,"Yes")</f>
        <v>0</v>
      </c>
      <c r="L111" s="43">
        <f>COUNTIFS(Overrides!$B:$B,'Agent Breakdown'!$H111,Overrides!$D:$D,'Agent Breakdown'!$G111,Overrides!$E:$E,"Promise to Pay")</f>
        <v>0</v>
      </c>
      <c r="M111" s="43">
        <f>COUNTIFS(Overrides!$B:$B,'Agent Breakdown'!$H111,Overrides!$D:$D,'Agent Breakdown'!$G111,Overrides!$E:$E,"Payment Plan")</f>
        <v>0</v>
      </c>
      <c r="N111" s="43">
        <f>SUMIFS('TalkDesk Phone Activity'!F:F,'TalkDesk Phone Activity'!A:A,'Agent Breakdown'!H111,'TalkDesk Phone Activity'!C:C,'Agent Breakdown'!G111)</f>
        <v>0</v>
      </c>
      <c r="O111" s="68">
        <f>SUMIFS('TalkDesk Phone Activity'!$E:$E,'TalkDesk Phone Activity'!$A:$A,'Agent Breakdown'!$H111,'TalkDesk Phone Activity'!$B:$B,"Yes",'TalkDesk Phone Activity'!$C:$C,'Agent Breakdown'!$G111)</f>
        <v>0</v>
      </c>
      <c r="P111" s="68">
        <f>SUMIFS('TalkDesk Phone Activity'!$E:$E,'TalkDesk Phone Activity'!$A:$A,'Agent Breakdown'!$H111,'TalkDesk Phone Activity'!$B:$B,"No",'TalkDesk Phone Activity'!$C:$C,'Agent Breakdown'!$G111)</f>
        <v>0</v>
      </c>
      <c r="Q111" s="77">
        <f>IFERROR(AVERAGEIFS('TalkDesk Status Activity'!D:D,'TalkDesk Status Activity'!C:C,'Agent Breakdown'!G111,'TalkDesk Status Activity'!A:A,'Agent Breakdown'!H111),0)</f>
        <v>0</v>
      </c>
    </row>
    <row r="112" spans="7:18" x14ac:dyDescent="0.35">
      <c r="G112" s="19" t="s">
        <v>22</v>
      </c>
      <c r="H112" s="16" t="s">
        <v>30</v>
      </c>
      <c r="I112" s="45">
        <f>COUNTIFS(PMTs!F:F,'Agent Breakdown'!H112,PMTs!D:D,'Agent Breakdown'!G112)</f>
        <v>35</v>
      </c>
      <c r="J112" s="46">
        <f>SUMIFS(PMTs!B:B,PMTs!F:F,'Agent Breakdown'!H112,PMTs!D:D,'Agent Breakdown'!G112)</f>
        <v>7406.44</v>
      </c>
      <c r="K112" s="45">
        <f>COUNTIFS(Overrides!B:B,'Agent Breakdown'!H112,Overrides!G:G,'Agent Breakdown'!G112,Overrides!I:I,"Yes")</f>
        <v>1</v>
      </c>
      <c r="L112" s="45">
        <f>COUNTIFS(Overrides!$B:$B,'Agent Breakdown'!$H112,Overrides!$D:$D,'Agent Breakdown'!$G112,Overrides!$E:$E,"Promise to Pay")</f>
        <v>4</v>
      </c>
      <c r="M112" s="45">
        <f>COUNTIFS(Overrides!$B:$B,'Agent Breakdown'!$H112,Overrides!$D:$D,'Agent Breakdown'!$G112,Overrides!$E:$E,"Payment Plan")</f>
        <v>0</v>
      </c>
      <c r="N112" s="45">
        <f>SUMIFS('TalkDesk Phone Activity'!F:F,'TalkDesk Phone Activity'!A:A,'Agent Breakdown'!H112,'TalkDesk Phone Activity'!C:C,'Agent Breakdown'!G112)</f>
        <v>42</v>
      </c>
      <c r="O112" s="69">
        <f>SUMIFS('TalkDesk Phone Activity'!$E:$E,'TalkDesk Phone Activity'!$A:$A,'Agent Breakdown'!$H112,'TalkDesk Phone Activity'!$B:$B,"Yes",'TalkDesk Phone Activity'!$C:$C,'Agent Breakdown'!$G112)</f>
        <v>1162</v>
      </c>
      <c r="P112" s="69">
        <f>SUMIFS('TalkDesk Phone Activity'!$E:$E,'TalkDesk Phone Activity'!$A:$A,'Agent Breakdown'!$H112,'TalkDesk Phone Activity'!$B:$B,"No",'TalkDesk Phone Activity'!$C:$C,'Agent Breakdown'!$G112)</f>
        <v>429</v>
      </c>
      <c r="Q112" s="78">
        <f>IFERROR(AVERAGEIFS('TalkDesk Status Activity'!D:D,'TalkDesk Status Activity'!C:C,'Agent Breakdown'!G112,'TalkDesk Status Activity'!A:A,'Agent Breakdown'!H112),0)</f>
        <v>124.42818181818178</v>
      </c>
    </row>
    <row r="113" spans="7:18" x14ac:dyDescent="0.35">
      <c r="G113" s="19" t="s">
        <v>22</v>
      </c>
      <c r="H113" s="16" t="s">
        <v>47</v>
      </c>
      <c r="I113" s="45">
        <f>COUNTIFS(PMTs!F:F,'Agent Breakdown'!H113,PMTs!D:D,'Agent Breakdown'!G113)</f>
        <v>54</v>
      </c>
      <c r="J113" s="46">
        <f>SUMIFS(PMTs!B:B,PMTs!F:F,'Agent Breakdown'!H113,PMTs!D:D,'Agent Breakdown'!G113)</f>
        <v>10150.830000000004</v>
      </c>
      <c r="K113" s="45">
        <f>COUNTIFS(Overrides!B:B,'Agent Breakdown'!H113,Overrides!G:G,'Agent Breakdown'!G113,Overrides!I:I,"Yes")</f>
        <v>4</v>
      </c>
      <c r="L113" s="45">
        <f>COUNTIFS(Overrides!$B:$B,'Agent Breakdown'!$H113,Overrides!$D:$D,'Agent Breakdown'!$G113,Overrides!$E:$E,"Promise to Pay")</f>
        <v>20</v>
      </c>
      <c r="M113" s="45">
        <f>COUNTIFS(Overrides!$B:$B,'Agent Breakdown'!$H113,Overrides!$D:$D,'Agent Breakdown'!$G113,Overrides!$E:$E,"Payment Plan")</f>
        <v>0</v>
      </c>
      <c r="N113" s="45">
        <f>SUMIFS('TalkDesk Phone Activity'!F:F,'TalkDesk Phone Activity'!A:A,'Agent Breakdown'!H113,'TalkDesk Phone Activity'!C:C,'Agent Breakdown'!G113)</f>
        <v>19</v>
      </c>
      <c r="O113" s="69">
        <f>SUMIFS('TalkDesk Phone Activity'!$E:$E,'TalkDesk Phone Activity'!$A:$A,'Agent Breakdown'!$H113,'TalkDesk Phone Activity'!$B:$B,"Yes",'TalkDesk Phone Activity'!$C:$C,'Agent Breakdown'!$G113)</f>
        <v>1127</v>
      </c>
      <c r="P113" s="69">
        <f>SUMIFS('TalkDesk Phone Activity'!$E:$E,'TalkDesk Phone Activity'!$A:$A,'Agent Breakdown'!$H113,'TalkDesk Phone Activity'!$B:$B,"No",'TalkDesk Phone Activity'!$C:$C,'Agent Breakdown'!$G113)</f>
        <v>2091</v>
      </c>
      <c r="Q113" s="78">
        <f>IFERROR(AVERAGEIFS('TalkDesk Status Activity'!D:D,'TalkDesk Status Activity'!C:C,'Agent Breakdown'!G113,'TalkDesk Status Activity'!A:A,'Agent Breakdown'!H113),0)</f>
        <v>133.5788</v>
      </c>
    </row>
    <row r="114" spans="7:18" x14ac:dyDescent="0.35">
      <c r="G114" s="19" t="s">
        <v>22</v>
      </c>
      <c r="H114" s="16" t="s">
        <v>31</v>
      </c>
      <c r="I114" s="45">
        <f>COUNTIFS(PMTs!F:F,'Agent Breakdown'!H114,PMTs!D:D,'Agent Breakdown'!G114)</f>
        <v>16</v>
      </c>
      <c r="J114" s="46">
        <f>SUMIFS(PMTs!B:B,PMTs!F:F,'Agent Breakdown'!H114,PMTs!D:D,'Agent Breakdown'!G114)</f>
        <v>2594.36</v>
      </c>
      <c r="K114" s="45">
        <f>COUNTIFS(Overrides!B:B,'Agent Breakdown'!H114,Overrides!G:G,'Agent Breakdown'!G114,Overrides!I:I,"Yes")</f>
        <v>1</v>
      </c>
      <c r="L114" s="45">
        <f>COUNTIFS(Overrides!$B:$B,'Agent Breakdown'!$H114,Overrides!$D:$D,'Agent Breakdown'!$G114,Overrides!$E:$E,"Promise to Pay")</f>
        <v>3</v>
      </c>
      <c r="M114" s="45">
        <f>COUNTIFS(Overrides!$B:$B,'Agent Breakdown'!$H114,Overrides!$D:$D,'Agent Breakdown'!$G114,Overrides!$E:$E,"Payment Plan")</f>
        <v>0</v>
      </c>
      <c r="N114" s="45">
        <f>SUMIFS('TalkDesk Phone Activity'!F:F,'TalkDesk Phone Activity'!A:A,'Agent Breakdown'!H114,'TalkDesk Phone Activity'!C:C,'Agent Breakdown'!G114)</f>
        <v>24</v>
      </c>
      <c r="O114" s="69">
        <f>SUMIFS('TalkDesk Phone Activity'!$E:$E,'TalkDesk Phone Activity'!$A:$A,'Agent Breakdown'!$H114,'TalkDesk Phone Activity'!$B:$B,"Yes",'TalkDesk Phone Activity'!$C:$C,'Agent Breakdown'!$G114)</f>
        <v>966</v>
      </c>
      <c r="P114" s="69">
        <f>SUMIFS('TalkDesk Phone Activity'!$E:$E,'TalkDesk Phone Activity'!$A:$A,'Agent Breakdown'!$H114,'TalkDesk Phone Activity'!$B:$B,"No",'TalkDesk Phone Activity'!$C:$C,'Agent Breakdown'!$G114)</f>
        <v>2750</v>
      </c>
      <c r="Q114" s="78">
        <f>IFERROR(AVERAGEIFS('TalkDesk Status Activity'!D:D,'TalkDesk Status Activity'!C:C,'Agent Breakdown'!G114,'TalkDesk Status Activity'!A:A,'Agent Breakdown'!H114),0)</f>
        <v>194.30708333333334</v>
      </c>
    </row>
    <row r="115" spans="7:18" x14ac:dyDescent="0.35">
      <c r="G115" s="19" t="s">
        <v>22</v>
      </c>
      <c r="H115" s="16" t="s">
        <v>32</v>
      </c>
      <c r="I115" s="45">
        <f>COUNTIFS(PMTs!F:F,'Agent Breakdown'!H115,PMTs!D:D,'Agent Breakdown'!G115)</f>
        <v>13</v>
      </c>
      <c r="J115" s="46">
        <f>SUMIFS(PMTs!B:B,PMTs!F:F,'Agent Breakdown'!H115,PMTs!D:D,'Agent Breakdown'!G115)</f>
        <v>2488.96</v>
      </c>
      <c r="K115" s="45">
        <f>COUNTIFS(Overrides!B:B,'Agent Breakdown'!H115,Overrides!G:G,'Agent Breakdown'!G115,Overrides!I:I,"Yes")</f>
        <v>1</v>
      </c>
      <c r="L115" s="45">
        <f>COUNTIFS(Overrides!$B:$B,'Agent Breakdown'!$H115,Overrides!$D:$D,'Agent Breakdown'!$G115,Overrides!$E:$E,"Promise to Pay")</f>
        <v>4</v>
      </c>
      <c r="M115" s="45">
        <f>COUNTIFS(Overrides!$B:$B,'Agent Breakdown'!$H115,Overrides!$D:$D,'Agent Breakdown'!$G115,Overrides!$E:$E,"Payment Plan")</f>
        <v>0</v>
      </c>
      <c r="N115" s="45">
        <f>SUMIFS('TalkDesk Phone Activity'!F:F,'TalkDesk Phone Activity'!A:A,'Agent Breakdown'!H115,'TalkDesk Phone Activity'!C:C,'Agent Breakdown'!G115)</f>
        <v>34</v>
      </c>
      <c r="O115" s="69">
        <f>SUMIFS('TalkDesk Phone Activity'!$E:$E,'TalkDesk Phone Activity'!$A:$A,'Agent Breakdown'!$H115,'TalkDesk Phone Activity'!$B:$B,"Yes",'TalkDesk Phone Activity'!$C:$C,'Agent Breakdown'!$G115)</f>
        <v>1797</v>
      </c>
      <c r="P115" s="69">
        <f>SUMIFS('TalkDesk Phone Activity'!$E:$E,'TalkDesk Phone Activity'!$A:$A,'Agent Breakdown'!$H115,'TalkDesk Phone Activity'!$B:$B,"No",'TalkDesk Phone Activity'!$C:$C,'Agent Breakdown'!$G115)</f>
        <v>1506</v>
      </c>
      <c r="Q115" s="78">
        <f>IFERROR(AVERAGEIFS('TalkDesk Status Activity'!D:D,'TalkDesk Status Activity'!C:C,'Agent Breakdown'!G115,'TalkDesk Status Activity'!A:A,'Agent Breakdown'!H115),0)</f>
        <v>109.7717391304348</v>
      </c>
    </row>
    <row r="116" spans="7:18" x14ac:dyDescent="0.35">
      <c r="G116" s="19" t="s">
        <v>22</v>
      </c>
      <c r="H116" s="16" t="s">
        <v>33</v>
      </c>
      <c r="I116" s="45">
        <f>COUNTIFS(PMTs!F:F,'Agent Breakdown'!H116,PMTs!D:D,'Agent Breakdown'!G116)</f>
        <v>28</v>
      </c>
      <c r="J116" s="46">
        <f>SUMIFS(PMTs!B:B,PMTs!F:F,'Agent Breakdown'!H116,PMTs!D:D,'Agent Breakdown'!G116)</f>
        <v>5096.08</v>
      </c>
      <c r="K116" s="45">
        <f>COUNTIFS(Overrides!B:B,'Agent Breakdown'!H116,Overrides!G:G,'Agent Breakdown'!G116,Overrides!I:I,"Yes")</f>
        <v>7</v>
      </c>
      <c r="L116" s="45">
        <f>COUNTIFS(Overrides!$B:$B,'Agent Breakdown'!$H116,Overrides!$D:$D,'Agent Breakdown'!$G116,Overrides!$E:$E,"Promise to Pay")</f>
        <v>26</v>
      </c>
      <c r="M116" s="45">
        <f>COUNTIFS(Overrides!$B:$B,'Agent Breakdown'!$H116,Overrides!$D:$D,'Agent Breakdown'!$G116,Overrides!$E:$E,"Payment Plan")</f>
        <v>0</v>
      </c>
      <c r="N116" s="45">
        <f>SUMIFS('TalkDesk Phone Activity'!F:F,'TalkDesk Phone Activity'!A:A,'Agent Breakdown'!H116,'TalkDesk Phone Activity'!C:C,'Agent Breakdown'!G116)</f>
        <v>37</v>
      </c>
      <c r="O116" s="69">
        <f>SUMIFS('TalkDesk Phone Activity'!$E:$E,'TalkDesk Phone Activity'!$A:$A,'Agent Breakdown'!$H116,'TalkDesk Phone Activity'!$B:$B,"Yes",'TalkDesk Phone Activity'!$C:$C,'Agent Breakdown'!$G116)</f>
        <v>1730</v>
      </c>
      <c r="P116" s="69">
        <f>SUMIFS('TalkDesk Phone Activity'!$E:$E,'TalkDesk Phone Activity'!$A:$A,'Agent Breakdown'!$H116,'TalkDesk Phone Activity'!$B:$B,"No",'TalkDesk Phone Activity'!$C:$C,'Agent Breakdown'!$G116)</f>
        <v>477</v>
      </c>
      <c r="Q116" s="78">
        <f>IFERROR(AVERAGEIFS('TalkDesk Status Activity'!D:D,'TalkDesk Status Activity'!C:C,'Agent Breakdown'!G116,'TalkDesk Status Activity'!A:A,'Agent Breakdown'!H116),0)</f>
        <v>140.62130434782608</v>
      </c>
    </row>
    <row r="117" spans="7:18" x14ac:dyDescent="0.35">
      <c r="G117" s="19" t="s">
        <v>22</v>
      </c>
      <c r="H117" s="16" t="s">
        <v>34</v>
      </c>
      <c r="I117" s="45">
        <f>COUNTIFS(PMTs!F:F,'Agent Breakdown'!H117,PMTs!D:D,'Agent Breakdown'!G117)</f>
        <v>26</v>
      </c>
      <c r="J117" s="46">
        <f>SUMIFS(PMTs!B:B,PMTs!F:F,'Agent Breakdown'!H117,PMTs!D:D,'Agent Breakdown'!G117)</f>
        <v>7909.8400000000011</v>
      </c>
      <c r="K117" s="45">
        <f>COUNTIFS(Overrides!B:B,'Agent Breakdown'!H117,Overrides!G:G,'Agent Breakdown'!G117,Overrides!I:I,"Yes")</f>
        <v>3</v>
      </c>
      <c r="L117" s="45">
        <f>COUNTIFS(Overrides!$B:$B,'Agent Breakdown'!$H117,Overrides!$D:$D,'Agent Breakdown'!$G117,Overrides!$E:$E,"Promise to Pay")</f>
        <v>10</v>
      </c>
      <c r="M117" s="45">
        <f>COUNTIFS(Overrides!$B:$B,'Agent Breakdown'!$H117,Overrides!$D:$D,'Agent Breakdown'!$G117,Overrides!$E:$E,"Payment Plan")</f>
        <v>0</v>
      </c>
      <c r="N117" s="45">
        <f>SUMIFS('TalkDesk Phone Activity'!F:F,'TalkDesk Phone Activity'!A:A,'Agent Breakdown'!H117,'TalkDesk Phone Activity'!C:C,'Agent Breakdown'!G117)</f>
        <v>36</v>
      </c>
      <c r="O117" s="69">
        <f>SUMIFS('TalkDesk Phone Activity'!$E:$E,'TalkDesk Phone Activity'!$A:$A,'Agent Breakdown'!$H117,'TalkDesk Phone Activity'!$B:$B,"Yes",'TalkDesk Phone Activity'!$C:$C,'Agent Breakdown'!$G117)</f>
        <v>1383</v>
      </c>
      <c r="P117" s="69">
        <f>SUMIFS('TalkDesk Phone Activity'!$E:$E,'TalkDesk Phone Activity'!$A:$A,'Agent Breakdown'!$H117,'TalkDesk Phone Activity'!$B:$B,"No",'TalkDesk Phone Activity'!$C:$C,'Agent Breakdown'!$G117)</f>
        <v>943</v>
      </c>
      <c r="Q117" s="78">
        <f>IFERROR(AVERAGEIFS('TalkDesk Status Activity'!D:D,'TalkDesk Status Activity'!C:C,'Agent Breakdown'!G117,'TalkDesk Status Activity'!A:A,'Agent Breakdown'!H117),0)</f>
        <v>142.08782608695654</v>
      </c>
    </row>
    <row r="118" spans="7:18" x14ac:dyDescent="0.35">
      <c r="G118" s="19" t="s">
        <v>22</v>
      </c>
      <c r="H118" s="16" t="s">
        <v>35</v>
      </c>
      <c r="I118" s="45">
        <f>COUNTIFS(PMTs!F:F,'Agent Breakdown'!H118,PMTs!D:D,'Agent Breakdown'!G118)</f>
        <v>4</v>
      </c>
      <c r="J118" s="46">
        <f>SUMIFS(PMTs!B:B,PMTs!F:F,'Agent Breakdown'!H118,PMTs!D:D,'Agent Breakdown'!G118)</f>
        <v>858.68</v>
      </c>
      <c r="K118" s="45">
        <f>COUNTIFS(Overrides!B:B,'Agent Breakdown'!H118,Overrides!G:G,'Agent Breakdown'!G118,Overrides!I:I,"Yes")</f>
        <v>1</v>
      </c>
      <c r="L118" s="45">
        <f>COUNTIFS(Overrides!$B:$B,'Agent Breakdown'!$H118,Overrides!$D:$D,'Agent Breakdown'!$G118,Overrides!$E:$E,"Promise to Pay")</f>
        <v>4</v>
      </c>
      <c r="M118" s="45">
        <f>COUNTIFS(Overrides!$B:$B,'Agent Breakdown'!$H118,Overrides!$D:$D,'Agent Breakdown'!$G118,Overrides!$E:$E,"Payment Plan")</f>
        <v>0</v>
      </c>
      <c r="N118" s="45">
        <f>SUMIFS('TalkDesk Phone Activity'!F:F,'TalkDesk Phone Activity'!A:A,'Agent Breakdown'!H118,'TalkDesk Phone Activity'!C:C,'Agent Breakdown'!G118)</f>
        <v>25</v>
      </c>
      <c r="O118" s="69">
        <f>SUMIFS('TalkDesk Phone Activity'!$E:$E,'TalkDesk Phone Activity'!$A:$A,'Agent Breakdown'!$H118,'TalkDesk Phone Activity'!$B:$B,"Yes",'TalkDesk Phone Activity'!$C:$C,'Agent Breakdown'!$G118)</f>
        <v>764</v>
      </c>
      <c r="P118" s="69">
        <f>SUMIFS('TalkDesk Phone Activity'!$E:$E,'TalkDesk Phone Activity'!$A:$A,'Agent Breakdown'!$H118,'TalkDesk Phone Activity'!$B:$B,"No",'TalkDesk Phone Activity'!$C:$C,'Agent Breakdown'!$G118)</f>
        <v>1580</v>
      </c>
      <c r="Q118" s="78">
        <f>IFERROR(AVERAGEIFS('TalkDesk Status Activity'!D:D,'TalkDesk Status Activity'!C:C,'Agent Breakdown'!G118,'TalkDesk Status Activity'!A:A,'Agent Breakdown'!H118),0)</f>
        <v>171.53375000000003</v>
      </c>
    </row>
    <row r="119" spans="7:18" x14ac:dyDescent="0.35">
      <c r="G119" s="19" t="s">
        <v>22</v>
      </c>
      <c r="H119" s="16" t="s">
        <v>37</v>
      </c>
      <c r="I119" s="45">
        <f>COUNTIFS(PMTs!F:F,'Agent Breakdown'!H119,PMTs!D:D,'Agent Breakdown'!G119)</f>
        <v>24</v>
      </c>
      <c r="J119" s="46">
        <f>SUMIFS(PMTs!B:B,PMTs!F:F,'Agent Breakdown'!H119,PMTs!D:D,'Agent Breakdown'!G119)</f>
        <v>4775.92</v>
      </c>
      <c r="K119" s="45">
        <f>COUNTIFS(Overrides!B:B,'Agent Breakdown'!H119,Overrides!G:G,'Agent Breakdown'!G119,Overrides!I:I,"Yes")</f>
        <v>4</v>
      </c>
      <c r="L119" s="45">
        <f>COUNTIFS(Overrides!$B:$B,'Agent Breakdown'!$H119,Overrides!$D:$D,'Agent Breakdown'!$G119,Overrides!$E:$E,"Promise to Pay")</f>
        <v>17</v>
      </c>
      <c r="M119" s="45">
        <f>COUNTIFS(Overrides!$B:$B,'Agent Breakdown'!$H119,Overrides!$D:$D,'Agent Breakdown'!$G119,Overrides!$E:$E,"Payment Plan")</f>
        <v>0</v>
      </c>
      <c r="N119" s="45">
        <f>SUMIFS('TalkDesk Phone Activity'!F:F,'TalkDesk Phone Activity'!A:A,'Agent Breakdown'!H119,'TalkDesk Phone Activity'!C:C,'Agent Breakdown'!G119)</f>
        <v>25</v>
      </c>
      <c r="O119" s="69">
        <f>SUMIFS('TalkDesk Phone Activity'!$E:$E,'TalkDesk Phone Activity'!$A:$A,'Agent Breakdown'!$H119,'TalkDesk Phone Activity'!$B:$B,"Yes",'TalkDesk Phone Activity'!$C:$C,'Agent Breakdown'!$G119)</f>
        <v>750</v>
      </c>
      <c r="P119" s="69">
        <f>SUMIFS('TalkDesk Phone Activity'!$E:$E,'TalkDesk Phone Activity'!$A:$A,'Agent Breakdown'!$H119,'TalkDesk Phone Activity'!$B:$B,"No",'TalkDesk Phone Activity'!$C:$C,'Agent Breakdown'!$G119)</f>
        <v>1026</v>
      </c>
      <c r="Q119" s="78">
        <f>IFERROR(AVERAGEIFS('TalkDesk Status Activity'!D:D,'TalkDesk Status Activity'!C:C,'Agent Breakdown'!G119,'TalkDesk Status Activity'!A:A,'Agent Breakdown'!H119),0)</f>
        <v>215.72277777777776</v>
      </c>
    </row>
    <row r="120" spans="7:18" x14ac:dyDescent="0.35">
      <c r="G120" s="19" t="s">
        <v>22</v>
      </c>
      <c r="H120" s="16" t="s">
        <v>38</v>
      </c>
      <c r="I120" s="45">
        <f>COUNTIFS(PMTs!F:F,'Agent Breakdown'!H120,PMTs!D:D,'Agent Breakdown'!G120)</f>
        <v>34</v>
      </c>
      <c r="J120" s="46">
        <f>SUMIFS(PMTs!B:B,PMTs!F:F,'Agent Breakdown'!H120,PMTs!D:D,'Agent Breakdown'!G120)</f>
        <v>6170.11</v>
      </c>
      <c r="K120" s="45">
        <f>COUNTIFS(Overrides!B:B,'Agent Breakdown'!H120,Overrides!G:G,'Agent Breakdown'!G120,Overrides!I:I,"Yes")</f>
        <v>1</v>
      </c>
      <c r="L120" s="45">
        <f>COUNTIFS(Overrides!$B:$B,'Agent Breakdown'!$H120,Overrides!$D:$D,'Agent Breakdown'!$G120,Overrides!$E:$E,"Promise to Pay")</f>
        <v>9</v>
      </c>
      <c r="M120" s="45">
        <f>COUNTIFS(Overrides!$B:$B,'Agent Breakdown'!$H120,Overrides!$D:$D,'Agent Breakdown'!$G120,Overrides!$E:$E,"Payment Plan")</f>
        <v>0</v>
      </c>
      <c r="N120" s="45">
        <f>SUMIFS('TalkDesk Phone Activity'!F:F,'TalkDesk Phone Activity'!A:A,'Agent Breakdown'!H120,'TalkDesk Phone Activity'!C:C,'Agent Breakdown'!G120)</f>
        <v>26</v>
      </c>
      <c r="O120" s="69">
        <f>SUMIFS('TalkDesk Phone Activity'!$E:$E,'TalkDesk Phone Activity'!$A:$A,'Agent Breakdown'!$H120,'TalkDesk Phone Activity'!$B:$B,"Yes",'TalkDesk Phone Activity'!$C:$C,'Agent Breakdown'!$G120)</f>
        <v>1343</v>
      </c>
      <c r="P120" s="69">
        <f>SUMIFS('TalkDesk Phone Activity'!$E:$E,'TalkDesk Phone Activity'!$A:$A,'Agent Breakdown'!$H120,'TalkDesk Phone Activity'!$B:$B,"No",'TalkDesk Phone Activity'!$C:$C,'Agent Breakdown'!$G120)</f>
        <v>193</v>
      </c>
      <c r="Q120" s="78">
        <f>IFERROR(AVERAGEIFS('TalkDesk Status Activity'!D:D,'TalkDesk Status Activity'!C:C,'Agent Breakdown'!G120,'TalkDesk Status Activity'!A:A,'Agent Breakdown'!H120),0)</f>
        <v>143.0090909090909</v>
      </c>
    </row>
    <row r="121" spans="7:18" x14ac:dyDescent="0.35">
      <c r="G121" s="19" t="s">
        <v>22</v>
      </c>
      <c r="H121" s="16" t="s">
        <v>39</v>
      </c>
      <c r="I121" s="45">
        <f>COUNTIFS(PMTs!F:F,'Agent Breakdown'!H121,PMTs!D:D,'Agent Breakdown'!G121)</f>
        <v>0</v>
      </c>
      <c r="J121" s="46">
        <f>SUMIFS(PMTs!B:B,PMTs!F:F,'Agent Breakdown'!H121,PMTs!D:D,'Agent Breakdown'!G121)</f>
        <v>0</v>
      </c>
      <c r="K121" s="45">
        <f>COUNTIFS(Overrides!B:B,'Agent Breakdown'!H121,Overrides!G:G,'Agent Breakdown'!G121,Overrides!I:I,"Yes")</f>
        <v>0</v>
      </c>
      <c r="L121" s="45">
        <f>COUNTIFS(Overrides!$B:$B,'Agent Breakdown'!$H121,Overrides!$D:$D,'Agent Breakdown'!$G121,Overrides!$E:$E,"Promise to Pay")</f>
        <v>0</v>
      </c>
      <c r="M121" s="45">
        <f>COUNTIFS(Overrides!$B:$B,'Agent Breakdown'!$H121,Overrides!$D:$D,'Agent Breakdown'!$G121,Overrides!$E:$E,"Payment Plan")</f>
        <v>0</v>
      </c>
      <c r="N121" s="45">
        <f>SUMIFS('TalkDesk Phone Activity'!F:F,'TalkDesk Phone Activity'!A:A,'Agent Breakdown'!H121,'TalkDesk Phone Activity'!C:C,'Agent Breakdown'!G121)</f>
        <v>0</v>
      </c>
      <c r="O121" s="69">
        <f>SUMIFS('TalkDesk Phone Activity'!$E:$E,'TalkDesk Phone Activity'!$A:$A,'Agent Breakdown'!$H121,'TalkDesk Phone Activity'!$B:$B,"Yes",'TalkDesk Phone Activity'!$C:$C,'Agent Breakdown'!$G121)</f>
        <v>0</v>
      </c>
      <c r="P121" s="69">
        <f>SUMIFS('TalkDesk Phone Activity'!$E:$E,'TalkDesk Phone Activity'!$A:$A,'Agent Breakdown'!$H121,'TalkDesk Phone Activity'!$B:$B,"No",'TalkDesk Phone Activity'!$C:$C,'Agent Breakdown'!$G121)</f>
        <v>0</v>
      </c>
      <c r="Q121" s="78">
        <f>IFERROR(AVERAGEIFS('TalkDesk Status Activity'!D:D,'TalkDesk Status Activity'!C:C,'Agent Breakdown'!G121,'TalkDesk Status Activity'!A:A,'Agent Breakdown'!H121),0)</f>
        <v>0</v>
      </c>
    </row>
    <row r="122" spans="7:18" x14ac:dyDescent="0.35">
      <c r="G122" s="19" t="s">
        <v>22</v>
      </c>
      <c r="H122" s="16" t="s">
        <v>40</v>
      </c>
      <c r="I122" s="45">
        <f>COUNTIFS(PMTs!F:F,'Agent Breakdown'!H122,PMTs!D:D,'Agent Breakdown'!G122)</f>
        <v>27</v>
      </c>
      <c r="J122" s="46">
        <f>SUMIFS(PMTs!B:B,PMTs!F:F,'Agent Breakdown'!H122,PMTs!D:D,'Agent Breakdown'!G122)</f>
        <v>5298.81</v>
      </c>
      <c r="K122" s="45">
        <f>COUNTIFS(Overrides!B:B,'Agent Breakdown'!H122,Overrides!G:G,'Agent Breakdown'!G122,Overrides!I:I,"Yes")</f>
        <v>0</v>
      </c>
      <c r="L122" s="45">
        <f>COUNTIFS(Overrides!$B:$B,'Agent Breakdown'!$H122,Overrides!$D:$D,'Agent Breakdown'!$G122,Overrides!$E:$E,"Promise to Pay")</f>
        <v>8</v>
      </c>
      <c r="M122" s="45">
        <f>COUNTIFS(Overrides!$B:$B,'Agent Breakdown'!$H122,Overrides!$D:$D,'Agent Breakdown'!$G122,Overrides!$E:$E,"Payment Plan")</f>
        <v>0</v>
      </c>
      <c r="N122" s="45">
        <f>SUMIFS('TalkDesk Phone Activity'!F:F,'TalkDesk Phone Activity'!A:A,'Agent Breakdown'!H122,'TalkDesk Phone Activity'!C:C,'Agent Breakdown'!G122)</f>
        <v>12</v>
      </c>
      <c r="O122" s="69">
        <f>SUMIFS('TalkDesk Phone Activity'!$E:$E,'TalkDesk Phone Activity'!$A:$A,'Agent Breakdown'!$H122,'TalkDesk Phone Activity'!$B:$B,"Yes",'TalkDesk Phone Activity'!$C:$C,'Agent Breakdown'!$G122)</f>
        <v>361</v>
      </c>
      <c r="P122" s="69">
        <f>SUMIFS('TalkDesk Phone Activity'!$E:$E,'TalkDesk Phone Activity'!$A:$A,'Agent Breakdown'!$H122,'TalkDesk Phone Activity'!$B:$B,"No",'TalkDesk Phone Activity'!$C:$C,'Agent Breakdown'!$G122)</f>
        <v>1746</v>
      </c>
      <c r="Q122" s="78">
        <f>IFERROR(AVERAGEIFS('TalkDesk Status Activity'!D:D,'TalkDesk Status Activity'!C:C,'Agent Breakdown'!G122,'TalkDesk Status Activity'!A:A,'Agent Breakdown'!H122),0)</f>
        <v>182.81470588235294</v>
      </c>
    </row>
    <row r="123" spans="7:18" x14ac:dyDescent="0.35">
      <c r="G123" s="19" t="s">
        <v>22</v>
      </c>
      <c r="H123" s="16" t="s">
        <v>41</v>
      </c>
      <c r="I123" s="45">
        <f>COUNTIFS(PMTs!F:F,'Agent Breakdown'!H123,PMTs!D:D,'Agent Breakdown'!G123)</f>
        <v>21</v>
      </c>
      <c r="J123" s="46">
        <f>SUMIFS(PMTs!B:B,PMTs!F:F,'Agent Breakdown'!H123,PMTs!D:D,'Agent Breakdown'!G123)</f>
        <v>4174.67</v>
      </c>
      <c r="K123" s="45">
        <f>COUNTIFS(Overrides!B:B,'Agent Breakdown'!H123,Overrides!G:G,'Agent Breakdown'!G123,Overrides!I:I,"Yes")</f>
        <v>6</v>
      </c>
      <c r="L123" s="45">
        <f>COUNTIFS(Overrides!$B:$B,'Agent Breakdown'!$H123,Overrides!$D:$D,'Agent Breakdown'!$G123,Overrides!$E:$E,"Promise to Pay")</f>
        <v>14</v>
      </c>
      <c r="M123" s="45">
        <f>COUNTIFS(Overrides!$B:$B,'Agent Breakdown'!$H123,Overrides!$D:$D,'Agent Breakdown'!$G123,Overrides!$E:$E,"Payment Plan")</f>
        <v>0</v>
      </c>
      <c r="N123" s="45">
        <f>SUMIFS('TalkDesk Phone Activity'!F:F,'TalkDesk Phone Activity'!A:A,'Agent Breakdown'!H123,'TalkDesk Phone Activity'!C:C,'Agent Breakdown'!G123)</f>
        <v>25</v>
      </c>
      <c r="O123" s="69">
        <f>SUMIFS('TalkDesk Phone Activity'!$E:$E,'TalkDesk Phone Activity'!$A:$A,'Agent Breakdown'!$H123,'TalkDesk Phone Activity'!$B:$B,"Yes",'TalkDesk Phone Activity'!$C:$C,'Agent Breakdown'!$G123)</f>
        <v>817</v>
      </c>
      <c r="P123" s="69">
        <f>SUMIFS('TalkDesk Phone Activity'!$E:$E,'TalkDesk Phone Activity'!$A:$A,'Agent Breakdown'!$H123,'TalkDesk Phone Activity'!$B:$B,"No",'TalkDesk Phone Activity'!$C:$C,'Agent Breakdown'!$G123)</f>
        <v>759</v>
      </c>
      <c r="Q123" s="78">
        <f>IFERROR(AVERAGEIFS('TalkDesk Status Activity'!D:D,'TalkDesk Status Activity'!C:C,'Agent Breakdown'!G123,'TalkDesk Status Activity'!A:A,'Agent Breakdown'!H123),0)</f>
        <v>142.04050000000004</v>
      </c>
    </row>
    <row r="124" spans="7:18" x14ac:dyDescent="0.35">
      <c r="G124" s="19" t="s">
        <v>22</v>
      </c>
      <c r="H124" s="16" t="s">
        <v>42</v>
      </c>
      <c r="I124" s="45">
        <f>COUNTIFS(PMTs!F:F,'Agent Breakdown'!H124,PMTs!D:D,'Agent Breakdown'!G124)</f>
        <v>40</v>
      </c>
      <c r="J124" s="46">
        <f>SUMIFS(PMTs!B:B,PMTs!F:F,'Agent Breakdown'!H124,PMTs!D:D,'Agent Breakdown'!G124)</f>
        <v>9349.67</v>
      </c>
      <c r="K124" s="45">
        <f>COUNTIFS(Overrides!B:B,'Agent Breakdown'!H124,Overrides!G:G,'Agent Breakdown'!G124,Overrides!I:I,"Yes")</f>
        <v>4</v>
      </c>
      <c r="L124" s="45">
        <f>COUNTIFS(Overrides!$B:$B,'Agent Breakdown'!$H124,Overrides!$D:$D,'Agent Breakdown'!$G124,Overrides!$E:$E,"Promise to Pay")</f>
        <v>13</v>
      </c>
      <c r="M124" s="45">
        <f>COUNTIFS(Overrides!$B:$B,'Agent Breakdown'!$H124,Overrides!$D:$D,'Agent Breakdown'!$G124,Overrides!$E:$E,"Payment Plan")</f>
        <v>0</v>
      </c>
      <c r="N124" s="45">
        <f>SUMIFS('TalkDesk Phone Activity'!F:F,'TalkDesk Phone Activity'!A:A,'Agent Breakdown'!H124,'TalkDesk Phone Activity'!C:C,'Agent Breakdown'!G124)</f>
        <v>28</v>
      </c>
      <c r="O124" s="69">
        <f>SUMIFS('TalkDesk Phone Activity'!$E:$E,'TalkDesk Phone Activity'!$A:$A,'Agent Breakdown'!$H124,'TalkDesk Phone Activity'!$B:$B,"Yes",'TalkDesk Phone Activity'!$C:$C,'Agent Breakdown'!$G124)</f>
        <v>1529</v>
      </c>
      <c r="P124" s="69">
        <f>SUMIFS('TalkDesk Phone Activity'!$E:$E,'TalkDesk Phone Activity'!$A:$A,'Agent Breakdown'!$H124,'TalkDesk Phone Activity'!$B:$B,"No",'TalkDesk Phone Activity'!$C:$C,'Agent Breakdown'!$G124)</f>
        <v>1706</v>
      </c>
      <c r="Q124" s="78">
        <f>IFERROR(AVERAGEIFS('TalkDesk Status Activity'!D:D,'TalkDesk Status Activity'!C:C,'Agent Breakdown'!G124,'TalkDesk Status Activity'!A:A,'Agent Breakdown'!H124),0)</f>
        <v>115.47458333333334</v>
      </c>
    </row>
    <row r="125" spans="7:18" x14ac:dyDescent="0.35">
      <c r="G125" s="19" t="s">
        <v>22</v>
      </c>
      <c r="H125" s="16" t="s">
        <v>43</v>
      </c>
      <c r="I125" s="45">
        <f>COUNTIFS(PMTs!F:F,'Agent Breakdown'!H125,PMTs!D:D,'Agent Breakdown'!G125)</f>
        <v>34</v>
      </c>
      <c r="J125" s="46">
        <f>SUMIFS(PMTs!B:B,PMTs!F:F,'Agent Breakdown'!H125,PMTs!D:D,'Agent Breakdown'!G125)</f>
        <v>4895.7599999999993</v>
      </c>
      <c r="K125" s="45">
        <f>COUNTIFS(Overrides!B:B,'Agent Breakdown'!H125,Overrides!G:G,'Agent Breakdown'!G125,Overrides!I:I,"Yes")</f>
        <v>3</v>
      </c>
      <c r="L125" s="45">
        <f>COUNTIFS(Overrides!$B:$B,'Agent Breakdown'!$H125,Overrides!$D:$D,'Agent Breakdown'!$G125,Overrides!$E:$E,"Promise to Pay")</f>
        <v>14</v>
      </c>
      <c r="M125" s="45">
        <f>COUNTIFS(Overrides!$B:$B,'Agent Breakdown'!$H125,Overrides!$D:$D,'Agent Breakdown'!$G125,Overrides!$E:$E,"Payment Plan")</f>
        <v>0</v>
      </c>
      <c r="N125" s="45">
        <f>SUMIFS('TalkDesk Phone Activity'!F:F,'TalkDesk Phone Activity'!A:A,'Agent Breakdown'!H125,'TalkDesk Phone Activity'!C:C,'Agent Breakdown'!G125)</f>
        <v>24</v>
      </c>
      <c r="O125" s="69">
        <f>SUMIFS('TalkDesk Phone Activity'!$E:$E,'TalkDesk Phone Activity'!$A:$A,'Agent Breakdown'!$H125,'TalkDesk Phone Activity'!$B:$B,"Yes",'TalkDesk Phone Activity'!$C:$C,'Agent Breakdown'!$G125)</f>
        <v>639</v>
      </c>
      <c r="P125" s="69">
        <f>SUMIFS('TalkDesk Phone Activity'!$E:$E,'TalkDesk Phone Activity'!$A:$A,'Agent Breakdown'!$H125,'TalkDesk Phone Activity'!$B:$B,"No",'TalkDesk Phone Activity'!$C:$C,'Agent Breakdown'!$G125)</f>
        <v>1753</v>
      </c>
      <c r="Q125" s="78">
        <f>IFERROR(AVERAGEIFS('TalkDesk Status Activity'!D:D,'TalkDesk Status Activity'!C:C,'Agent Breakdown'!G125,'TalkDesk Status Activity'!A:A,'Agent Breakdown'!H125),0)</f>
        <v>192.67608695652174</v>
      </c>
    </row>
    <row r="126" spans="7:18" x14ac:dyDescent="0.35">
      <c r="G126" s="19" t="s">
        <v>22</v>
      </c>
      <c r="H126" s="16" t="s">
        <v>44</v>
      </c>
      <c r="I126" s="45">
        <f>COUNTIFS(PMTs!F:F,'Agent Breakdown'!H126,PMTs!D:D,'Agent Breakdown'!G126)</f>
        <v>23</v>
      </c>
      <c r="J126" s="46">
        <f>SUMIFS(PMTs!B:B,PMTs!F:F,'Agent Breakdown'!H126,PMTs!D:D,'Agent Breakdown'!G126)</f>
        <v>3301.88</v>
      </c>
      <c r="K126" s="45">
        <f>COUNTIFS(Overrides!B:B,'Agent Breakdown'!H126,Overrides!G:G,'Agent Breakdown'!G126,Overrides!I:I,"Yes")</f>
        <v>1</v>
      </c>
      <c r="L126" s="45">
        <f>COUNTIFS(Overrides!$B:$B,'Agent Breakdown'!$H126,Overrides!$D:$D,'Agent Breakdown'!$G126,Overrides!$E:$E,"Promise to Pay")</f>
        <v>5</v>
      </c>
      <c r="M126" s="45">
        <f>COUNTIFS(Overrides!$B:$B,'Agent Breakdown'!$H126,Overrides!$D:$D,'Agent Breakdown'!$G126,Overrides!$E:$E,"Payment Plan")</f>
        <v>0</v>
      </c>
      <c r="N126" s="45">
        <f>SUMIFS('TalkDesk Phone Activity'!F:F,'TalkDesk Phone Activity'!A:A,'Agent Breakdown'!H126,'TalkDesk Phone Activity'!C:C,'Agent Breakdown'!G126)</f>
        <v>45</v>
      </c>
      <c r="O126" s="69">
        <f>SUMIFS('TalkDesk Phone Activity'!$E:$E,'TalkDesk Phone Activity'!$A:$A,'Agent Breakdown'!$H126,'TalkDesk Phone Activity'!$B:$B,"Yes",'TalkDesk Phone Activity'!$C:$C,'Agent Breakdown'!$G126)</f>
        <v>1184</v>
      </c>
      <c r="P126" s="69">
        <f>SUMIFS('TalkDesk Phone Activity'!$E:$E,'TalkDesk Phone Activity'!$A:$A,'Agent Breakdown'!$H126,'TalkDesk Phone Activity'!$B:$B,"No",'TalkDesk Phone Activity'!$C:$C,'Agent Breakdown'!$G126)</f>
        <v>746</v>
      </c>
      <c r="Q126" s="78">
        <f>IFERROR(AVERAGEIFS('TalkDesk Status Activity'!D:D,'TalkDesk Status Activity'!C:C,'Agent Breakdown'!G126,'TalkDesk Status Activity'!A:A,'Agent Breakdown'!H126),0)</f>
        <v>122.02391304347823</v>
      </c>
    </row>
    <row r="127" spans="7:18" ht="15" thickBot="1" x14ac:dyDescent="0.4">
      <c r="G127" s="19" t="s">
        <v>22</v>
      </c>
      <c r="H127" s="16" t="s">
        <v>45</v>
      </c>
      <c r="I127" s="45">
        <f>COUNTIFS(PMTs!F:F,'Agent Breakdown'!R127,PMTs!D:D,'Agent Breakdown'!G127)</f>
        <v>0</v>
      </c>
      <c r="J127" s="46">
        <f>SUMIFS(PMTs!B:B,PMTs!F:F,'Agent Breakdown'!R127,PMTs!D:D,'Agent Breakdown'!G127)</f>
        <v>0</v>
      </c>
      <c r="K127" s="45">
        <f>COUNTIFS(Overrides!B:B,'Agent Breakdown'!H127,Overrides!G:G,'Agent Breakdown'!G127,Overrides!I:I,"Yes")</f>
        <v>0</v>
      </c>
      <c r="L127" s="45">
        <f>COUNTIFS(Overrides!$B:$B,'Agent Breakdown'!$H127,Overrides!$D:$D,'Agent Breakdown'!$G127,Overrides!$E:$E,"Promise to Pay")</f>
        <v>0</v>
      </c>
      <c r="M127" s="45">
        <f>COUNTIFS(Overrides!$B:$B,'Agent Breakdown'!$H127,Overrides!$D:$D,'Agent Breakdown'!$G127,Overrides!$E:$E,"Payment Plan")</f>
        <v>0</v>
      </c>
      <c r="N127" s="45">
        <f>SUMIFS('TalkDesk Phone Activity'!F:F,'TalkDesk Phone Activity'!A:A,'Agent Breakdown'!H127,'TalkDesk Phone Activity'!C:C,'Agent Breakdown'!G127)</f>
        <v>18</v>
      </c>
      <c r="O127" s="69">
        <f>SUMIFS('TalkDesk Phone Activity'!$E:$E,'TalkDesk Phone Activity'!$A:$A,'Agent Breakdown'!$H127,'TalkDesk Phone Activity'!$B:$B,"Yes",'TalkDesk Phone Activity'!$C:$C,'Agent Breakdown'!$G127)</f>
        <v>731</v>
      </c>
      <c r="P127" s="69">
        <f>SUMIFS('TalkDesk Phone Activity'!$E:$E,'TalkDesk Phone Activity'!$A:$A,'Agent Breakdown'!$H127,'TalkDesk Phone Activity'!$B:$B,"No",'TalkDesk Phone Activity'!$C:$C,'Agent Breakdown'!$G127)</f>
        <v>1457</v>
      </c>
      <c r="Q127" s="78">
        <f>IFERROR(AVERAGEIFS('TalkDesk Status Activity'!D:D,'TalkDesk Status Activity'!C:C,'Agent Breakdown'!G127,'TalkDesk Status Activity'!A:A,'Agent Breakdown'!H127),0)</f>
        <v>170.51521739130433</v>
      </c>
      <c r="R127" t="s">
        <v>3932</v>
      </c>
    </row>
    <row r="128" spans="7:18" ht="15" thickBot="1" x14ac:dyDescent="0.4">
      <c r="G128" s="28" t="s">
        <v>48</v>
      </c>
      <c r="H128" s="29" t="s">
        <v>2822</v>
      </c>
      <c r="I128" s="47">
        <f>SUBTOTAL(9,I111:I127)</f>
        <v>379</v>
      </c>
      <c r="J128" s="62">
        <f t="shared" ref="J128" si="23">SUBTOTAL(9,J111:J127)</f>
        <v>74472.010000000009</v>
      </c>
      <c r="K128" s="47">
        <f t="shared" ref="K128:N128" si="24">SUBTOTAL(9,K111:K127)</f>
        <v>37</v>
      </c>
      <c r="L128" s="47">
        <f t="shared" si="24"/>
        <v>151</v>
      </c>
      <c r="M128" s="47">
        <f t="shared" si="24"/>
        <v>0</v>
      </c>
      <c r="N128" s="47">
        <f t="shared" si="24"/>
        <v>420</v>
      </c>
      <c r="O128" s="70">
        <f t="shared" ref="O128" si="25">SUBTOTAL(9,O111:O127)</f>
        <v>16283</v>
      </c>
      <c r="P128" s="70">
        <f t="shared" ref="P128" si="26">SUBTOTAL(9,P111:P127)</f>
        <v>19162</v>
      </c>
      <c r="Q128" s="70">
        <f>AVERAGEIF('TalkDesk Status Activity'!C:C,'Agent Breakdown'!G127,'TalkDesk Status Activity'!D:D)</f>
        <v>152.07586826347307</v>
      </c>
    </row>
    <row r="129" spans="7:17" x14ac:dyDescent="0.35">
      <c r="G129" s="25" t="s">
        <v>23</v>
      </c>
      <c r="H129" s="26" t="s">
        <v>29</v>
      </c>
      <c r="I129" s="48">
        <f>COUNTIFS(PMTs!F:F,'Agent Breakdown'!H129,PMTs!D:D,'Agent Breakdown'!G129)</f>
        <v>0</v>
      </c>
      <c r="J129" s="49">
        <f>SUMIFS(PMTs!B:B,PMTs!F:F,'Agent Breakdown'!H129,PMTs!D:D,'Agent Breakdown'!G129)</f>
        <v>0</v>
      </c>
      <c r="K129" s="48">
        <f>COUNTIFS(Overrides!B:B,'Agent Breakdown'!H129,Overrides!G:G,'Agent Breakdown'!G129,Overrides!I:I,"Yes")</f>
        <v>0</v>
      </c>
      <c r="L129" s="48">
        <f>COUNTIFS(Overrides!$B:$B,'Agent Breakdown'!$H129,Overrides!$D:$D,'Agent Breakdown'!$G129,Overrides!$E:$E,"Promise to Pay")</f>
        <v>0</v>
      </c>
      <c r="M129" s="48">
        <f>COUNTIFS(Overrides!$B:$B,'Agent Breakdown'!$H129,Overrides!$D:$D,'Agent Breakdown'!$G129,Overrides!$E:$E,"Payment Plan")</f>
        <v>0</v>
      </c>
      <c r="N129" s="48">
        <f>SUMIFS('TalkDesk Phone Activity'!F:F,'TalkDesk Phone Activity'!A:A,'Agent Breakdown'!H129,'TalkDesk Phone Activity'!C:C,'Agent Breakdown'!G129)</f>
        <v>0</v>
      </c>
      <c r="O129" s="71">
        <f>SUMIFS('TalkDesk Phone Activity'!$E:$E,'TalkDesk Phone Activity'!$A:$A,'Agent Breakdown'!$H129,'TalkDesk Phone Activity'!$B:$B,"Yes",'TalkDesk Phone Activity'!$C:$C,'Agent Breakdown'!$G129)</f>
        <v>0</v>
      </c>
      <c r="P129" s="71">
        <f>SUMIFS('TalkDesk Phone Activity'!$E:$E,'TalkDesk Phone Activity'!$A:$A,'Agent Breakdown'!$H129,'TalkDesk Phone Activity'!$B:$B,"No",'TalkDesk Phone Activity'!$C:$C,'Agent Breakdown'!$G129)</f>
        <v>0</v>
      </c>
      <c r="Q129" s="79">
        <f>IFERROR(AVERAGEIFS('TalkDesk Status Activity'!D:D,'TalkDesk Status Activity'!C:C,'Agent Breakdown'!G129,'TalkDesk Status Activity'!A:A,'Agent Breakdown'!H129),0)</f>
        <v>0</v>
      </c>
    </row>
    <row r="130" spans="7:17" x14ac:dyDescent="0.35">
      <c r="G130" s="27" t="s">
        <v>23</v>
      </c>
      <c r="H130" s="24" t="s">
        <v>30</v>
      </c>
      <c r="I130" s="50">
        <f>COUNTIFS(PMTs!F:F,'Agent Breakdown'!H130,PMTs!D:D,'Agent Breakdown'!G130)</f>
        <v>19</v>
      </c>
      <c r="J130" s="51">
        <f>SUMIFS(PMTs!B:B,PMTs!F:F,'Agent Breakdown'!H130,PMTs!D:D,'Agent Breakdown'!G130)</f>
        <v>3205.88</v>
      </c>
      <c r="K130" s="50">
        <f>COUNTIFS(Overrides!B:B,'Agent Breakdown'!H130,Overrides!G:G,'Agent Breakdown'!G130,Overrides!I:I,"Yes")</f>
        <v>0</v>
      </c>
      <c r="L130" s="50">
        <f>COUNTIFS(Overrides!$B:$B,'Agent Breakdown'!$H130,Overrides!$D:$D,'Agent Breakdown'!$G130,Overrides!$E:$E,"Promise to Pay")</f>
        <v>8</v>
      </c>
      <c r="M130" s="50">
        <f>COUNTIFS(Overrides!$B:$B,'Agent Breakdown'!$H130,Overrides!$D:$D,'Agent Breakdown'!$G130,Overrides!$E:$E,"Payment Plan")</f>
        <v>0</v>
      </c>
      <c r="N130" s="50">
        <f>SUMIFS('TalkDesk Phone Activity'!F:F,'TalkDesk Phone Activity'!A:A,'Agent Breakdown'!H130,'TalkDesk Phone Activity'!C:C,'Agent Breakdown'!G130)</f>
        <v>23</v>
      </c>
      <c r="O130" s="72">
        <f>SUMIFS('TalkDesk Phone Activity'!$E:$E,'TalkDesk Phone Activity'!$A:$A,'Agent Breakdown'!$H130,'TalkDesk Phone Activity'!$B:$B,"Yes",'TalkDesk Phone Activity'!$C:$C,'Agent Breakdown'!$G130)</f>
        <v>1026</v>
      </c>
      <c r="P130" s="72">
        <f>SUMIFS('TalkDesk Phone Activity'!$E:$E,'TalkDesk Phone Activity'!$A:$A,'Agent Breakdown'!$H130,'TalkDesk Phone Activity'!$B:$B,"No",'TalkDesk Phone Activity'!$C:$C,'Agent Breakdown'!$G130)</f>
        <v>784</v>
      </c>
      <c r="Q130" s="80">
        <f>IFERROR(AVERAGEIFS('TalkDesk Status Activity'!D:D,'TalkDesk Status Activity'!C:C,'Agent Breakdown'!G130,'TalkDesk Status Activity'!A:A,'Agent Breakdown'!H130),0)</f>
        <v>127.07772727272727</v>
      </c>
    </row>
    <row r="131" spans="7:17" x14ac:dyDescent="0.35">
      <c r="G131" s="27" t="s">
        <v>23</v>
      </c>
      <c r="H131" s="24" t="s">
        <v>47</v>
      </c>
      <c r="I131" s="50">
        <f>COUNTIFS(PMTs!F:F,'Agent Breakdown'!H131,PMTs!D:D,'Agent Breakdown'!G131)</f>
        <v>51</v>
      </c>
      <c r="J131" s="51">
        <f>SUMIFS(PMTs!B:B,PMTs!F:F,'Agent Breakdown'!H131,PMTs!D:D,'Agent Breakdown'!G131)</f>
        <v>29226.770000000008</v>
      </c>
      <c r="K131" s="50">
        <f>COUNTIFS(Overrides!B:B,'Agent Breakdown'!H131,Overrides!G:G,'Agent Breakdown'!G131,Overrides!I:I,"Yes")</f>
        <v>5</v>
      </c>
      <c r="L131" s="50">
        <f>COUNTIFS(Overrides!$B:$B,'Agent Breakdown'!$H131,Overrides!$D:$D,'Agent Breakdown'!$G131,Overrides!$E:$E,"Promise to Pay")</f>
        <v>22</v>
      </c>
      <c r="M131" s="50">
        <f>COUNTIFS(Overrides!$B:$B,'Agent Breakdown'!$H131,Overrides!$D:$D,'Agent Breakdown'!$G131,Overrides!$E:$E,"Payment Plan")</f>
        <v>0</v>
      </c>
      <c r="N131" s="50">
        <f>SUMIFS('TalkDesk Phone Activity'!F:F,'TalkDesk Phone Activity'!A:A,'Agent Breakdown'!H131,'TalkDesk Phone Activity'!C:C,'Agent Breakdown'!G131)</f>
        <v>11</v>
      </c>
      <c r="O131" s="72">
        <f>SUMIFS('TalkDesk Phone Activity'!$E:$E,'TalkDesk Phone Activity'!$A:$A,'Agent Breakdown'!$H131,'TalkDesk Phone Activity'!$B:$B,"Yes",'TalkDesk Phone Activity'!$C:$C,'Agent Breakdown'!$G131)</f>
        <v>1172</v>
      </c>
      <c r="P131" s="72">
        <f>SUMIFS('TalkDesk Phone Activity'!$E:$E,'TalkDesk Phone Activity'!$A:$A,'Agent Breakdown'!$H131,'TalkDesk Phone Activity'!$B:$B,"No",'TalkDesk Phone Activity'!$C:$C,'Agent Breakdown'!$G131)</f>
        <v>2374</v>
      </c>
      <c r="Q131" s="80">
        <f>IFERROR(AVERAGEIFS('TalkDesk Status Activity'!D:D,'TalkDesk Status Activity'!C:C,'Agent Breakdown'!G131,'TalkDesk Status Activity'!A:A,'Agent Breakdown'!H131),0)</f>
        <v>140.19583333333333</v>
      </c>
    </row>
    <row r="132" spans="7:17" x14ac:dyDescent="0.35">
      <c r="G132" s="27" t="s">
        <v>23</v>
      </c>
      <c r="H132" s="24" t="s">
        <v>31</v>
      </c>
      <c r="I132" s="50">
        <f>COUNTIFS(PMTs!F:F,'Agent Breakdown'!H132,PMTs!D:D,'Agent Breakdown'!G132)</f>
        <v>23</v>
      </c>
      <c r="J132" s="51">
        <f>SUMIFS(PMTs!B:B,PMTs!F:F,'Agent Breakdown'!H132,PMTs!D:D,'Agent Breakdown'!G132)</f>
        <v>4060.5699999999997</v>
      </c>
      <c r="K132" s="50">
        <f>COUNTIFS(Overrides!B:B,'Agent Breakdown'!H132,Overrides!G:G,'Agent Breakdown'!G132,Overrides!I:I,"Yes")</f>
        <v>3</v>
      </c>
      <c r="L132" s="50">
        <f>COUNTIFS(Overrides!$B:$B,'Agent Breakdown'!$H132,Overrides!$D:$D,'Agent Breakdown'!$G132,Overrides!$E:$E,"Promise to Pay")</f>
        <v>10</v>
      </c>
      <c r="M132" s="50">
        <f>COUNTIFS(Overrides!$B:$B,'Agent Breakdown'!$H132,Overrides!$D:$D,'Agent Breakdown'!$G132,Overrides!$E:$E,"Payment Plan")</f>
        <v>0</v>
      </c>
      <c r="N132" s="50">
        <f>SUMIFS('TalkDesk Phone Activity'!F:F,'TalkDesk Phone Activity'!A:A,'Agent Breakdown'!H132,'TalkDesk Phone Activity'!C:C,'Agent Breakdown'!G132)</f>
        <v>30</v>
      </c>
      <c r="O132" s="72">
        <f>SUMIFS('TalkDesk Phone Activity'!$E:$E,'TalkDesk Phone Activity'!$A:$A,'Agent Breakdown'!$H132,'TalkDesk Phone Activity'!$B:$B,"Yes",'TalkDesk Phone Activity'!$C:$C,'Agent Breakdown'!$G132)</f>
        <v>1080</v>
      </c>
      <c r="P132" s="72">
        <f>SUMIFS('TalkDesk Phone Activity'!$E:$E,'TalkDesk Phone Activity'!$A:$A,'Agent Breakdown'!$H132,'TalkDesk Phone Activity'!$B:$B,"No",'TalkDesk Phone Activity'!$C:$C,'Agent Breakdown'!$G132)</f>
        <v>2504</v>
      </c>
      <c r="Q132" s="80">
        <f>IFERROR(AVERAGEIFS('TalkDesk Status Activity'!D:D,'TalkDesk Status Activity'!C:C,'Agent Breakdown'!G132,'TalkDesk Status Activity'!A:A,'Agent Breakdown'!H132),0)</f>
        <v>219.77173913043478</v>
      </c>
    </row>
    <row r="133" spans="7:17" x14ac:dyDescent="0.35">
      <c r="G133" s="27" t="s">
        <v>23</v>
      </c>
      <c r="H133" s="24" t="s">
        <v>32</v>
      </c>
      <c r="I133" s="50">
        <f>COUNTIFS(PMTs!F:F,'Agent Breakdown'!H133,PMTs!D:D,'Agent Breakdown'!G133)</f>
        <v>11</v>
      </c>
      <c r="J133" s="51">
        <f>SUMIFS(PMTs!B:B,PMTs!F:F,'Agent Breakdown'!H133,PMTs!D:D,'Agent Breakdown'!G133)</f>
        <v>2624.57</v>
      </c>
      <c r="K133" s="50">
        <f>COUNTIFS(Overrides!B:B,'Agent Breakdown'!H133,Overrides!G:G,'Agent Breakdown'!G133,Overrides!I:I,"Yes")</f>
        <v>0</v>
      </c>
      <c r="L133" s="50">
        <f>COUNTIFS(Overrides!$B:$B,'Agent Breakdown'!$H133,Overrides!$D:$D,'Agent Breakdown'!$G133,Overrides!$E:$E,"Promise to Pay")</f>
        <v>2</v>
      </c>
      <c r="M133" s="50">
        <f>COUNTIFS(Overrides!$B:$B,'Agent Breakdown'!$H133,Overrides!$D:$D,'Agent Breakdown'!$G133,Overrides!$E:$E,"Payment Plan")</f>
        <v>0</v>
      </c>
      <c r="N133" s="50">
        <f>SUMIFS('TalkDesk Phone Activity'!F:F,'TalkDesk Phone Activity'!A:A,'Agent Breakdown'!H133,'TalkDesk Phone Activity'!C:C,'Agent Breakdown'!G133)</f>
        <v>27</v>
      </c>
      <c r="O133" s="72">
        <f>SUMIFS('TalkDesk Phone Activity'!$E:$E,'TalkDesk Phone Activity'!$A:$A,'Agent Breakdown'!$H133,'TalkDesk Phone Activity'!$B:$B,"Yes",'TalkDesk Phone Activity'!$C:$C,'Agent Breakdown'!$G133)</f>
        <v>1899</v>
      </c>
      <c r="P133" s="72">
        <f>SUMIFS('TalkDesk Phone Activity'!$E:$E,'TalkDesk Phone Activity'!$A:$A,'Agent Breakdown'!$H133,'TalkDesk Phone Activity'!$B:$B,"No",'TalkDesk Phone Activity'!$C:$C,'Agent Breakdown'!$G133)</f>
        <v>772</v>
      </c>
      <c r="Q133" s="80">
        <f>IFERROR(AVERAGEIFS('TalkDesk Status Activity'!D:D,'TalkDesk Status Activity'!C:C,'Agent Breakdown'!G133,'TalkDesk Status Activity'!A:A,'Agent Breakdown'!H133),0)</f>
        <v>102.70565217391307</v>
      </c>
    </row>
    <row r="134" spans="7:17" x14ac:dyDescent="0.35">
      <c r="G134" s="27" t="s">
        <v>23</v>
      </c>
      <c r="H134" s="24" t="s">
        <v>33</v>
      </c>
      <c r="I134" s="50">
        <f>COUNTIFS(PMTs!F:F,'Agent Breakdown'!H134,PMTs!D:D,'Agent Breakdown'!G134)</f>
        <v>43</v>
      </c>
      <c r="J134" s="51">
        <f>SUMIFS(PMTs!B:B,PMTs!F:F,'Agent Breakdown'!H134,PMTs!D:D,'Agent Breakdown'!G134)</f>
        <v>8266.67</v>
      </c>
      <c r="K134" s="50">
        <f>COUNTIFS(Overrides!B:B,'Agent Breakdown'!H134,Overrides!G:G,'Agent Breakdown'!G134,Overrides!I:I,"Yes")</f>
        <v>4</v>
      </c>
      <c r="L134" s="50">
        <f>COUNTIFS(Overrides!$B:$B,'Agent Breakdown'!$H134,Overrides!$D:$D,'Agent Breakdown'!$G134,Overrides!$E:$E,"Promise to Pay")</f>
        <v>16</v>
      </c>
      <c r="M134" s="50">
        <f>COUNTIFS(Overrides!$B:$B,'Agent Breakdown'!$H134,Overrides!$D:$D,'Agent Breakdown'!$G134,Overrides!$E:$E,"Payment Plan")</f>
        <v>0</v>
      </c>
      <c r="N134" s="50">
        <f>SUMIFS('TalkDesk Phone Activity'!F:F,'TalkDesk Phone Activity'!A:A,'Agent Breakdown'!H134,'TalkDesk Phone Activity'!C:C,'Agent Breakdown'!G134)</f>
        <v>28</v>
      </c>
      <c r="O134" s="72">
        <f>SUMIFS('TalkDesk Phone Activity'!$E:$E,'TalkDesk Phone Activity'!$A:$A,'Agent Breakdown'!$H134,'TalkDesk Phone Activity'!$B:$B,"Yes",'TalkDesk Phone Activity'!$C:$C,'Agent Breakdown'!$G134)</f>
        <v>1424</v>
      </c>
      <c r="P134" s="72">
        <f>SUMIFS('TalkDesk Phone Activity'!$E:$E,'TalkDesk Phone Activity'!$A:$A,'Agent Breakdown'!$H134,'TalkDesk Phone Activity'!$B:$B,"No",'TalkDesk Phone Activity'!$C:$C,'Agent Breakdown'!$G134)</f>
        <v>287</v>
      </c>
      <c r="Q134" s="80">
        <f>IFERROR(AVERAGEIFS('TalkDesk Status Activity'!D:D,'TalkDesk Status Activity'!C:C,'Agent Breakdown'!G134,'TalkDesk Status Activity'!A:A,'Agent Breakdown'!H134),0)</f>
        <v>138.57571428571427</v>
      </c>
    </row>
    <row r="135" spans="7:17" x14ac:dyDescent="0.35">
      <c r="G135" s="27" t="s">
        <v>23</v>
      </c>
      <c r="H135" s="24" t="s">
        <v>34</v>
      </c>
      <c r="I135" s="50">
        <f>COUNTIFS(PMTs!F:F,'Agent Breakdown'!H135,PMTs!D:D,'Agent Breakdown'!G135)</f>
        <v>14</v>
      </c>
      <c r="J135" s="51">
        <f>SUMIFS(PMTs!B:B,PMTs!F:F,'Agent Breakdown'!H135,PMTs!D:D,'Agent Breakdown'!G135)</f>
        <v>1766.59</v>
      </c>
      <c r="K135" s="50">
        <f>COUNTIFS(Overrides!B:B,'Agent Breakdown'!H135,Overrides!G:G,'Agent Breakdown'!G135,Overrides!I:I,"Yes")</f>
        <v>3</v>
      </c>
      <c r="L135" s="50">
        <f>COUNTIFS(Overrides!$B:$B,'Agent Breakdown'!$H135,Overrides!$D:$D,'Agent Breakdown'!$G135,Overrides!$E:$E,"Promise to Pay")</f>
        <v>6</v>
      </c>
      <c r="M135" s="50">
        <f>COUNTIFS(Overrides!$B:$B,'Agent Breakdown'!$H135,Overrides!$D:$D,'Agent Breakdown'!$G135,Overrides!$E:$E,"Payment Plan")</f>
        <v>0</v>
      </c>
      <c r="N135" s="50">
        <f>SUMIFS('TalkDesk Phone Activity'!F:F,'TalkDesk Phone Activity'!A:A,'Agent Breakdown'!H135,'TalkDesk Phone Activity'!C:C,'Agent Breakdown'!G135)</f>
        <v>15</v>
      </c>
      <c r="O135" s="72">
        <f>SUMIFS('TalkDesk Phone Activity'!$E:$E,'TalkDesk Phone Activity'!$A:$A,'Agent Breakdown'!$H135,'TalkDesk Phone Activity'!$B:$B,"Yes",'TalkDesk Phone Activity'!$C:$C,'Agent Breakdown'!$G135)</f>
        <v>1312</v>
      </c>
      <c r="P135" s="72">
        <f>SUMIFS('TalkDesk Phone Activity'!$E:$E,'TalkDesk Phone Activity'!$A:$A,'Agent Breakdown'!$H135,'TalkDesk Phone Activity'!$B:$B,"No",'TalkDesk Phone Activity'!$C:$C,'Agent Breakdown'!$G135)</f>
        <v>798</v>
      </c>
      <c r="Q135" s="80">
        <f>IFERROR(AVERAGEIFS('TalkDesk Status Activity'!D:D,'TalkDesk Status Activity'!C:C,'Agent Breakdown'!G135,'TalkDesk Status Activity'!A:A,'Agent Breakdown'!H135),0)</f>
        <v>134.00894736842102</v>
      </c>
    </row>
    <row r="136" spans="7:17" x14ac:dyDescent="0.35">
      <c r="G136" s="27" t="s">
        <v>23</v>
      </c>
      <c r="H136" s="24" t="s">
        <v>35</v>
      </c>
      <c r="I136" s="50">
        <f>COUNTIFS(PMTs!F:F,'Agent Breakdown'!H136,PMTs!D:D,'Agent Breakdown'!G136)</f>
        <v>9</v>
      </c>
      <c r="J136" s="51">
        <f>SUMIFS(PMTs!B:B,PMTs!F:F,'Agent Breakdown'!H136,PMTs!D:D,'Agent Breakdown'!G136)</f>
        <v>2161.81</v>
      </c>
      <c r="K136" s="50">
        <f>COUNTIFS(Overrides!B:B,'Agent Breakdown'!H136,Overrides!G:G,'Agent Breakdown'!G136,Overrides!I:I,"Yes")</f>
        <v>1</v>
      </c>
      <c r="L136" s="50">
        <f>COUNTIFS(Overrides!$B:$B,'Agent Breakdown'!$H136,Overrides!$D:$D,'Agent Breakdown'!$G136,Overrides!$E:$E,"Promise to Pay")</f>
        <v>3</v>
      </c>
      <c r="M136" s="50">
        <f>COUNTIFS(Overrides!$B:$B,'Agent Breakdown'!$H136,Overrides!$D:$D,'Agent Breakdown'!$G136,Overrides!$E:$E,"Payment Plan")</f>
        <v>0</v>
      </c>
      <c r="N136" s="50">
        <f>SUMIFS('TalkDesk Phone Activity'!F:F,'TalkDesk Phone Activity'!A:A,'Agent Breakdown'!H136,'TalkDesk Phone Activity'!C:C,'Agent Breakdown'!G136)</f>
        <v>16</v>
      </c>
      <c r="O136" s="72">
        <f>SUMIFS('TalkDesk Phone Activity'!$E:$E,'TalkDesk Phone Activity'!$A:$A,'Agent Breakdown'!$H136,'TalkDesk Phone Activity'!$B:$B,"Yes",'TalkDesk Phone Activity'!$C:$C,'Agent Breakdown'!$G136)</f>
        <v>672</v>
      </c>
      <c r="P136" s="72">
        <f>SUMIFS('TalkDesk Phone Activity'!$E:$E,'TalkDesk Phone Activity'!$A:$A,'Agent Breakdown'!$H136,'TalkDesk Phone Activity'!$B:$B,"No",'TalkDesk Phone Activity'!$C:$C,'Agent Breakdown'!$G136)</f>
        <v>1258</v>
      </c>
      <c r="Q136" s="80">
        <f>IFERROR(AVERAGEIFS('TalkDesk Status Activity'!D:D,'TalkDesk Status Activity'!C:C,'Agent Breakdown'!G136,'TalkDesk Status Activity'!A:A,'Agent Breakdown'!H136),0)</f>
        <v>216.85136363636363</v>
      </c>
    </row>
    <row r="137" spans="7:17" x14ac:dyDescent="0.35">
      <c r="G137" s="27" t="s">
        <v>23</v>
      </c>
      <c r="H137" s="24" t="s">
        <v>37</v>
      </c>
      <c r="I137" s="50">
        <f>COUNTIFS(PMTs!F:F,'Agent Breakdown'!H137,PMTs!D:D,'Agent Breakdown'!G137)</f>
        <v>17</v>
      </c>
      <c r="J137" s="51">
        <f>SUMIFS(PMTs!B:B,PMTs!F:F,'Agent Breakdown'!H137,PMTs!D:D,'Agent Breakdown'!G137)</f>
        <v>2679.32</v>
      </c>
      <c r="K137" s="50">
        <f>COUNTIFS(Overrides!B:B,'Agent Breakdown'!H137,Overrides!G:G,'Agent Breakdown'!G137,Overrides!I:I,"Yes")</f>
        <v>3</v>
      </c>
      <c r="L137" s="50">
        <f>COUNTIFS(Overrides!$B:$B,'Agent Breakdown'!$H137,Overrides!$D:$D,'Agent Breakdown'!$G137,Overrides!$E:$E,"Promise to Pay")</f>
        <v>15</v>
      </c>
      <c r="M137" s="50">
        <f>COUNTIFS(Overrides!$B:$B,'Agent Breakdown'!$H137,Overrides!$D:$D,'Agent Breakdown'!$G137,Overrides!$E:$E,"Payment Plan")</f>
        <v>0</v>
      </c>
      <c r="N137" s="50">
        <f>SUMIFS('TalkDesk Phone Activity'!F:F,'TalkDesk Phone Activity'!A:A,'Agent Breakdown'!H137,'TalkDesk Phone Activity'!C:C,'Agent Breakdown'!G137)</f>
        <v>15</v>
      </c>
      <c r="O137" s="72">
        <f>SUMIFS('TalkDesk Phone Activity'!$E:$E,'TalkDesk Phone Activity'!$A:$A,'Agent Breakdown'!$H137,'TalkDesk Phone Activity'!$B:$B,"Yes",'TalkDesk Phone Activity'!$C:$C,'Agent Breakdown'!$G137)</f>
        <v>831</v>
      </c>
      <c r="P137" s="72">
        <f>SUMIFS('TalkDesk Phone Activity'!$E:$E,'TalkDesk Phone Activity'!$A:$A,'Agent Breakdown'!$H137,'TalkDesk Phone Activity'!$B:$B,"No",'TalkDesk Phone Activity'!$C:$C,'Agent Breakdown'!$G137)</f>
        <v>957</v>
      </c>
      <c r="Q137" s="80">
        <f>IFERROR(AVERAGEIFS('TalkDesk Status Activity'!D:D,'TalkDesk Status Activity'!C:C,'Agent Breakdown'!G137,'TalkDesk Status Activity'!A:A,'Agent Breakdown'!H137),0)</f>
        <v>239.84736842105266</v>
      </c>
    </row>
    <row r="138" spans="7:17" x14ac:dyDescent="0.35">
      <c r="G138" s="27" t="s">
        <v>23</v>
      </c>
      <c r="H138" s="24" t="s">
        <v>38</v>
      </c>
      <c r="I138" s="50">
        <f>COUNTIFS(PMTs!F:F,'Agent Breakdown'!H138,PMTs!D:D,'Agent Breakdown'!G138)</f>
        <v>42</v>
      </c>
      <c r="J138" s="51">
        <f>SUMIFS(PMTs!B:B,PMTs!F:F,'Agent Breakdown'!H138,PMTs!D:D,'Agent Breakdown'!G138)</f>
        <v>7430.1299999999992</v>
      </c>
      <c r="K138" s="50">
        <f>COUNTIFS(Overrides!B:B,'Agent Breakdown'!H138,Overrides!G:G,'Agent Breakdown'!G138,Overrides!I:I,"Yes")</f>
        <v>5</v>
      </c>
      <c r="L138" s="50">
        <f>COUNTIFS(Overrides!$B:$B,'Agent Breakdown'!$H138,Overrides!$D:$D,'Agent Breakdown'!$G138,Overrides!$E:$E,"Promise to Pay")</f>
        <v>12</v>
      </c>
      <c r="M138" s="50">
        <f>COUNTIFS(Overrides!$B:$B,'Agent Breakdown'!$H138,Overrides!$D:$D,'Agent Breakdown'!$G138,Overrides!$E:$E,"Payment Plan")</f>
        <v>0</v>
      </c>
      <c r="N138" s="50">
        <f>SUMIFS('TalkDesk Phone Activity'!F:F,'TalkDesk Phone Activity'!A:A,'Agent Breakdown'!H138,'TalkDesk Phone Activity'!C:C,'Agent Breakdown'!G138)</f>
        <v>21</v>
      </c>
      <c r="O138" s="72">
        <f>SUMIFS('TalkDesk Phone Activity'!$E:$E,'TalkDesk Phone Activity'!$A:$A,'Agent Breakdown'!$H138,'TalkDesk Phone Activity'!$B:$B,"Yes",'TalkDesk Phone Activity'!$C:$C,'Agent Breakdown'!$G138)</f>
        <v>1417</v>
      </c>
      <c r="P138" s="72">
        <f>SUMIFS('TalkDesk Phone Activity'!$E:$E,'TalkDesk Phone Activity'!$A:$A,'Agent Breakdown'!$H138,'TalkDesk Phone Activity'!$B:$B,"No",'TalkDesk Phone Activity'!$C:$C,'Agent Breakdown'!$G138)</f>
        <v>188</v>
      </c>
      <c r="Q138" s="80">
        <f>IFERROR(AVERAGEIFS('TalkDesk Status Activity'!D:D,'TalkDesk Status Activity'!C:C,'Agent Breakdown'!G138,'TalkDesk Status Activity'!A:A,'Agent Breakdown'!H138),0)</f>
        <v>153.30565217391305</v>
      </c>
    </row>
    <row r="139" spans="7:17" x14ac:dyDescent="0.35">
      <c r="G139" s="27" t="s">
        <v>23</v>
      </c>
      <c r="H139" s="24" t="s">
        <v>39</v>
      </c>
      <c r="I139" s="50">
        <f>COUNTIFS(PMTs!F:F,'Agent Breakdown'!H139,PMTs!D:D,'Agent Breakdown'!G139)</f>
        <v>0</v>
      </c>
      <c r="J139" s="51">
        <f>SUMIFS(PMTs!B:B,PMTs!F:F,'Agent Breakdown'!H139,PMTs!D:D,'Agent Breakdown'!G139)</f>
        <v>0</v>
      </c>
      <c r="K139" s="50">
        <f>COUNTIFS(Overrides!B:B,'Agent Breakdown'!H139,Overrides!G:G,'Agent Breakdown'!G139,Overrides!I:I,"Yes")</f>
        <v>0</v>
      </c>
      <c r="L139" s="50">
        <f>COUNTIFS(Overrides!$B:$B,'Agent Breakdown'!$H139,Overrides!$D:$D,'Agent Breakdown'!$G139,Overrides!$E:$E,"Promise to Pay")</f>
        <v>0</v>
      </c>
      <c r="M139" s="50">
        <f>COUNTIFS(Overrides!$B:$B,'Agent Breakdown'!$H139,Overrides!$D:$D,'Agent Breakdown'!$G139,Overrides!$E:$E,"Payment Plan")</f>
        <v>0</v>
      </c>
      <c r="N139" s="50">
        <f>SUMIFS('TalkDesk Phone Activity'!F:F,'TalkDesk Phone Activity'!A:A,'Agent Breakdown'!H139,'TalkDesk Phone Activity'!C:C,'Agent Breakdown'!G139)</f>
        <v>0</v>
      </c>
      <c r="O139" s="72">
        <f>SUMIFS('TalkDesk Phone Activity'!$E:$E,'TalkDesk Phone Activity'!$A:$A,'Agent Breakdown'!$H139,'TalkDesk Phone Activity'!$B:$B,"Yes",'TalkDesk Phone Activity'!$C:$C,'Agent Breakdown'!$G139)</f>
        <v>0</v>
      </c>
      <c r="P139" s="72">
        <f>SUMIFS('TalkDesk Phone Activity'!$E:$E,'TalkDesk Phone Activity'!$A:$A,'Agent Breakdown'!$H139,'TalkDesk Phone Activity'!$B:$B,"No",'TalkDesk Phone Activity'!$C:$C,'Agent Breakdown'!$G139)</f>
        <v>0</v>
      </c>
      <c r="Q139" s="80">
        <f>IFERROR(AVERAGEIFS('TalkDesk Status Activity'!D:D,'TalkDesk Status Activity'!C:C,'Agent Breakdown'!G139,'TalkDesk Status Activity'!A:A,'Agent Breakdown'!H139),0)</f>
        <v>0</v>
      </c>
    </row>
    <row r="140" spans="7:17" x14ac:dyDescent="0.35">
      <c r="G140" s="27" t="s">
        <v>23</v>
      </c>
      <c r="H140" s="24" t="s">
        <v>40</v>
      </c>
      <c r="I140" s="50">
        <f>COUNTIFS(PMTs!F:F,'Agent Breakdown'!H140,PMTs!D:D,'Agent Breakdown'!G140)</f>
        <v>27</v>
      </c>
      <c r="J140" s="51">
        <f>SUMIFS(PMTs!B:B,PMTs!F:F,'Agent Breakdown'!H140,PMTs!D:D,'Agent Breakdown'!G140)</f>
        <v>4041.45</v>
      </c>
      <c r="K140" s="50">
        <f>COUNTIFS(Overrides!B:B,'Agent Breakdown'!H140,Overrides!G:G,'Agent Breakdown'!G140,Overrides!I:I,"Yes")</f>
        <v>2</v>
      </c>
      <c r="L140" s="50">
        <f>COUNTIFS(Overrides!$B:$B,'Agent Breakdown'!$H140,Overrides!$D:$D,'Agent Breakdown'!$G140,Overrides!$E:$E,"Promise to Pay")</f>
        <v>19</v>
      </c>
      <c r="M140" s="50">
        <f>COUNTIFS(Overrides!$B:$B,'Agent Breakdown'!$H140,Overrides!$D:$D,'Agent Breakdown'!$G140,Overrides!$E:$E,"Payment Plan")</f>
        <v>0</v>
      </c>
      <c r="N140" s="50">
        <f>SUMIFS('TalkDesk Phone Activity'!F:F,'TalkDesk Phone Activity'!A:A,'Agent Breakdown'!H140,'TalkDesk Phone Activity'!C:C,'Agent Breakdown'!G140)</f>
        <v>10</v>
      </c>
      <c r="O140" s="72">
        <f>SUMIFS('TalkDesk Phone Activity'!$E:$E,'TalkDesk Phone Activity'!$A:$A,'Agent Breakdown'!$H140,'TalkDesk Phone Activity'!$B:$B,"Yes",'TalkDesk Phone Activity'!$C:$C,'Agent Breakdown'!$G140)</f>
        <v>912</v>
      </c>
      <c r="P140" s="72">
        <f>SUMIFS('TalkDesk Phone Activity'!$E:$E,'TalkDesk Phone Activity'!$A:$A,'Agent Breakdown'!$H140,'TalkDesk Phone Activity'!$B:$B,"No",'TalkDesk Phone Activity'!$C:$C,'Agent Breakdown'!$G140)</f>
        <v>1774</v>
      </c>
      <c r="Q140" s="80">
        <f>IFERROR(AVERAGEIFS('TalkDesk Status Activity'!D:D,'TalkDesk Status Activity'!C:C,'Agent Breakdown'!G140,'TalkDesk Status Activity'!A:A,'Agent Breakdown'!H140),0)</f>
        <v>159.31478260869565</v>
      </c>
    </row>
    <row r="141" spans="7:17" x14ac:dyDescent="0.35">
      <c r="G141" s="27" t="s">
        <v>23</v>
      </c>
      <c r="H141" s="24" t="s">
        <v>41</v>
      </c>
      <c r="I141" s="50">
        <f>COUNTIFS(PMTs!F:F,'Agent Breakdown'!H141,PMTs!D:D,'Agent Breakdown'!G141)</f>
        <v>26</v>
      </c>
      <c r="J141" s="51">
        <f>SUMIFS(PMTs!B:B,PMTs!F:F,'Agent Breakdown'!H141,PMTs!D:D,'Agent Breakdown'!G141)</f>
        <v>4183.2700000000004</v>
      </c>
      <c r="K141" s="50">
        <f>COUNTIFS(Overrides!B:B,'Agent Breakdown'!H141,Overrides!G:G,'Agent Breakdown'!G141,Overrides!I:I,"Yes")</f>
        <v>5</v>
      </c>
      <c r="L141" s="50">
        <f>COUNTIFS(Overrides!$B:$B,'Agent Breakdown'!$H141,Overrides!$D:$D,'Agent Breakdown'!$G141,Overrides!$E:$E,"Promise to Pay")</f>
        <v>16</v>
      </c>
      <c r="M141" s="50">
        <f>COUNTIFS(Overrides!$B:$B,'Agent Breakdown'!$H141,Overrides!$D:$D,'Agent Breakdown'!$G141,Overrides!$E:$E,"Payment Plan")</f>
        <v>0</v>
      </c>
      <c r="N141" s="50">
        <f>SUMIFS('TalkDesk Phone Activity'!F:F,'TalkDesk Phone Activity'!A:A,'Agent Breakdown'!H141,'TalkDesk Phone Activity'!C:C,'Agent Breakdown'!G141)</f>
        <v>15</v>
      </c>
      <c r="O141" s="72">
        <f>SUMIFS('TalkDesk Phone Activity'!$E:$E,'TalkDesk Phone Activity'!$A:$A,'Agent Breakdown'!$H141,'TalkDesk Phone Activity'!$B:$B,"Yes",'TalkDesk Phone Activity'!$C:$C,'Agent Breakdown'!$G141)</f>
        <v>1064</v>
      </c>
      <c r="P141" s="72">
        <f>SUMIFS('TalkDesk Phone Activity'!$E:$E,'TalkDesk Phone Activity'!$A:$A,'Agent Breakdown'!$H141,'TalkDesk Phone Activity'!$B:$B,"No",'TalkDesk Phone Activity'!$C:$C,'Agent Breakdown'!$G141)</f>
        <v>1024</v>
      </c>
      <c r="Q141" s="80">
        <f>IFERROR(AVERAGEIFS('TalkDesk Status Activity'!D:D,'TalkDesk Status Activity'!C:C,'Agent Breakdown'!G141,'TalkDesk Status Activity'!A:A,'Agent Breakdown'!H141),0)</f>
        <v>154.08374999999998</v>
      </c>
    </row>
    <row r="142" spans="7:17" x14ac:dyDescent="0.35">
      <c r="G142" s="27" t="s">
        <v>23</v>
      </c>
      <c r="H142" s="24" t="s">
        <v>42</v>
      </c>
      <c r="I142" s="50">
        <f>COUNTIFS(PMTs!F:F,'Agent Breakdown'!H142,PMTs!D:D,'Agent Breakdown'!G142)</f>
        <v>42</v>
      </c>
      <c r="J142" s="51">
        <f>SUMIFS(PMTs!B:B,PMTs!F:F,'Agent Breakdown'!H142,PMTs!D:D,'Agent Breakdown'!G142)</f>
        <v>7776.0599999999986</v>
      </c>
      <c r="K142" s="50">
        <f>COUNTIFS(Overrides!B:B,'Agent Breakdown'!H142,Overrides!G:G,'Agent Breakdown'!G142,Overrides!I:I,"Yes")</f>
        <v>2</v>
      </c>
      <c r="L142" s="50">
        <f>COUNTIFS(Overrides!$B:$B,'Agent Breakdown'!$H142,Overrides!$D:$D,'Agent Breakdown'!$G142,Overrides!$E:$E,"Promise to Pay")</f>
        <v>15</v>
      </c>
      <c r="M142" s="50">
        <f>COUNTIFS(Overrides!$B:$B,'Agent Breakdown'!$H142,Overrides!$D:$D,'Agent Breakdown'!$G142,Overrides!$E:$E,"Payment Plan")</f>
        <v>0</v>
      </c>
      <c r="N142" s="50">
        <f>SUMIFS('TalkDesk Phone Activity'!F:F,'TalkDesk Phone Activity'!A:A,'Agent Breakdown'!H142,'TalkDesk Phone Activity'!C:C,'Agent Breakdown'!G142)</f>
        <v>11</v>
      </c>
      <c r="O142" s="72">
        <f>SUMIFS('TalkDesk Phone Activity'!$E:$E,'TalkDesk Phone Activity'!$A:$A,'Agent Breakdown'!$H142,'TalkDesk Phone Activity'!$B:$B,"Yes",'TalkDesk Phone Activity'!$C:$C,'Agent Breakdown'!$G142)</f>
        <v>1667</v>
      </c>
      <c r="P142" s="72">
        <f>SUMIFS('TalkDesk Phone Activity'!$E:$E,'TalkDesk Phone Activity'!$A:$A,'Agent Breakdown'!$H142,'TalkDesk Phone Activity'!$B:$B,"No",'TalkDesk Phone Activity'!$C:$C,'Agent Breakdown'!$G142)</f>
        <v>1442</v>
      </c>
      <c r="Q142" s="80">
        <f>IFERROR(AVERAGEIFS('TalkDesk Status Activity'!D:D,'TalkDesk Status Activity'!C:C,'Agent Breakdown'!G142,'TalkDesk Status Activity'!A:A,'Agent Breakdown'!H142),0)</f>
        <v>124.93913043478263</v>
      </c>
    </row>
    <row r="143" spans="7:17" x14ac:dyDescent="0.35">
      <c r="G143" s="27" t="s">
        <v>23</v>
      </c>
      <c r="H143" s="24" t="s">
        <v>43</v>
      </c>
      <c r="I143" s="50">
        <f>COUNTIFS(PMTs!F:F,'Agent Breakdown'!H143,PMTs!D:D,'Agent Breakdown'!G143)</f>
        <v>25</v>
      </c>
      <c r="J143" s="51">
        <f>SUMIFS(PMTs!B:B,PMTs!F:F,'Agent Breakdown'!H143,PMTs!D:D,'Agent Breakdown'!G143)</f>
        <v>4972.9700000000012</v>
      </c>
      <c r="K143" s="50">
        <f>COUNTIFS(Overrides!B:B,'Agent Breakdown'!H143,Overrides!G:G,'Agent Breakdown'!G143,Overrides!I:I,"Yes")</f>
        <v>3</v>
      </c>
      <c r="L143" s="50">
        <f>COUNTIFS(Overrides!$B:$B,'Agent Breakdown'!$H143,Overrides!$D:$D,'Agent Breakdown'!$G143,Overrides!$E:$E,"Promise to Pay")</f>
        <v>19</v>
      </c>
      <c r="M143" s="50">
        <f>COUNTIFS(Overrides!$B:$B,'Agent Breakdown'!$H143,Overrides!$D:$D,'Agent Breakdown'!$G143,Overrides!$E:$E,"Payment Plan")</f>
        <v>1</v>
      </c>
      <c r="N143" s="50">
        <f>SUMIFS('TalkDesk Phone Activity'!F:F,'TalkDesk Phone Activity'!A:A,'Agent Breakdown'!H143,'TalkDesk Phone Activity'!C:C,'Agent Breakdown'!G143)</f>
        <v>20</v>
      </c>
      <c r="O143" s="72">
        <f>SUMIFS('TalkDesk Phone Activity'!$E:$E,'TalkDesk Phone Activity'!$A:$A,'Agent Breakdown'!$H143,'TalkDesk Phone Activity'!$B:$B,"Yes",'TalkDesk Phone Activity'!$C:$C,'Agent Breakdown'!$G143)</f>
        <v>870</v>
      </c>
      <c r="P143" s="72">
        <f>SUMIFS('TalkDesk Phone Activity'!$E:$E,'TalkDesk Phone Activity'!$A:$A,'Agent Breakdown'!$H143,'TalkDesk Phone Activity'!$B:$B,"No",'TalkDesk Phone Activity'!$C:$C,'Agent Breakdown'!$G143)</f>
        <v>1311</v>
      </c>
      <c r="Q143" s="80">
        <f>IFERROR(AVERAGEIFS('TalkDesk Status Activity'!D:D,'TalkDesk Status Activity'!C:C,'Agent Breakdown'!G143,'TalkDesk Status Activity'!A:A,'Agent Breakdown'!H143),0)</f>
        <v>163.23478260869561</v>
      </c>
    </row>
    <row r="144" spans="7:17" x14ac:dyDescent="0.35">
      <c r="G144" s="27" t="s">
        <v>23</v>
      </c>
      <c r="H144" s="24" t="s">
        <v>44</v>
      </c>
      <c r="I144" s="50">
        <f>COUNTIFS(PMTs!F:F,'Agent Breakdown'!H144,PMTs!D:D,'Agent Breakdown'!G144)</f>
        <v>24</v>
      </c>
      <c r="J144" s="51">
        <f>SUMIFS(PMTs!B:B,PMTs!F:F,'Agent Breakdown'!H144,PMTs!D:D,'Agent Breakdown'!G144)</f>
        <v>3857.98</v>
      </c>
      <c r="K144" s="50">
        <f>COUNTIFS(Overrides!B:B,'Agent Breakdown'!H144,Overrides!G:G,'Agent Breakdown'!G144,Overrides!I:I,"Yes")</f>
        <v>0</v>
      </c>
      <c r="L144" s="50">
        <f>COUNTIFS(Overrides!$B:$B,'Agent Breakdown'!$H144,Overrides!$D:$D,'Agent Breakdown'!$G144,Overrides!$E:$E,"Promise to Pay")</f>
        <v>3</v>
      </c>
      <c r="M144" s="50">
        <f>COUNTIFS(Overrides!$B:$B,'Agent Breakdown'!$H144,Overrides!$D:$D,'Agent Breakdown'!$G144,Overrides!$E:$E,"Payment Plan")</f>
        <v>0</v>
      </c>
      <c r="N144" s="50">
        <f>SUMIFS('TalkDesk Phone Activity'!F:F,'TalkDesk Phone Activity'!A:A,'Agent Breakdown'!H144,'TalkDesk Phone Activity'!C:C,'Agent Breakdown'!G144)</f>
        <v>32</v>
      </c>
      <c r="O144" s="72">
        <f>SUMIFS('TalkDesk Phone Activity'!$E:$E,'TalkDesk Phone Activity'!$A:$A,'Agent Breakdown'!$H144,'TalkDesk Phone Activity'!$B:$B,"Yes",'TalkDesk Phone Activity'!$C:$C,'Agent Breakdown'!$G144)</f>
        <v>1197</v>
      </c>
      <c r="P144" s="72">
        <f>SUMIFS('TalkDesk Phone Activity'!$E:$E,'TalkDesk Phone Activity'!$A:$A,'Agent Breakdown'!$H144,'TalkDesk Phone Activity'!$B:$B,"No",'TalkDesk Phone Activity'!$C:$C,'Agent Breakdown'!$G144)</f>
        <v>595</v>
      </c>
      <c r="Q144" s="80">
        <f>IFERROR(AVERAGEIFS('TalkDesk Status Activity'!D:D,'TalkDesk Status Activity'!C:C,'Agent Breakdown'!G144,'TalkDesk Status Activity'!A:A,'Agent Breakdown'!H144),0)</f>
        <v>134.19409090909087</v>
      </c>
    </row>
    <row r="145" spans="7:18" ht="15" thickBot="1" x14ac:dyDescent="0.4">
      <c r="G145" s="27" t="s">
        <v>23</v>
      </c>
      <c r="H145" s="24" t="s">
        <v>45</v>
      </c>
      <c r="I145" s="50">
        <f>COUNTIFS(PMTs!F:F,'Agent Breakdown'!R145,PMTs!D:D,'Agent Breakdown'!G145)</f>
        <v>0</v>
      </c>
      <c r="J145" s="51">
        <f>SUMIFS(PMTs!B:B,PMTs!F:F,'Agent Breakdown'!R145,PMTs!D:D,'Agent Breakdown'!G145)</f>
        <v>0</v>
      </c>
      <c r="K145" s="50">
        <f>COUNTIFS(Overrides!B:B,'Agent Breakdown'!H145,Overrides!G:G,'Agent Breakdown'!G145,Overrides!I:I,"Yes")</f>
        <v>0</v>
      </c>
      <c r="L145" s="50">
        <f>COUNTIFS(Overrides!$B:$B,'Agent Breakdown'!$H145,Overrides!$D:$D,'Agent Breakdown'!$G145,Overrides!$E:$E,"Promise to Pay")</f>
        <v>0</v>
      </c>
      <c r="M145" s="50">
        <f>COUNTIFS(Overrides!$B:$B,'Agent Breakdown'!$H145,Overrides!$D:$D,'Agent Breakdown'!$G145,Overrides!$E:$E,"Payment Plan")</f>
        <v>0</v>
      </c>
      <c r="N145" s="50">
        <f>SUMIFS('TalkDesk Phone Activity'!F:F,'TalkDesk Phone Activity'!A:A,'Agent Breakdown'!H145,'TalkDesk Phone Activity'!C:C,'Agent Breakdown'!G145)</f>
        <v>8</v>
      </c>
      <c r="O145" s="72">
        <f>SUMIFS('TalkDesk Phone Activity'!$E:$E,'TalkDesk Phone Activity'!$A:$A,'Agent Breakdown'!$H145,'TalkDesk Phone Activity'!$B:$B,"Yes",'TalkDesk Phone Activity'!$C:$C,'Agent Breakdown'!$G145)</f>
        <v>519</v>
      </c>
      <c r="P145" s="72">
        <f>SUMIFS('TalkDesk Phone Activity'!$E:$E,'TalkDesk Phone Activity'!$A:$A,'Agent Breakdown'!$H145,'TalkDesk Phone Activity'!$B:$B,"No",'TalkDesk Phone Activity'!$C:$C,'Agent Breakdown'!$G145)</f>
        <v>1449</v>
      </c>
      <c r="Q145" s="80">
        <f>IFERROR(AVERAGEIFS('TalkDesk Status Activity'!D:D,'TalkDesk Status Activity'!C:C,'Agent Breakdown'!G145,'TalkDesk Status Activity'!A:A,'Agent Breakdown'!H145),0)</f>
        <v>206.33750000000001</v>
      </c>
      <c r="R145" t="s">
        <v>3932</v>
      </c>
    </row>
    <row r="146" spans="7:18" ht="15" thickBot="1" x14ac:dyDescent="0.4">
      <c r="G146" s="28" t="s">
        <v>48</v>
      </c>
      <c r="H146" s="29" t="s">
        <v>2822</v>
      </c>
      <c r="I146" s="47">
        <f>SUBTOTAL(9,I129:I145)</f>
        <v>373</v>
      </c>
      <c r="J146" s="62">
        <f t="shared" ref="J146" si="27">SUBTOTAL(9,J129:J145)</f>
        <v>86254.04</v>
      </c>
      <c r="K146" s="47">
        <f t="shared" ref="K146:N146" si="28">SUBTOTAL(9,K129:K145)</f>
        <v>36</v>
      </c>
      <c r="L146" s="47">
        <f t="shared" si="28"/>
        <v>166</v>
      </c>
      <c r="M146" s="47">
        <f t="shared" si="28"/>
        <v>1</v>
      </c>
      <c r="N146" s="47">
        <f t="shared" si="28"/>
        <v>282</v>
      </c>
      <c r="O146" s="70">
        <f t="shared" ref="O146" si="29">SUBTOTAL(9,O129:O145)</f>
        <v>17062</v>
      </c>
      <c r="P146" s="70">
        <f t="shared" ref="P146" si="30">SUBTOTAL(9,P129:P145)</f>
        <v>17517</v>
      </c>
      <c r="Q146" s="70">
        <f>AVERAGEIF('TalkDesk Status Activity'!C:C,'Agent Breakdown'!G145,'TalkDesk Status Activity'!D:D)</f>
        <v>159.99027190332325</v>
      </c>
    </row>
    <row r="147" spans="7:18" x14ac:dyDescent="0.35">
      <c r="G147" s="17" t="s">
        <v>24</v>
      </c>
      <c r="H147" s="18" t="s">
        <v>29</v>
      </c>
      <c r="I147" s="43">
        <f>COUNTIFS(PMTs!F:F,'Agent Breakdown'!H147,PMTs!D:D,'Agent Breakdown'!G147)</f>
        <v>4</v>
      </c>
      <c r="J147" s="44">
        <f>SUMIFS(PMTs!B:B,PMTs!F:F,'Agent Breakdown'!H147,PMTs!D:D,'Agent Breakdown'!G147)</f>
        <v>368.40999999999997</v>
      </c>
      <c r="K147" s="43">
        <f>COUNTIFS(Overrides!B:B,'Agent Breakdown'!H147,Overrides!G:G,'Agent Breakdown'!G147,Overrides!I:I,"Yes")</f>
        <v>0</v>
      </c>
      <c r="L147" s="43">
        <f>COUNTIFS(Overrides!$B:$B,'Agent Breakdown'!$H147,Overrides!$D:$D,'Agent Breakdown'!$G147,Overrides!$E:$E,"Promise to Pay")</f>
        <v>0</v>
      </c>
      <c r="M147" s="43">
        <f>COUNTIFS(Overrides!$B:$B,'Agent Breakdown'!$H147,Overrides!$D:$D,'Agent Breakdown'!$G147,Overrides!$E:$E,"Payment Plan")</f>
        <v>0</v>
      </c>
      <c r="N147" s="43">
        <f>SUMIFS('TalkDesk Phone Activity'!F:F,'TalkDesk Phone Activity'!A:A,'Agent Breakdown'!H147,'TalkDesk Phone Activity'!C:C,'Agent Breakdown'!G147)</f>
        <v>3</v>
      </c>
      <c r="O147" s="68">
        <f>SUMIFS('TalkDesk Phone Activity'!$E:$E,'TalkDesk Phone Activity'!$A:$A,'Agent Breakdown'!$H147,'TalkDesk Phone Activity'!$B:$B,"Yes",'TalkDesk Phone Activity'!$C:$C,'Agent Breakdown'!$G147)</f>
        <v>617</v>
      </c>
      <c r="P147" s="68">
        <f>SUMIFS('TalkDesk Phone Activity'!$E:$E,'TalkDesk Phone Activity'!$A:$A,'Agent Breakdown'!$H147,'TalkDesk Phone Activity'!$B:$B,"No",'TalkDesk Phone Activity'!$C:$C,'Agent Breakdown'!$G147)</f>
        <v>359</v>
      </c>
      <c r="Q147" s="77">
        <f>IFERROR(AVERAGEIFS('TalkDesk Status Activity'!D:D,'TalkDesk Status Activity'!C:C,'Agent Breakdown'!G147,'TalkDesk Status Activity'!A:A,'Agent Breakdown'!H147),0)</f>
        <v>109.84909090909092</v>
      </c>
    </row>
    <row r="148" spans="7:18" x14ac:dyDescent="0.35">
      <c r="G148" s="19" t="s">
        <v>24</v>
      </c>
      <c r="H148" s="16" t="s">
        <v>30</v>
      </c>
      <c r="I148" s="45">
        <f>COUNTIFS(PMTs!F:F,'Agent Breakdown'!H148,PMTs!D:D,'Agent Breakdown'!G148)</f>
        <v>21</v>
      </c>
      <c r="J148" s="46">
        <f>SUMIFS(PMTs!B:B,PMTs!F:F,'Agent Breakdown'!H148,PMTs!D:D,'Agent Breakdown'!G148)</f>
        <v>4485.33</v>
      </c>
      <c r="K148" s="45">
        <f>COUNTIFS(Overrides!B:B,'Agent Breakdown'!H148,Overrides!G:G,'Agent Breakdown'!G148,Overrides!I:I,"Yes")</f>
        <v>0</v>
      </c>
      <c r="L148" s="45">
        <f>COUNTIFS(Overrides!$B:$B,'Agent Breakdown'!$H148,Overrides!$D:$D,'Agent Breakdown'!$G148,Overrides!$E:$E,"Promise to Pay")</f>
        <v>1</v>
      </c>
      <c r="M148" s="45">
        <f>COUNTIFS(Overrides!$B:$B,'Agent Breakdown'!$H148,Overrides!$D:$D,'Agent Breakdown'!$G148,Overrides!$E:$E,"Payment Plan")</f>
        <v>0</v>
      </c>
      <c r="N148" s="45">
        <f>SUMIFS('TalkDesk Phone Activity'!F:F,'TalkDesk Phone Activity'!A:A,'Agent Breakdown'!H148,'TalkDesk Phone Activity'!C:C,'Agent Breakdown'!G148)</f>
        <v>14</v>
      </c>
      <c r="O148" s="69">
        <f>SUMIFS('TalkDesk Phone Activity'!$E:$E,'TalkDesk Phone Activity'!$A:$A,'Agent Breakdown'!$H148,'TalkDesk Phone Activity'!$B:$B,"Yes",'TalkDesk Phone Activity'!$C:$C,'Agent Breakdown'!$G148)</f>
        <v>1148</v>
      </c>
      <c r="P148" s="69">
        <f>SUMIFS('TalkDesk Phone Activity'!$E:$E,'TalkDesk Phone Activity'!$A:$A,'Agent Breakdown'!$H148,'TalkDesk Phone Activity'!$B:$B,"No",'TalkDesk Phone Activity'!$C:$C,'Agent Breakdown'!$G148)</f>
        <v>637</v>
      </c>
      <c r="Q148" s="78">
        <f>IFERROR(AVERAGEIFS('TalkDesk Status Activity'!D:D,'TalkDesk Status Activity'!C:C,'Agent Breakdown'!G148,'TalkDesk Status Activity'!A:A,'Agent Breakdown'!H148),0)</f>
        <v>112.10909090909091</v>
      </c>
    </row>
    <row r="149" spans="7:18" x14ac:dyDescent="0.35">
      <c r="G149" s="19" t="s">
        <v>24</v>
      </c>
      <c r="H149" s="16" t="s">
        <v>47</v>
      </c>
      <c r="I149" s="45">
        <f>COUNTIFS(PMTs!F:F,'Agent Breakdown'!H149,PMTs!D:D,'Agent Breakdown'!G149)</f>
        <v>36</v>
      </c>
      <c r="J149" s="46">
        <f>SUMIFS(PMTs!B:B,PMTs!F:F,'Agent Breakdown'!H149,PMTs!D:D,'Agent Breakdown'!G149)</f>
        <v>10025.609999999999</v>
      </c>
      <c r="K149" s="45">
        <f>COUNTIFS(Overrides!B:B,'Agent Breakdown'!H149,Overrides!G:G,'Agent Breakdown'!G149,Overrides!I:I,"Yes")</f>
        <v>9</v>
      </c>
      <c r="L149" s="45">
        <f>COUNTIFS(Overrides!$B:$B,'Agent Breakdown'!$H149,Overrides!$D:$D,'Agent Breakdown'!$G149,Overrides!$E:$E,"Promise to Pay")</f>
        <v>20</v>
      </c>
      <c r="M149" s="45">
        <f>COUNTIFS(Overrides!$B:$B,'Agent Breakdown'!$H149,Overrides!$D:$D,'Agent Breakdown'!$G149,Overrides!$E:$E,"Payment Plan")</f>
        <v>0</v>
      </c>
      <c r="N149" s="45">
        <f>SUMIFS('TalkDesk Phone Activity'!F:F,'TalkDesk Phone Activity'!A:A,'Agent Breakdown'!H149,'TalkDesk Phone Activity'!C:C,'Agent Breakdown'!G149)</f>
        <v>8</v>
      </c>
      <c r="O149" s="69">
        <f>SUMIFS('TalkDesk Phone Activity'!$E:$E,'TalkDesk Phone Activity'!$A:$A,'Agent Breakdown'!$H149,'TalkDesk Phone Activity'!$B:$B,"Yes",'TalkDesk Phone Activity'!$C:$C,'Agent Breakdown'!$G149)</f>
        <v>1082</v>
      </c>
      <c r="P149" s="69">
        <f>SUMIFS('TalkDesk Phone Activity'!$E:$E,'TalkDesk Phone Activity'!$A:$A,'Agent Breakdown'!$H149,'TalkDesk Phone Activity'!$B:$B,"No",'TalkDesk Phone Activity'!$C:$C,'Agent Breakdown'!$G149)</f>
        <v>1745</v>
      </c>
      <c r="Q149" s="78">
        <f>IFERROR(AVERAGEIFS('TalkDesk Status Activity'!D:D,'TalkDesk Status Activity'!C:C,'Agent Breakdown'!G149,'TalkDesk Status Activity'!A:A,'Agent Breakdown'!H149),0)</f>
        <v>136.72142857142859</v>
      </c>
    </row>
    <row r="150" spans="7:18" x14ac:dyDescent="0.35">
      <c r="G150" s="19" t="s">
        <v>24</v>
      </c>
      <c r="H150" s="16" t="s">
        <v>31</v>
      </c>
      <c r="I150" s="45">
        <f>COUNTIFS(PMTs!F:F,'Agent Breakdown'!H150,PMTs!D:D,'Agent Breakdown'!G150)</f>
        <v>12</v>
      </c>
      <c r="J150" s="46">
        <f>SUMIFS(PMTs!B:B,PMTs!F:F,'Agent Breakdown'!H150,PMTs!D:D,'Agent Breakdown'!G150)</f>
        <v>2808.9</v>
      </c>
      <c r="K150" s="45">
        <f>COUNTIFS(Overrides!B:B,'Agent Breakdown'!H150,Overrides!G:G,'Agent Breakdown'!G150,Overrides!I:I,"Yes")</f>
        <v>2</v>
      </c>
      <c r="L150" s="45">
        <f>COUNTIFS(Overrides!$B:$B,'Agent Breakdown'!$H150,Overrides!$D:$D,'Agent Breakdown'!$G150,Overrides!$E:$E,"Promise to Pay")</f>
        <v>5</v>
      </c>
      <c r="M150" s="45">
        <f>COUNTIFS(Overrides!$B:$B,'Agent Breakdown'!$H150,Overrides!$D:$D,'Agent Breakdown'!$G150,Overrides!$E:$E,"Payment Plan")</f>
        <v>0</v>
      </c>
      <c r="N150" s="45">
        <f>SUMIFS('TalkDesk Phone Activity'!F:F,'TalkDesk Phone Activity'!A:A,'Agent Breakdown'!H150,'TalkDesk Phone Activity'!C:C,'Agent Breakdown'!G150)</f>
        <v>11</v>
      </c>
      <c r="O150" s="69">
        <f>SUMIFS('TalkDesk Phone Activity'!$E:$E,'TalkDesk Phone Activity'!$A:$A,'Agent Breakdown'!$H150,'TalkDesk Phone Activity'!$B:$B,"Yes",'TalkDesk Phone Activity'!$C:$C,'Agent Breakdown'!$G150)</f>
        <v>896</v>
      </c>
      <c r="P150" s="69">
        <f>SUMIFS('TalkDesk Phone Activity'!$E:$E,'TalkDesk Phone Activity'!$A:$A,'Agent Breakdown'!$H150,'TalkDesk Phone Activity'!$B:$B,"No",'TalkDesk Phone Activity'!$C:$C,'Agent Breakdown'!$G150)</f>
        <v>2681</v>
      </c>
      <c r="Q150" s="78">
        <f>IFERROR(AVERAGEIFS('TalkDesk Status Activity'!D:D,'TalkDesk Status Activity'!C:C,'Agent Breakdown'!G150,'TalkDesk Status Activity'!A:A,'Agent Breakdown'!H150),0)</f>
        <v>227.41772727272729</v>
      </c>
    </row>
    <row r="151" spans="7:18" x14ac:dyDescent="0.35">
      <c r="G151" s="19" t="s">
        <v>24</v>
      </c>
      <c r="H151" s="16" t="s">
        <v>32</v>
      </c>
      <c r="I151" s="45">
        <f>COUNTIFS(PMTs!F:F,'Agent Breakdown'!H151,PMTs!D:D,'Agent Breakdown'!G151)</f>
        <v>4</v>
      </c>
      <c r="J151" s="46">
        <f>SUMIFS(PMTs!B:B,PMTs!F:F,'Agent Breakdown'!H151,PMTs!D:D,'Agent Breakdown'!G151)</f>
        <v>875.04</v>
      </c>
      <c r="K151" s="45">
        <f>COUNTIFS(Overrides!B:B,'Agent Breakdown'!H151,Overrides!G:G,'Agent Breakdown'!G151,Overrides!I:I,"Yes")</f>
        <v>1</v>
      </c>
      <c r="L151" s="45">
        <f>COUNTIFS(Overrides!$B:$B,'Agent Breakdown'!$H151,Overrides!$D:$D,'Agent Breakdown'!$G151,Overrides!$E:$E,"Promise to Pay")</f>
        <v>1</v>
      </c>
      <c r="M151" s="45">
        <f>COUNTIFS(Overrides!$B:$B,'Agent Breakdown'!$H151,Overrides!$D:$D,'Agent Breakdown'!$G151,Overrides!$E:$E,"Payment Plan")</f>
        <v>1</v>
      </c>
      <c r="N151" s="45">
        <f>SUMIFS('TalkDesk Phone Activity'!F:F,'TalkDesk Phone Activity'!A:A,'Agent Breakdown'!H151,'TalkDesk Phone Activity'!C:C,'Agent Breakdown'!G151)</f>
        <v>17</v>
      </c>
      <c r="O151" s="69">
        <f>SUMIFS('TalkDesk Phone Activity'!$E:$E,'TalkDesk Phone Activity'!$A:$A,'Agent Breakdown'!$H151,'TalkDesk Phone Activity'!$B:$B,"Yes",'TalkDesk Phone Activity'!$C:$C,'Agent Breakdown'!$G151)</f>
        <v>1715</v>
      </c>
      <c r="P151" s="69">
        <f>SUMIFS('TalkDesk Phone Activity'!$E:$E,'TalkDesk Phone Activity'!$A:$A,'Agent Breakdown'!$H151,'TalkDesk Phone Activity'!$B:$B,"No",'TalkDesk Phone Activity'!$C:$C,'Agent Breakdown'!$G151)</f>
        <v>814</v>
      </c>
      <c r="Q151" s="78">
        <f>IFERROR(AVERAGEIFS('TalkDesk Status Activity'!D:D,'TalkDesk Status Activity'!C:C,'Agent Breakdown'!G151,'TalkDesk Status Activity'!A:A,'Agent Breakdown'!H151),0)</f>
        <v>95.792857142857144</v>
      </c>
    </row>
    <row r="152" spans="7:18" x14ac:dyDescent="0.35">
      <c r="G152" s="19" t="s">
        <v>24</v>
      </c>
      <c r="H152" s="16" t="s">
        <v>33</v>
      </c>
      <c r="I152" s="45">
        <f>COUNTIFS(PMTs!F:F,'Agent Breakdown'!H152,PMTs!D:D,'Agent Breakdown'!G152)</f>
        <v>16</v>
      </c>
      <c r="J152" s="46">
        <f>SUMIFS(PMTs!B:B,PMTs!F:F,'Agent Breakdown'!H152,PMTs!D:D,'Agent Breakdown'!G152)</f>
        <v>2512.6299999999992</v>
      </c>
      <c r="K152" s="45">
        <f>COUNTIFS(Overrides!B:B,'Agent Breakdown'!H152,Overrides!G:G,'Agent Breakdown'!G152,Overrides!I:I,"Yes")</f>
        <v>2</v>
      </c>
      <c r="L152" s="45">
        <f>COUNTIFS(Overrides!$B:$B,'Agent Breakdown'!$H152,Overrides!$D:$D,'Agent Breakdown'!$G152,Overrides!$E:$E,"Promise to Pay")</f>
        <v>14</v>
      </c>
      <c r="M152" s="45">
        <f>COUNTIFS(Overrides!$B:$B,'Agent Breakdown'!$H152,Overrides!$D:$D,'Agent Breakdown'!$G152,Overrides!$E:$E,"Payment Plan")</f>
        <v>0</v>
      </c>
      <c r="N152" s="45">
        <f>SUMIFS('TalkDesk Phone Activity'!F:F,'TalkDesk Phone Activity'!A:A,'Agent Breakdown'!H152,'TalkDesk Phone Activity'!C:C,'Agent Breakdown'!G152)</f>
        <v>12</v>
      </c>
      <c r="O152" s="69">
        <f>SUMIFS('TalkDesk Phone Activity'!$E:$E,'TalkDesk Phone Activity'!$A:$A,'Agent Breakdown'!$H152,'TalkDesk Phone Activity'!$B:$B,"Yes",'TalkDesk Phone Activity'!$C:$C,'Agent Breakdown'!$G152)</f>
        <v>1689</v>
      </c>
      <c r="P152" s="69">
        <f>SUMIFS('TalkDesk Phone Activity'!$E:$E,'TalkDesk Phone Activity'!$A:$A,'Agent Breakdown'!$H152,'TalkDesk Phone Activity'!$B:$B,"No",'TalkDesk Phone Activity'!$C:$C,'Agent Breakdown'!$G152)</f>
        <v>259</v>
      </c>
      <c r="Q152" s="78">
        <f>IFERROR(AVERAGEIFS('TalkDesk Status Activity'!D:D,'TalkDesk Status Activity'!C:C,'Agent Breakdown'!G152,'TalkDesk Status Activity'!A:A,'Agent Breakdown'!H152),0)</f>
        <v>125.74095238095238</v>
      </c>
    </row>
    <row r="153" spans="7:18" x14ac:dyDescent="0.35">
      <c r="G153" s="19" t="s">
        <v>24</v>
      </c>
      <c r="H153" s="16" t="s">
        <v>34</v>
      </c>
      <c r="I153" s="45">
        <f>COUNTIFS(PMTs!F:F,'Agent Breakdown'!H153,PMTs!D:D,'Agent Breakdown'!G153)</f>
        <v>16</v>
      </c>
      <c r="J153" s="46">
        <f>SUMIFS(PMTs!B:B,PMTs!F:F,'Agent Breakdown'!H153,PMTs!D:D,'Agent Breakdown'!G153)</f>
        <v>2794.8199999999997</v>
      </c>
      <c r="K153" s="45">
        <f>COUNTIFS(Overrides!B:B,'Agent Breakdown'!H153,Overrides!G:G,'Agent Breakdown'!G153,Overrides!I:I,"Yes")</f>
        <v>0</v>
      </c>
      <c r="L153" s="45">
        <f>COUNTIFS(Overrides!$B:$B,'Agent Breakdown'!$H153,Overrides!$D:$D,'Agent Breakdown'!$G153,Overrides!$E:$E,"Promise to Pay")</f>
        <v>5</v>
      </c>
      <c r="M153" s="45">
        <f>COUNTIFS(Overrides!$B:$B,'Agent Breakdown'!$H153,Overrides!$D:$D,'Agent Breakdown'!$G153,Overrides!$E:$E,"Payment Plan")</f>
        <v>0</v>
      </c>
      <c r="N153" s="45">
        <f>SUMIFS('TalkDesk Phone Activity'!F:F,'TalkDesk Phone Activity'!A:A,'Agent Breakdown'!H153,'TalkDesk Phone Activity'!C:C,'Agent Breakdown'!G153)</f>
        <v>10</v>
      </c>
      <c r="O153" s="69">
        <f>SUMIFS('TalkDesk Phone Activity'!$E:$E,'TalkDesk Phone Activity'!$A:$A,'Agent Breakdown'!$H153,'TalkDesk Phone Activity'!$B:$B,"Yes",'TalkDesk Phone Activity'!$C:$C,'Agent Breakdown'!$G153)</f>
        <v>1212</v>
      </c>
      <c r="P153" s="69">
        <f>SUMIFS('TalkDesk Phone Activity'!$E:$E,'TalkDesk Phone Activity'!$A:$A,'Agent Breakdown'!$H153,'TalkDesk Phone Activity'!$B:$B,"No",'TalkDesk Phone Activity'!$C:$C,'Agent Breakdown'!$G153)</f>
        <v>737</v>
      </c>
      <c r="Q153" s="78">
        <f>IFERROR(AVERAGEIFS('TalkDesk Status Activity'!D:D,'TalkDesk Status Activity'!C:C,'Agent Breakdown'!G153,'TalkDesk Status Activity'!A:A,'Agent Breakdown'!H153),0)</f>
        <v>130.52263157894734</v>
      </c>
    </row>
    <row r="154" spans="7:18" x14ac:dyDescent="0.35">
      <c r="G154" s="19" t="s">
        <v>24</v>
      </c>
      <c r="H154" s="16" t="s">
        <v>35</v>
      </c>
      <c r="I154" s="45">
        <f>COUNTIFS(PMTs!F:F,'Agent Breakdown'!H154,PMTs!D:D,'Agent Breakdown'!G154)</f>
        <v>3</v>
      </c>
      <c r="J154" s="46">
        <f>SUMIFS(PMTs!B:B,PMTs!F:F,'Agent Breakdown'!H154,PMTs!D:D,'Agent Breakdown'!G154)</f>
        <v>579.75</v>
      </c>
      <c r="K154" s="45">
        <f>COUNTIFS(Overrides!B:B,'Agent Breakdown'!H154,Overrides!G:G,'Agent Breakdown'!G154,Overrides!I:I,"Yes")</f>
        <v>1</v>
      </c>
      <c r="L154" s="45">
        <f>COUNTIFS(Overrides!$B:$B,'Agent Breakdown'!$H154,Overrides!$D:$D,'Agent Breakdown'!$G154,Overrides!$E:$E,"Promise to Pay")</f>
        <v>7</v>
      </c>
      <c r="M154" s="45">
        <f>COUNTIFS(Overrides!$B:$B,'Agent Breakdown'!$H154,Overrides!$D:$D,'Agent Breakdown'!$G154,Overrides!$E:$E,"Payment Plan")</f>
        <v>0</v>
      </c>
      <c r="N154" s="45">
        <f>SUMIFS('TalkDesk Phone Activity'!F:F,'TalkDesk Phone Activity'!A:A,'Agent Breakdown'!H154,'TalkDesk Phone Activity'!C:C,'Agent Breakdown'!G154)</f>
        <v>11</v>
      </c>
      <c r="O154" s="69">
        <f>SUMIFS('TalkDesk Phone Activity'!$E:$E,'TalkDesk Phone Activity'!$A:$A,'Agent Breakdown'!$H154,'TalkDesk Phone Activity'!$B:$B,"Yes",'TalkDesk Phone Activity'!$C:$C,'Agent Breakdown'!$G154)</f>
        <v>678</v>
      </c>
      <c r="P154" s="69">
        <f>SUMIFS('TalkDesk Phone Activity'!$E:$E,'TalkDesk Phone Activity'!$A:$A,'Agent Breakdown'!$H154,'TalkDesk Phone Activity'!$B:$B,"No",'TalkDesk Phone Activity'!$C:$C,'Agent Breakdown'!$G154)</f>
        <v>1555</v>
      </c>
      <c r="Q154" s="78">
        <f>IFERROR(AVERAGEIFS('TalkDesk Status Activity'!D:D,'TalkDesk Status Activity'!C:C,'Agent Breakdown'!G154,'TalkDesk Status Activity'!A:A,'Agent Breakdown'!H154),0)</f>
        <v>207.78136363636366</v>
      </c>
    </row>
    <row r="155" spans="7:18" x14ac:dyDescent="0.35">
      <c r="G155" s="19" t="s">
        <v>24</v>
      </c>
      <c r="H155" s="16" t="s">
        <v>37</v>
      </c>
      <c r="I155" s="45">
        <f>COUNTIFS(PMTs!F:F,'Agent Breakdown'!H155,PMTs!D:D,'Agent Breakdown'!G155)</f>
        <v>13</v>
      </c>
      <c r="J155" s="46">
        <f>SUMIFS(PMTs!B:B,PMTs!F:F,'Agent Breakdown'!H155,PMTs!D:D,'Agent Breakdown'!G155)</f>
        <v>1892</v>
      </c>
      <c r="K155" s="45">
        <f>COUNTIFS(Overrides!B:B,'Agent Breakdown'!H155,Overrides!G:G,'Agent Breakdown'!G155,Overrides!I:I,"Yes")</f>
        <v>5</v>
      </c>
      <c r="L155" s="45">
        <f>COUNTIFS(Overrides!$B:$B,'Agent Breakdown'!$H155,Overrides!$D:$D,'Agent Breakdown'!$G155,Overrides!$E:$E,"Promise to Pay")</f>
        <v>15</v>
      </c>
      <c r="M155" s="45">
        <f>COUNTIFS(Overrides!$B:$B,'Agent Breakdown'!$H155,Overrides!$D:$D,'Agent Breakdown'!$G155,Overrides!$E:$E,"Payment Plan")</f>
        <v>0</v>
      </c>
      <c r="N155" s="45">
        <f>SUMIFS('TalkDesk Phone Activity'!F:F,'TalkDesk Phone Activity'!A:A,'Agent Breakdown'!H155,'TalkDesk Phone Activity'!C:C,'Agent Breakdown'!G155)</f>
        <v>4</v>
      </c>
      <c r="O155" s="69">
        <f>SUMIFS('TalkDesk Phone Activity'!$E:$E,'TalkDesk Phone Activity'!$A:$A,'Agent Breakdown'!$H155,'TalkDesk Phone Activity'!$B:$B,"Yes",'TalkDesk Phone Activity'!$C:$C,'Agent Breakdown'!$G155)</f>
        <v>841</v>
      </c>
      <c r="P155" s="69">
        <f>SUMIFS('TalkDesk Phone Activity'!$E:$E,'TalkDesk Phone Activity'!$A:$A,'Agent Breakdown'!$H155,'TalkDesk Phone Activity'!$B:$B,"No",'TalkDesk Phone Activity'!$C:$C,'Agent Breakdown'!$G155)</f>
        <v>1184</v>
      </c>
      <c r="Q155" s="78">
        <f>IFERROR(AVERAGEIFS('TalkDesk Status Activity'!D:D,'TalkDesk Status Activity'!C:C,'Agent Breakdown'!G155,'TalkDesk Status Activity'!A:A,'Agent Breakdown'!H155),0)</f>
        <v>239.79300000000006</v>
      </c>
    </row>
    <row r="156" spans="7:18" x14ac:dyDescent="0.35">
      <c r="G156" s="19" t="s">
        <v>24</v>
      </c>
      <c r="H156" s="16" t="s">
        <v>38</v>
      </c>
      <c r="I156" s="45">
        <f>COUNTIFS(PMTs!F:F,'Agent Breakdown'!H156,PMTs!D:D,'Agent Breakdown'!G156)</f>
        <v>30</v>
      </c>
      <c r="J156" s="46">
        <f>SUMIFS(PMTs!B:B,PMTs!F:F,'Agent Breakdown'!H156,PMTs!D:D,'Agent Breakdown'!G156)</f>
        <v>5088.8200000000006</v>
      </c>
      <c r="K156" s="45">
        <f>COUNTIFS(Overrides!B:B,'Agent Breakdown'!H156,Overrides!G:G,'Agent Breakdown'!G156,Overrides!I:I,"Yes")</f>
        <v>5</v>
      </c>
      <c r="L156" s="45">
        <f>COUNTIFS(Overrides!$B:$B,'Agent Breakdown'!$H156,Overrides!$D:$D,'Agent Breakdown'!$G156,Overrides!$E:$E,"Promise to Pay")</f>
        <v>18</v>
      </c>
      <c r="M156" s="45">
        <f>COUNTIFS(Overrides!$B:$B,'Agent Breakdown'!$H156,Overrides!$D:$D,'Agent Breakdown'!$G156,Overrides!$E:$E,"Payment Plan")</f>
        <v>0</v>
      </c>
      <c r="N156" s="45">
        <f>SUMIFS('TalkDesk Phone Activity'!F:F,'TalkDesk Phone Activity'!A:A,'Agent Breakdown'!H156,'TalkDesk Phone Activity'!C:C,'Agent Breakdown'!G156)</f>
        <v>8</v>
      </c>
      <c r="O156" s="69">
        <f>SUMIFS('TalkDesk Phone Activity'!$E:$E,'TalkDesk Phone Activity'!$A:$A,'Agent Breakdown'!$H156,'TalkDesk Phone Activity'!$B:$B,"Yes",'TalkDesk Phone Activity'!$C:$C,'Agent Breakdown'!$G156)</f>
        <v>1458</v>
      </c>
      <c r="P156" s="69">
        <f>SUMIFS('TalkDesk Phone Activity'!$E:$E,'TalkDesk Phone Activity'!$A:$A,'Agent Breakdown'!$H156,'TalkDesk Phone Activity'!$B:$B,"No",'TalkDesk Phone Activity'!$C:$C,'Agent Breakdown'!$G156)</f>
        <v>171</v>
      </c>
      <c r="Q156" s="78">
        <f>IFERROR(AVERAGEIFS('TalkDesk Status Activity'!D:D,'TalkDesk Status Activity'!C:C,'Agent Breakdown'!G156,'TalkDesk Status Activity'!A:A,'Agent Breakdown'!H156),0)</f>
        <v>194.33380952380952</v>
      </c>
    </row>
    <row r="157" spans="7:18" x14ac:dyDescent="0.35">
      <c r="G157" s="19" t="s">
        <v>24</v>
      </c>
      <c r="H157" s="16" t="s">
        <v>39</v>
      </c>
      <c r="I157" s="45">
        <f>COUNTIFS(PMTs!F:F,'Agent Breakdown'!H157,PMTs!D:D,'Agent Breakdown'!G157)</f>
        <v>10</v>
      </c>
      <c r="J157" s="46">
        <f>SUMIFS(PMTs!B:B,PMTs!F:F,'Agent Breakdown'!H157,PMTs!D:D,'Agent Breakdown'!G157)</f>
        <v>1364.34</v>
      </c>
      <c r="K157" s="45">
        <f>COUNTIFS(Overrides!B:B,'Agent Breakdown'!H157,Overrides!G:G,'Agent Breakdown'!G157,Overrides!I:I,"Yes")</f>
        <v>0</v>
      </c>
      <c r="L157" s="45">
        <f>COUNTIFS(Overrides!$B:$B,'Agent Breakdown'!$H157,Overrides!$D:$D,'Agent Breakdown'!$G157,Overrides!$E:$E,"Promise to Pay")</f>
        <v>1</v>
      </c>
      <c r="M157" s="45">
        <f>COUNTIFS(Overrides!$B:$B,'Agent Breakdown'!$H157,Overrides!$D:$D,'Agent Breakdown'!$G157,Overrides!$E:$E,"Payment Plan")</f>
        <v>0</v>
      </c>
      <c r="N157" s="45">
        <f>SUMIFS('TalkDesk Phone Activity'!F:F,'TalkDesk Phone Activity'!A:A,'Agent Breakdown'!H157,'TalkDesk Phone Activity'!C:C,'Agent Breakdown'!G157)</f>
        <v>4</v>
      </c>
      <c r="O157" s="69">
        <f>SUMIFS('TalkDesk Phone Activity'!$E:$E,'TalkDesk Phone Activity'!$A:$A,'Agent Breakdown'!$H157,'TalkDesk Phone Activity'!$B:$B,"Yes",'TalkDesk Phone Activity'!$C:$C,'Agent Breakdown'!$G157)</f>
        <v>565</v>
      </c>
      <c r="P157" s="69">
        <f>SUMIFS('TalkDesk Phone Activity'!$E:$E,'TalkDesk Phone Activity'!$A:$A,'Agent Breakdown'!$H157,'TalkDesk Phone Activity'!$B:$B,"No",'TalkDesk Phone Activity'!$C:$C,'Agent Breakdown'!$G157)</f>
        <v>729</v>
      </c>
      <c r="Q157" s="78">
        <f>IFERROR(AVERAGEIFS('TalkDesk Status Activity'!D:D,'TalkDesk Status Activity'!C:C,'Agent Breakdown'!G157,'TalkDesk Status Activity'!A:A,'Agent Breakdown'!H157),0)</f>
        <v>97.621818181818171</v>
      </c>
    </row>
    <row r="158" spans="7:18" x14ac:dyDescent="0.35">
      <c r="G158" s="19" t="s">
        <v>24</v>
      </c>
      <c r="H158" s="16" t="s">
        <v>40</v>
      </c>
      <c r="I158" s="45">
        <f>COUNTIFS(PMTs!F:F,'Agent Breakdown'!H158,PMTs!D:D,'Agent Breakdown'!G158)</f>
        <v>25</v>
      </c>
      <c r="J158" s="46">
        <f>SUMIFS(PMTs!B:B,PMTs!F:F,'Agent Breakdown'!H158,PMTs!D:D,'Agent Breakdown'!G158)</f>
        <v>6423.6299999999992</v>
      </c>
      <c r="K158" s="45">
        <f>COUNTIFS(Overrides!B:B,'Agent Breakdown'!H158,Overrides!G:G,'Agent Breakdown'!G158,Overrides!I:I,"Yes")</f>
        <v>0</v>
      </c>
      <c r="L158" s="45">
        <f>COUNTIFS(Overrides!$B:$B,'Agent Breakdown'!$H158,Overrides!$D:$D,'Agent Breakdown'!$G158,Overrides!$E:$E,"Promise to Pay")</f>
        <v>10</v>
      </c>
      <c r="M158" s="45">
        <f>COUNTIFS(Overrides!$B:$B,'Agent Breakdown'!$H158,Overrides!$D:$D,'Agent Breakdown'!$G158,Overrides!$E:$E,"Payment Plan")</f>
        <v>0</v>
      </c>
      <c r="N158" s="45">
        <f>SUMIFS('TalkDesk Phone Activity'!F:F,'TalkDesk Phone Activity'!A:A,'Agent Breakdown'!H158,'TalkDesk Phone Activity'!C:C,'Agent Breakdown'!G158)</f>
        <v>11</v>
      </c>
      <c r="O158" s="69">
        <f>SUMIFS('TalkDesk Phone Activity'!$E:$E,'TalkDesk Phone Activity'!$A:$A,'Agent Breakdown'!$H158,'TalkDesk Phone Activity'!$B:$B,"Yes",'TalkDesk Phone Activity'!$C:$C,'Agent Breakdown'!$G158)</f>
        <v>636</v>
      </c>
      <c r="P158" s="69">
        <f>SUMIFS('TalkDesk Phone Activity'!$E:$E,'TalkDesk Phone Activity'!$A:$A,'Agent Breakdown'!$H158,'TalkDesk Phone Activity'!$B:$B,"No",'TalkDesk Phone Activity'!$C:$C,'Agent Breakdown'!$G158)</f>
        <v>1048</v>
      </c>
      <c r="Q158" s="78">
        <f>IFERROR(AVERAGEIFS('TalkDesk Status Activity'!D:D,'TalkDesk Status Activity'!C:C,'Agent Breakdown'!G158,'TalkDesk Status Activity'!A:A,'Agent Breakdown'!H158),0)</f>
        <v>147.37588235294118</v>
      </c>
    </row>
    <row r="159" spans="7:18" x14ac:dyDescent="0.35">
      <c r="G159" s="19" t="s">
        <v>24</v>
      </c>
      <c r="H159" s="16" t="s">
        <v>41</v>
      </c>
      <c r="I159" s="45">
        <f>COUNTIFS(PMTs!F:F,'Agent Breakdown'!H159,PMTs!D:D,'Agent Breakdown'!G159)</f>
        <v>27</v>
      </c>
      <c r="J159" s="46">
        <f>SUMIFS(PMTs!B:B,PMTs!F:F,'Agent Breakdown'!H159,PMTs!D:D,'Agent Breakdown'!G159)</f>
        <v>5125.6000000000004</v>
      </c>
      <c r="K159" s="45">
        <f>COUNTIFS(Overrides!B:B,'Agent Breakdown'!H159,Overrides!G:G,'Agent Breakdown'!G159,Overrides!I:I,"Yes")</f>
        <v>3</v>
      </c>
      <c r="L159" s="45">
        <f>COUNTIFS(Overrides!$B:$B,'Agent Breakdown'!$H159,Overrides!$D:$D,'Agent Breakdown'!$G159,Overrides!$E:$E,"Promise to Pay")</f>
        <v>13</v>
      </c>
      <c r="M159" s="45">
        <f>COUNTIFS(Overrides!$B:$B,'Agent Breakdown'!$H159,Overrides!$D:$D,'Agent Breakdown'!$G159,Overrides!$E:$E,"Payment Plan")</f>
        <v>0</v>
      </c>
      <c r="N159" s="45">
        <f>SUMIFS('TalkDesk Phone Activity'!F:F,'TalkDesk Phone Activity'!A:A,'Agent Breakdown'!H159,'TalkDesk Phone Activity'!C:C,'Agent Breakdown'!G159)</f>
        <v>4</v>
      </c>
      <c r="O159" s="69">
        <f>SUMIFS('TalkDesk Phone Activity'!$E:$E,'TalkDesk Phone Activity'!$A:$A,'Agent Breakdown'!$H159,'TalkDesk Phone Activity'!$B:$B,"Yes",'TalkDesk Phone Activity'!$C:$C,'Agent Breakdown'!$G159)</f>
        <v>909</v>
      </c>
      <c r="P159" s="69">
        <f>SUMIFS('TalkDesk Phone Activity'!$E:$E,'TalkDesk Phone Activity'!$A:$A,'Agent Breakdown'!$H159,'TalkDesk Phone Activity'!$B:$B,"No",'TalkDesk Phone Activity'!$C:$C,'Agent Breakdown'!$G159)</f>
        <v>1112</v>
      </c>
      <c r="Q159" s="78">
        <f>IFERROR(AVERAGEIFS('TalkDesk Status Activity'!D:D,'TalkDesk Status Activity'!C:C,'Agent Breakdown'!G159,'TalkDesk Status Activity'!A:A,'Agent Breakdown'!H159),0)</f>
        <v>143.78650000000002</v>
      </c>
    </row>
    <row r="160" spans="7:18" x14ac:dyDescent="0.35">
      <c r="G160" s="19" t="s">
        <v>24</v>
      </c>
      <c r="H160" s="16" t="s">
        <v>42</v>
      </c>
      <c r="I160" s="45">
        <f>COUNTIFS(PMTs!F:F,'Agent Breakdown'!H160,PMTs!D:D,'Agent Breakdown'!G160)</f>
        <v>21</v>
      </c>
      <c r="J160" s="46">
        <f>SUMIFS(PMTs!B:B,PMTs!F:F,'Agent Breakdown'!H160,PMTs!D:D,'Agent Breakdown'!G160)</f>
        <v>4235.49</v>
      </c>
      <c r="K160" s="45">
        <f>COUNTIFS(Overrides!B:B,'Agent Breakdown'!H160,Overrides!G:G,'Agent Breakdown'!G160,Overrides!I:I,"Yes")</f>
        <v>4</v>
      </c>
      <c r="L160" s="45">
        <f>COUNTIFS(Overrides!$B:$B,'Agent Breakdown'!$H160,Overrides!$D:$D,'Agent Breakdown'!$G160,Overrides!$E:$E,"Promise to Pay")</f>
        <v>14</v>
      </c>
      <c r="M160" s="45">
        <f>COUNTIFS(Overrides!$B:$B,'Agent Breakdown'!$H160,Overrides!$D:$D,'Agent Breakdown'!$G160,Overrides!$E:$E,"Payment Plan")</f>
        <v>0</v>
      </c>
      <c r="N160" s="45">
        <f>SUMIFS('TalkDesk Phone Activity'!F:F,'TalkDesk Phone Activity'!A:A,'Agent Breakdown'!H160,'TalkDesk Phone Activity'!C:C,'Agent Breakdown'!G160)</f>
        <v>9</v>
      </c>
      <c r="O160" s="69">
        <f>SUMIFS('TalkDesk Phone Activity'!$E:$E,'TalkDesk Phone Activity'!$A:$A,'Agent Breakdown'!$H160,'TalkDesk Phone Activity'!$B:$B,"Yes",'TalkDesk Phone Activity'!$C:$C,'Agent Breakdown'!$G160)</f>
        <v>1357</v>
      </c>
      <c r="P160" s="69">
        <f>SUMIFS('TalkDesk Phone Activity'!$E:$E,'TalkDesk Phone Activity'!$A:$A,'Agent Breakdown'!$H160,'TalkDesk Phone Activity'!$B:$B,"No",'TalkDesk Phone Activity'!$C:$C,'Agent Breakdown'!$G160)</f>
        <v>1500</v>
      </c>
      <c r="Q160" s="78">
        <f>IFERROR(AVERAGEIFS('TalkDesk Status Activity'!D:D,'TalkDesk Status Activity'!C:C,'Agent Breakdown'!G160,'TalkDesk Status Activity'!A:A,'Agent Breakdown'!H160),0)</f>
        <v>128.81909090909093</v>
      </c>
    </row>
    <row r="161" spans="7:18" x14ac:dyDescent="0.35">
      <c r="G161" s="19" t="s">
        <v>24</v>
      </c>
      <c r="H161" s="16" t="s">
        <v>43</v>
      </c>
      <c r="I161" s="45">
        <f>COUNTIFS(PMTs!F:F,'Agent Breakdown'!H161,PMTs!D:D,'Agent Breakdown'!G161)</f>
        <v>20</v>
      </c>
      <c r="J161" s="46">
        <f>SUMIFS(PMTs!B:B,PMTs!F:F,'Agent Breakdown'!H161,PMTs!D:D,'Agent Breakdown'!G161)</f>
        <v>3125.32</v>
      </c>
      <c r="K161" s="45">
        <f>COUNTIFS(Overrides!B:B,'Agent Breakdown'!H161,Overrides!G:G,'Agent Breakdown'!G161,Overrides!I:I,"Yes")</f>
        <v>6</v>
      </c>
      <c r="L161" s="45">
        <f>COUNTIFS(Overrides!$B:$B,'Agent Breakdown'!$H161,Overrides!$D:$D,'Agent Breakdown'!$G161,Overrides!$E:$E,"Promise to Pay")</f>
        <v>33</v>
      </c>
      <c r="M161" s="45">
        <f>COUNTIFS(Overrides!$B:$B,'Agent Breakdown'!$H161,Overrides!$D:$D,'Agent Breakdown'!$G161,Overrides!$E:$E,"Payment Plan")</f>
        <v>0</v>
      </c>
      <c r="N161" s="45">
        <f>SUMIFS('TalkDesk Phone Activity'!F:F,'TalkDesk Phone Activity'!A:A,'Agent Breakdown'!H161,'TalkDesk Phone Activity'!C:C,'Agent Breakdown'!G161)</f>
        <v>11</v>
      </c>
      <c r="O161" s="69">
        <f>SUMIFS('TalkDesk Phone Activity'!$E:$E,'TalkDesk Phone Activity'!$A:$A,'Agent Breakdown'!$H161,'TalkDesk Phone Activity'!$B:$B,"Yes",'TalkDesk Phone Activity'!$C:$C,'Agent Breakdown'!$G161)</f>
        <v>981</v>
      </c>
      <c r="P161" s="69">
        <f>SUMIFS('TalkDesk Phone Activity'!$E:$E,'TalkDesk Phone Activity'!$A:$A,'Agent Breakdown'!$H161,'TalkDesk Phone Activity'!$B:$B,"No",'TalkDesk Phone Activity'!$C:$C,'Agent Breakdown'!$G161)</f>
        <v>1269</v>
      </c>
      <c r="Q161" s="78">
        <f>IFERROR(AVERAGEIFS('TalkDesk Status Activity'!D:D,'TalkDesk Status Activity'!C:C,'Agent Breakdown'!G161,'TalkDesk Status Activity'!A:A,'Agent Breakdown'!H161),0)</f>
        <v>168.00086956521736</v>
      </c>
    </row>
    <row r="162" spans="7:18" x14ac:dyDescent="0.35">
      <c r="G162" s="19" t="s">
        <v>24</v>
      </c>
      <c r="H162" s="16" t="s">
        <v>44</v>
      </c>
      <c r="I162" s="45">
        <f>COUNTIFS(PMTs!F:F,'Agent Breakdown'!H162,PMTs!D:D,'Agent Breakdown'!G162)</f>
        <v>27</v>
      </c>
      <c r="J162" s="46">
        <f>SUMIFS(PMTs!B:B,PMTs!F:F,'Agent Breakdown'!H162,PMTs!D:D,'Agent Breakdown'!G162)</f>
        <v>3200.8700000000003</v>
      </c>
      <c r="K162" s="45">
        <f>COUNTIFS(Overrides!B:B,'Agent Breakdown'!H162,Overrides!G:G,'Agent Breakdown'!G162,Overrides!I:I,"Yes")</f>
        <v>0</v>
      </c>
      <c r="L162" s="45">
        <f>COUNTIFS(Overrides!$B:$B,'Agent Breakdown'!$H162,Overrides!$D:$D,'Agent Breakdown'!$G162,Overrides!$E:$E,"Promise to Pay")</f>
        <v>2</v>
      </c>
      <c r="M162" s="45">
        <f>COUNTIFS(Overrides!$B:$B,'Agent Breakdown'!$H162,Overrides!$D:$D,'Agent Breakdown'!$G162,Overrides!$E:$E,"Payment Plan")</f>
        <v>0</v>
      </c>
      <c r="N162" s="45">
        <f>SUMIFS('TalkDesk Phone Activity'!F:F,'TalkDesk Phone Activity'!A:A,'Agent Breakdown'!H162,'TalkDesk Phone Activity'!C:C,'Agent Breakdown'!G162)</f>
        <v>25</v>
      </c>
      <c r="O162" s="69">
        <f>SUMIFS('TalkDesk Phone Activity'!$E:$E,'TalkDesk Phone Activity'!$A:$A,'Agent Breakdown'!$H162,'TalkDesk Phone Activity'!$B:$B,"Yes",'TalkDesk Phone Activity'!$C:$C,'Agent Breakdown'!$G162)</f>
        <v>1214</v>
      </c>
      <c r="P162" s="69">
        <f>SUMIFS('TalkDesk Phone Activity'!$E:$E,'TalkDesk Phone Activity'!$A:$A,'Agent Breakdown'!$H162,'TalkDesk Phone Activity'!$B:$B,"No",'TalkDesk Phone Activity'!$C:$C,'Agent Breakdown'!$G162)</f>
        <v>664</v>
      </c>
      <c r="Q162" s="78">
        <f>IFERROR(AVERAGEIFS('TalkDesk Status Activity'!D:D,'TalkDesk Status Activity'!C:C,'Agent Breakdown'!G162,'TalkDesk Status Activity'!A:A,'Agent Breakdown'!H162),0)</f>
        <v>145.74809523809526</v>
      </c>
    </row>
    <row r="163" spans="7:18" ht="15" thickBot="1" x14ac:dyDescent="0.4">
      <c r="G163" s="19" t="s">
        <v>24</v>
      </c>
      <c r="H163" s="16" t="s">
        <v>45</v>
      </c>
      <c r="I163" s="45">
        <f>COUNTIFS(PMTs!F:F,'Agent Breakdown'!R163,PMTs!D:D,'Agent Breakdown'!G163)</f>
        <v>0</v>
      </c>
      <c r="J163" s="46">
        <f>SUMIFS(PMTs!B:B,PMTs!F:F,'Agent Breakdown'!R163,PMTs!D:D,'Agent Breakdown'!G163)</f>
        <v>0</v>
      </c>
      <c r="K163" s="45">
        <f>COUNTIFS(Overrides!B:B,'Agent Breakdown'!H163,Overrides!G:G,'Agent Breakdown'!G163,Overrides!I:I,"Yes")</f>
        <v>0</v>
      </c>
      <c r="L163" s="45">
        <f>COUNTIFS(Overrides!$B:$B,'Agent Breakdown'!$H163,Overrides!$D:$D,'Agent Breakdown'!$G163,Overrides!$E:$E,"Promise to Pay")</f>
        <v>0</v>
      </c>
      <c r="M163" s="45">
        <f>COUNTIFS(Overrides!$B:$B,'Agent Breakdown'!$H163,Overrides!$D:$D,'Agent Breakdown'!$G163,Overrides!$E:$E,"Payment Plan")</f>
        <v>0</v>
      </c>
      <c r="N163" s="45">
        <f>SUMIFS('TalkDesk Phone Activity'!F:F,'TalkDesk Phone Activity'!A:A,'Agent Breakdown'!H163,'TalkDesk Phone Activity'!C:C,'Agent Breakdown'!G163)</f>
        <v>5</v>
      </c>
      <c r="O163" s="69">
        <f>SUMIFS('TalkDesk Phone Activity'!$E:$E,'TalkDesk Phone Activity'!$A:$A,'Agent Breakdown'!$H163,'TalkDesk Phone Activity'!$B:$B,"Yes",'TalkDesk Phone Activity'!$C:$C,'Agent Breakdown'!$G163)</f>
        <v>498</v>
      </c>
      <c r="P163" s="69">
        <f>SUMIFS('TalkDesk Phone Activity'!$E:$E,'TalkDesk Phone Activity'!$A:$A,'Agent Breakdown'!$H163,'TalkDesk Phone Activity'!$B:$B,"No",'TalkDesk Phone Activity'!$C:$C,'Agent Breakdown'!$G163)</f>
        <v>1795</v>
      </c>
      <c r="Q163" s="78">
        <f>IFERROR(AVERAGEIFS('TalkDesk Status Activity'!D:D,'TalkDesk Status Activity'!C:C,'Agent Breakdown'!G163,'TalkDesk Status Activity'!A:A,'Agent Breakdown'!H163),0)</f>
        <v>200.99954545454545</v>
      </c>
      <c r="R163" t="s">
        <v>3932</v>
      </c>
    </row>
    <row r="164" spans="7:18" ht="15" thickBot="1" x14ac:dyDescent="0.4">
      <c r="G164" s="28" t="s">
        <v>48</v>
      </c>
      <c r="H164" s="29" t="s">
        <v>2822</v>
      </c>
      <c r="I164" s="47">
        <f>SUBTOTAL(9,I147:I163)</f>
        <v>285</v>
      </c>
      <c r="J164" s="62">
        <f t="shared" ref="J164" si="31">SUBTOTAL(9,J147:J163)</f>
        <v>54906.55999999999</v>
      </c>
      <c r="K164" s="47">
        <f t="shared" ref="K164:N164" si="32">SUBTOTAL(9,K147:K163)</f>
        <v>38</v>
      </c>
      <c r="L164" s="47">
        <f t="shared" si="32"/>
        <v>159</v>
      </c>
      <c r="M164" s="47">
        <f t="shared" si="32"/>
        <v>1</v>
      </c>
      <c r="N164" s="47">
        <f t="shared" si="32"/>
        <v>167</v>
      </c>
      <c r="O164" s="70">
        <f t="shared" ref="O164" si="33">SUBTOTAL(9,O147:O163)</f>
        <v>17496</v>
      </c>
      <c r="P164" s="70">
        <f t="shared" ref="P164" si="34">SUBTOTAL(9,P147:P163)</f>
        <v>18259</v>
      </c>
      <c r="Q164" s="70">
        <f>AVERAGEIF('TalkDesk Status Activity'!C:C,'Agent Breakdown'!G163,'TalkDesk Status Activity'!D:D)</f>
        <v>157.03863095238094</v>
      </c>
    </row>
    <row r="165" spans="7:18" x14ac:dyDescent="0.35">
      <c r="G165" s="25" t="s">
        <v>25</v>
      </c>
      <c r="H165" s="26" t="s">
        <v>29</v>
      </c>
      <c r="I165" s="48">
        <f>COUNTIFS(PMTs!F:F,'Agent Breakdown'!H165,PMTs!D:D,'Agent Breakdown'!G165)</f>
        <v>32</v>
      </c>
      <c r="J165" s="49">
        <f>SUMIFS(PMTs!B:B,PMTs!F:F,'Agent Breakdown'!H165,PMTs!D:D,'Agent Breakdown'!G165)</f>
        <v>5036.2400000000007</v>
      </c>
      <c r="K165" s="48">
        <f>COUNTIFS(Overrides!B:B,'Agent Breakdown'!H165,Overrides!G:G,'Agent Breakdown'!G165,Overrides!I:I,"Yes")</f>
        <v>0</v>
      </c>
      <c r="L165" s="48">
        <f>COUNTIFS(Overrides!$B:$B,'Agent Breakdown'!$H165,Overrides!$D:$D,'Agent Breakdown'!$G165,Overrides!$E:$E,"Promise to Pay")</f>
        <v>7</v>
      </c>
      <c r="M165" s="48">
        <f>COUNTIFS(Overrides!$B:$B,'Agent Breakdown'!$H165,Overrides!$D:$D,'Agent Breakdown'!$G165,Overrides!$E:$E,"Payment Plan")</f>
        <v>0</v>
      </c>
      <c r="N165" s="48">
        <f>SUMIFS('TalkDesk Phone Activity'!F:F,'TalkDesk Phone Activity'!A:A,'Agent Breakdown'!H165,'TalkDesk Phone Activity'!C:C,'Agent Breakdown'!G165)</f>
        <v>31</v>
      </c>
      <c r="O165" s="71">
        <f>SUMIFS('TalkDesk Phone Activity'!$E:$E,'TalkDesk Phone Activity'!$A:$A,'Agent Breakdown'!$H165,'TalkDesk Phone Activity'!$B:$B,"Yes",'TalkDesk Phone Activity'!$C:$C,'Agent Breakdown'!$G165)</f>
        <v>1478</v>
      </c>
      <c r="P165" s="71">
        <f>SUMIFS('TalkDesk Phone Activity'!$E:$E,'TalkDesk Phone Activity'!$A:$A,'Agent Breakdown'!$H165,'TalkDesk Phone Activity'!$B:$B,"No",'TalkDesk Phone Activity'!$C:$C,'Agent Breakdown'!$G165)</f>
        <v>558</v>
      </c>
      <c r="Q165" s="79">
        <f>IFERROR(AVERAGEIFS('TalkDesk Status Activity'!D:D,'TalkDesk Status Activity'!C:C,'Agent Breakdown'!G165,'TalkDesk Status Activity'!A:A,'Agent Breakdown'!H165),0)</f>
        <v>115.87454545454547</v>
      </c>
    </row>
    <row r="166" spans="7:18" x14ac:dyDescent="0.35">
      <c r="G166" s="27" t="s">
        <v>25</v>
      </c>
      <c r="H166" s="24" t="s">
        <v>30</v>
      </c>
      <c r="I166" s="50">
        <f>COUNTIFS(PMTs!F:F,'Agent Breakdown'!H166,PMTs!D:D,'Agent Breakdown'!G166)</f>
        <v>23</v>
      </c>
      <c r="J166" s="51">
        <f>SUMIFS(PMTs!B:B,PMTs!F:F,'Agent Breakdown'!H166,PMTs!D:D,'Agent Breakdown'!G166)</f>
        <v>5213.3000000000011</v>
      </c>
      <c r="K166" s="50">
        <f>COUNTIFS(Overrides!B:B,'Agent Breakdown'!H166,Overrides!G:G,'Agent Breakdown'!G166,Overrides!I:I,"Yes")</f>
        <v>2</v>
      </c>
      <c r="L166" s="50">
        <f>COUNTIFS(Overrides!$B:$B,'Agent Breakdown'!$H166,Overrides!$D:$D,'Agent Breakdown'!$G166,Overrides!$E:$E,"Promise to Pay")</f>
        <v>16</v>
      </c>
      <c r="M166" s="50">
        <f>COUNTIFS(Overrides!$B:$B,'Agent Breakdown'!$H166,Overrides!$D:$D,'Agent Breakdown'!$G166,Overrides!$E:$E,"Payment Plan")</f>
        <v>0</v>
      </c>
      <c r="N166" s="50">
        <f>SUMIFS('TalkDesk Phone Activity'!F:F,'TalkDesk Phone Activity'!A:A,'Agent Breakdown'!H166,'TalkDesk Phone Activity'!C:C,'Agent Breakdown'!G166)</f>
        <v>23</v>
      </c>
      <c r="O166" s="72">
        <f>SUMIFS('TalkDesk Phone Activity'!$E:$E,'TalkDesk Phone Activity'!$A:$A,'Agent Breakdown'!$H166,'TalkDesk Phone Activity'!$B:$B,"Yes",'TalkDesk Phone Activity'!$C:$C,'Agent Breakdown'!$G166)</f>
        <v>1000</v>
      </c>
      <c r="P166" s="72">
        <f>SUMIFS('TalkDesk Phone Activity'!$E:$E,'TalkDesk Phone Activity'!$A:$A,'Agent Breakdown'!$H166,'TalkDesk Phone Activity'!$B:$B,"No",'TalkDesk Phone Activity'!$C:$C,'Agent Breakdown'!$G166)</f>
        <v>270</v>
      </c>
      <c r="Q166" s="80">
        <f>IFERROR(AVERAGEIFS('TalkDesk Status Activity'!D:D,'TalkDesk Status Activity'!C:C,'Agent Breakdown'!G166,'TalkDesk Status Activity'!A:A,'Agent Breakdown'!H166),0)</f>
        <v>120.68150000000003</v>
      </c>
    </row>
    <row r="167" spans="7:18" x14ac:dyDescent="0.35">
      <c r="G167" s="27" t="s">
        <v>25</v>
      </c>
      <c r="H167" s="24" t="s">
        <v>47</v>
      </c>
      <c r="I167" s="50">
        <f>COUNTIFS(PMTs!F:F,'Agent Breakdown'!H167,PMTs!D:D,'Agent Breakdown'!G167)</f>
        <v>31</v>
      </c>
      <c r="J167" s="51">
        <f>SUMIFS(PMTs!B:B,PMTs!F:F,'Agent Breakdown'!H167,PMTs!D:D,'Agent Breakdown'!G167)</f>
        <v>8468.93</v>
      </c>
      <c r="K167" s="50">
        <f>COUNTIFS(Overrides!B:B,'Agent Breakdown'!H167,Overrides!G:G,'Agent Breakdown'!G167,Overrides!I:I,"Yes")</f>
        <v>6</v>
      </c>
      <c r="L167" s="50">
        <f>COUNTIFS(Overrides!$B:$B,'Agent Breakdown'!$H167,Overrides!$D:$D,'Agent Breakdown'!$G167,Overrides!$E:$E,"Promise to Pay")</f>
        <v>24</v>
      </c>
      <c r="M167" s="50">
        <f>COUNTIFS(Overrides!$B:$B,'Agent Breakdown'!$H167,Overrides!$D:$D,'Agent Breakdown'!$G167,Overrides!$E:$E,"Payment Plan")</f>
        <v>0</v>
      </c>
      <c r="N167" s="50">
        <f>SUMIFS('TalkDesk Phone Activity'!F:F,'TalkDesk Phone Activity'!A:A,'Agent Breakdown'!H167,'TalkDesk Phone Activity'!C:C,'Agent Breakdown'!G167)</f>
        <v>12</v>
      </c>
      <c r="O167" s="72">
        <f>SUMIFS('TalkDesk Phone Activity'!$E:$E,'TalkDesk Phone Activity'!$A:$A,'Agent Breakdown'!$H167,'TalkDesk Phone Activity'!$B:$B,"Yes",'TalkDesk Phone Activity'!$C:$C,'Agent Breakdown'!$G167)</f>
        <v>1201</v>
      </c>
      <c r="P167" s="72">
        <f>SUMIFS('TalkDesk Phone Activity'!$E:$E,'TalkDesk Phone Activity'!$A:$A,'Agent Breakdown'!$H167,'TalkDesk Phone Activity'!$B:$B,"No",'TalkDesk Phone Activity'!$C:$C,'Agent Breakdown'!$G167)</f>
        <v>2039</v>
      </c>
      <c r="Q167" s="80">
        <f>IFERROR(AVERAGEIFS('TalkDesk Status Activity'!D:D,'TalkDesk Status Activity'!C:C,'Agent Breakdown'!G167,'TalkDesk Status Activity'!A:A,'Agent Breakdown'!H167),0)</f>
        <v>113.82960000000003</v>
      </c>
    </row>
    <row r="168" spans="7:18" x14ac:dyDescent="0.35">
      <c r="G168" s="27" t="s">
        <v>25</v>
      </c>
      <c r="H168" s="24" t="s">
        <v>31</v>
      </c>
      <c r="I168" s="50">
        <f>COUNTIFS(PMTs!F:F,'Agent Breakdown'!H168,PMTs!D:D,'Agent Breakdown'!G168)</f>
        <v>19</v>
      </c>
      <c r="J168" s="51">
        <f>SUMIFS(PMTs!B:B,PMTs!F:F,'Agent Breakdown'!H168,PMTs!D:D,'Agent Breakdown'!G168)</f>
        <v>2850.03</v>
      </c>
      <c r="K168" s="50">
        <f>COUNTIFS(Overrides!B:B,'Agent Breakdown'!H168,Overrides!G:G,'Agent Breakdown'!G168,Overrides!I:I,"Yes")</f>
        <v>1</v>
      </c>
      <c r="L168" s="50">
        <f>COUNTIFS(Overrides!$B:$B,'Agent Breakdown'!$H168,Overrides!$D:$D,'Agent Breakdown'!$G168,Overrides!$E:$E,"Promise to Pay")</f>
        <v>6</v>
      </c>
      <c r="M168" s="50">
        <f>COUNTIFS(Overrides!$B:$B,'Agent Breakdown'!$H168,Overrides!$D:$D,'Agent Breakdown'!$G168,Overrides!$E:$E,"Payment Plan")</f>
        <v>0</v>
      </c>
      <c r="N168" s="50">
        <f>SUMIFS('TalkDesk Phone Activity'!F:F,'TalkDesk Phone Activity'!A:A,'Agent Breakdown'!H168,'TalkDesk Phone Activity'!C:C,'Agent Breakdown'!G168)</f>
        <v>23</v>
      </c>
      <c r="O168" s="72">
        <f>SUMIFS('TalkDesk Phone Activity'!$E:$E,'TalkDesk Phone Activity'!$A:$A,'Agent Breakdown'!$H168,'TalkDesk Phone Activity'!$B:$B,"Yes",'TalkDesk Phone Activity'!$C:$C,'Agent Breakdown'!$G168)</f>
        <v>1096</v>
      </c>
      <c r="P168" s="72">
        <f>SUMIFS('TalkDesk Phone Activity'!$E:$E,'TalkDesk Phone Activity'!$A:$A,'Agent Breakdown'!$H168,'TalkDesk Phone Activity'!$B:$B,"No",'TalkDesk Phone Activity'!$C:$C,'Agent Breakdown'!$G168)</f>
        <v>2041</v>
      </c>
      <c r="Q168" s="80">
        <f>IFERROR(AVERAGEIFS('TalkDesk Status Activity'!D:D,'TalkDesk Status Activity'!C:C,'Agent Breakdown'!G168,'TalkDesk Status Activity'!A:A,'Agent Breakdown'!H168),0)</f>
        <v>186.01217391304345</v>
      </c>
    </row>
    <row r="169" spans="7:18" x14ac:dyDescent="0.35">
      <c r="G169" s="27" t="s">
        <v>25</v>
      </c>
      <c r="H169" s="24" t="s">
        <v>32</v>
      </c>
      <c r="I169" s="50">
        <f>COUNTIFS(PMTs!F:F,'Agent Breakdown'!H169,PMTs!D:D,'Agent Breakdown'!G169)</f>
        <v>8</v>
      </c>
      <c r="J169" s="51">
        <f>SUMIFS(PMTs!B:B,PMTs!F:F,'Agent Breakdown'!H169,PMTs!D:D,'Agent Breakdown'!G169)</f>
        <v>1262.72</v>
      </c>
      <c r="K169" s="50">
        <f>COUNTIFS(Overrides!B:B,'Agent Breakdown'!H169,Overrides!G:G,'Agent Breakdown'!G169,Overrides!I:I,"Yes")</f>
        <v>1</v>
      </c>
      <c r="L169" s="50">
        <f>COUNTIFS(Overrides!$B:$B,'Agent Breakdown'!$H169,Overrides!$D:$D,'Agent Breakdown'!$G169,Overrides!$E:$E,"Promise to Pay")</f>
        <v>3</v>
      </c>
      <c r="M169" s="50">
        <f>COUNTIFS(Overrides!$B:$B,'Agent Breakdown'!$H169,Overrides!$D:$D,'Agent Breakdown'!$G169,Overrides!$E:$E,"Payment Plan")</f>
        <v>0</v>
      </c>
      <c r="N169" s="50">
        <f>SUMIFS('TalkDesk Phone Activity'!F:F,'TalkDesk Phone Activity'!A:A,'Agent Breakdown'!H169,'TalkDesk Phone Activity'!C:C,'Agent Breakdown'!G169)</f>
        <v>32</v>
      </c>
      <c r="O169" s="72">
        <f>SUMIFS('TalkDesk Phone Activity'!$E:$E,'TalkDesk Phone Activity'!$A:$A,'Agent Breakdown'!$H169,'TalkDesk Phone Activity'!$B:$B,"Yes",'TalkDesk Phone Activity'!$C:$C,'Agent Breakdown'!$G169)</f>
        <v>1738</v>
      </c>
      <c r="P169" s="72">
        <f>SUMIFS('TalkDesk Phone Activity'!$E:$E,'TalkDesk Phone Activity'!$A:$A,'Agent Breakdown'!$H169,'TalkDesk Phone Activity'!$B:$B,"No",'TalkDesk Phone Activity'!$C:$C,'Agent Breakdown'!$G169)</f>
        <v>476</v>
      </c>
      <c r="Q169" s="80">
        <f>IFERROR(AVERAGEIFS('TalkDesk Status Activity'!D:D,'TalkDesk Status Activity'!C:C,'Agent Breakdown'!G169,'TalkDesk Status Activity'!A:A,'Agent Breakdown'!H169),0)</f>
        <v>93.095499999999987</v>
      </c>
    </row>
    <row r="170" spans="7:18" x14ac:dyDescent="0.35">
      <c r="G170" s="27" t="s">
        <v>25</v>
      </c>
      <c r="H170" s="24" t="s">
        <v>33</v>
      </c>
      <c r="I170" s="50">
        <f>COUNTIFS(PMTs!F:F,'Agent Breakdown'!H170,PMTs!D:D,'Agent Breakdown'!G170)</f>
        <v>18</v>
      </c>
      <c r="J170" s="51">
        <f>SUMIFS(PMTs!B:B,PMTs!F:F,'Agent Breakdown'!H170,PMTs!D:D,'Agent Breakdown'!G170)</f>
        <v>3522.38</v>
      </c>
      <c r="K170" s="50">
        <f>COUNTIFS(Overrides!B:B,'Agent Breakdown'!H170,Overrides!G:G,'Agent Breakdown'!G170,Overrides!I:I,"Yes")</f>
        <v>5</v>
      </c>
      <c r="L170" s="50">
        <f>COUNTIFS(Overrides!$B:$B,'Agent Breakdown'!$H170,Overrides!$D:$D,'Agent Breakdown'!$G170,Overrides!$E:$E,"Promise to Pay")</f>
        <v>17</v>
      </c>
      <c r="M170" s="50">
        <f>COUNTIFS(Overrides!$B:$B,'Agent Breakdown'!$H170,Overrides!$D:$D,'Agent Breakdown'!$G170,Overrides!$E:$E,"Payment Plan")</f>
        <v>1</v>
      </c>
      <c r="N170" s="50">
        <f>SUMIFS('TalkDesk Phone Activity'!F:F,'TalkDesk Phone Activity'!A:A,'Agent Breakdown'!H170,'TalkDesk Phone Activity'!C:C,'Agent Breakdown'!G170)</f>
        <v>26</v>
      </c>
      <c r="O170" s="72">
        <f>SUMIFS('TalkDesk Phone Activity'!$E:$E,'TalkDesk Phone Activity'!$A:$A,'Agent Breakdown'!$H170,'TalkDesk Phone Activity'!$B:$B,"Yes",'TalkDesk Phone Activity'!$C:$C,'Agent Breakdown'!$G170)</f>
        <v>1313</v>
      </c>
      <c r="P170" s="72">
        <f>SUMIFS('TalkDesk Phone Activity'!$E:$E,'TalkDesk Phone Activity'!$A:$A,'Agent Breakdown'!$H170,'TalkDesk Phone Activity'!$B:$B,"No",'TalkDesk Phone Activity'!$C:$C,'Agent Breakdown'!$G170)</f>
        <v>291</v>
      </c>
      <c r="Q170" s="80">
        <f>IFERROR(AVERAGEIFS('TalkDesk Status Activity'!D:D,'TalkDesk Status Activity'!C:C,'Agent Breakdown'!G170,'TalkDesk Status Activity'!A:A,'Agent Breakdown'!H170),0)</f>
        <v>144.1863157894737</v>
      </c>
    </row>
    <row r="171" spans="7:18" x14ac:dyDescent="0.35">
      <c r="G171" s="27" t="s">
        <v>25</v>
      </c>
      <c r="H171" s="24" t="s">
        <v>34</v>
      </c>
      <c r="I171" s="50">
        <f>COUNTIFS(PMTs!F:F,'Agent Breakdown'!H171,PMTs!D:D,'Agent Breakdown'!G171)</f>
        <v>25</v>
      </c>
      <c r="J171" s="51">
        <f>SUMIFS(PMTs!B:B,PMTs!F:F,'Agent Breakdown'!H171,PMTs!D:D,'Agent Breakdown'!G171)</f>
        <v>4099.6299999999992</v>
      </c>
      <c r="K171" s="50">
        <f>COUNTIFS(Overrides!B:B,'Agent Breakdown'!H171,Overrides!G:G,'Agent Breakdown'!G171,Overrides!I:I,"Yes")</f>
        <v>2</v>
      </c>
      <c r="L171" s="50">
        <f>COUNTIFS(Overrides!$B:$B,'Agent Breakdown'!$H171,Overrides!$D:$D,'Agent Breakdown'!$G171,Overrides!$E:$E,"Promise to Pay")</f>
        <v>7</v>
      </c>
      <c r="M171" s="50">
        <f>COUNTIFS(Overrides!$B:$B,'Agent Breakdown'!$H171,Overrides!$D:$D,'Agent Breakdown'!$G171,Overrides!$E:$E,"Payment Plan")</f>
        <v>0</v>
      </c>
      <c r="N171" s="50">
        <f>SUMIFS('TalkDesk Phone Activity'!F:F,'TalkDesk Phone Activity'!A:A,'Agent Breakdown'!H171,'TalkDesk Phone Activity'!C:C,'Agent Breakdown'!G171)</f>
        <v>27</v>
      </c>
      <c r="O171" s="72">
        <f>SUMIFS('TalkDesk Phone Activity'!$E:$E,'TalkDesk Phone Activity'!$A:$A,'Agent Breakdown'!$H171,'TalkDesk Phone Activity'!$B:$B,"Yes",'TalkDesk Phone Activity'!$C:$C,'Agent Breakdown'!$G171)</f>
        <v>1665</v>
      </c>
      <c r="P171" s="72">
        <f>SUMIFS('TalkDesk Phone Activity'!$E:$E,'TalkDesk Phone Activity'!$A:$A,'Agent Breakdown'!$H171,'TalkDesk Phone Activity'!$B:$B,"No",'TalkDesk Phone Activity'!$C:$C,'Agent Breakdown'!$G171)</f>
        <v>878</v>
      </c>
      <c r="Q171" s="80">
        <f>IFERROR(AVERAGEIFS('TalkDesk Status Activity'!D:D,'TalkDesk Status Activity'!C:C,'Agent Breakdown'!G171,'TalkDesk Status Activity'!A:A,'Agent Breakdown'!H171),0)</f>
        <v>127.09708333333334</v>
      </c>
    </row>
    <row r="172" spans="7:18" x14ac:dyDescent="0.35">
      <c r="G172" s="27" t="s">
        <v>25</v>
      </c>
      <c r="H172" s="24" t="s">
        <v>35</v>
      </c>
      <c r="I172" s="50">
        <f>COUNTIFS(PMTs!F:F,'Agent Breakdown'!H172,PMTs!D:D,'Agent Breakdown'!G172)</f>
        <v>8</v>
      </c>
      <c r="J172" s="51">
        <f>SUMIFS(PMTs!B:B,PMTs!F:F,'Agent Breakdown'!H172,PMTs!D:D,'Agent Breakdown'!G172)</f>
        <v>1434.92</v>
      </c>
      <c r="K172" s="50">
        <f>COUNTIFS(Overrides!B:B,'Agent Breakdown'!H172,Overrides!G:G,'Agent Breakdown'!G172,Overrides!I:I,"Yes")</f>
        <v>2</v>
      </c>
      <c r="L172" s="50">
        <f>COUNTIFS(Overrides!$B:$B,'Agent Breakdown'!$H172,Overrides!$D:$D,'Agent Breakdown'!$G172,Overrides!$E:$E,"Promise to Pay")</f>
        <v>10</v>
      </c>
      <c r="M172" s="50">
        <f>COUNTIFS(Overrides!$B:$B,'Agent Breakdown'!$H172,Overrides!$D:$D,'Agent Breakdown'!$G172,Overrides!$E:$E,"Payment Plan")</f>
        <v>0</v>
      </c>
      <c r="N172" s="50">
        <f>SUMIFS('TalkDesk Phone Activity'!F:F,'TalkDesk Phone Activity'!A:A,'Agent Breakdown'!H172,'TalkDesk Phone Activity'!C:C,'Agent Breakdown'!G172)</f>
        <v>16</v>
      </c>
      <c r="O172" s="72">
        <f>SUMIFS('TalkDesk Phone Activity'!$E:$E,'TalkDesk Phone Activity'!$A:$A,'Agent Breakdown'!$H172,'TalkDesk Phone Activity'!$B:$B,"Yes",'TalkDesk Phone Activity'!$C:$C,'Agent Breakdown'!$G172)</f>
        <v>756</v>
      </c>
      <c r="P172" s="72">
        <f>SUMIFS('TalkDesk Phone Activity'!$E:$E,'TalkDesk Phone Activity'!$A:$A,'Agent Breakdown'!$H172,'TalkDesk Phone Activity'!$B:$B,"No",'TalkDesk Phone Activity'!$C:$C,'Agent Breakdown'!$G172)</f>
        <v>1375</v>
      </c>
      <c r="Q172" s="80">
        <f>IFERROR(AVERAGEIFS('TalkDesk Status Activity'!D:D,'TalkDesk Status Activity'!C:C,'Agent Breakdown'!G172,'TalkDesk Status Activity'!A:A,'Agent Breakdown'!H172),0)</f>
        <v>199.4886956521739</v>
      </c>
    </row>
    <row r="173" spans="7:18" x14ac:dyDescent="0.35">
      <c r="G173" s="27" t="s">
        <v>25</v>
      </c>
      <c r="H173" s="24" t="s">
        <v>37</v>
      </c>
      <c r="I173" s="50">
        <f>COUNTIFS(PMTs!F:F,'Agent Breakdown'!H173,PMTs!D:D,'Agent Breakdown'!G173)</f>
        <v>20</v>
      </c>
      <c r="J173" s="51">
        <f>SUMIFS(PMTs!B:B,PMTs!F:F,'Agent Breakdown'!H173,PMTs!D:D,'Agent Breakdown'!G173)</f>
        <v>2578.4299999999998</v>
      </c>
      <c r="K173" s="50">
        <f>COUNTIFS(Overrides!B:B,'Agent Breakdown'!H173,Overrides!G:G,'Agent Breakdown'!G173,Overrides!I:I,"Yes")</f>
        <v>4</v>
      </c>
      <c r="L173" s="50">
        <f>COUNTIFS(Overrides!$B:$B,'Agent Breakdown'!$H173,Overrides!$D:$D,'Agent Breakdown'!$G173,Overrides!$E:$E,"Promise to Pay")</f>
        <v>13</v>
      </c>
      <c r="M173" s="50">
        <f>COUNTIFS(Overrides!$B:$B,'Agent Breakdown'!$H173,Overrides!$D:$D,'Agent Breakdown'!$G173,Overrides!$E:$E,"Payment Plan")</f>
        <v>0</v>
      </c>
      <c r="N173" s="50">
        <f>SUMIFS('TalkDesk Phone Activity'!F:F,'TalkDesk Phone Activity'!A:A,'Agent Breakdown'!H173,'TalkDesk Phone Activity'!C:C,'Agent Breakdown'!G173)</f>
        <v>14</v>
      </c>
      <c r="O173" s="72">
        <f>SUMIFS('TalkDesk Phone Activity'!$E:$E,'TalkDesk Phone Activity'!$A:$A,'Agent Breakdown'!$H173,'TalkDesk Phone Activity'!$B:$B,"Yes",'TalkDesk Phone Activity'!$C:$C,'Agent Breakdown'!$G173)</f>
        <v>784</v>
      </c>
      <c r="P173" s="72">
        <f>SUMIFS('TalkDesk Phone Activity'!$E:$E,'TalkDesk Phone Activity'!$A:$A,'Agent Breakdown'!$H173,'TalkDesk Phone Activity'!$B:$B,"No",'TalkDesk Phone Activity'!$C:$C,'Agent Breakdown'!$G173)</f>
        <v>1386</v>
      </c>
      <c r="Q173" s="80">
        <f>IFERROR(AVERAGEIFS('TalkDesk Status Activity'!D:D,'TalkDesk Status Activity'!C:C,'Agent Breakdown'!G173,'TalkDesk Status Activity'!A:A,'Agent Breakdown'!H173),0)</f>
        <v>220.67695652173913</v>
      </c>
    </row>
    <row r="174" spans="7:18" x14ac:dyDescent="0.35">
      <c r="G174" s="27" t="s">
        <v>25</v>
      </c>
      <c r="H174" s="24" t="s">
        <v>38</v>
      </c>
      <c r="I174" s="50">
        <f>COUNTIFS(PMTs!F:F,'Agent Breakdown'!H174,PMTs!D:D,'Agent Breakdown'!G174)</f>
        <v>24</v>
      </c>
      <c r="J174" s="51">
        <f>SUMIFS(PMTs!B:B,PMTs!F:F,'Agent Breakdown'!H174,PMTs!D:D,'Agent Breakdown'!G174)</f>
        <v>4048.13</v>
      </c>
      <c r="K174" s="50">
        <f>COUNTIFS(Overrides!B:B,'Agent Breakdown'!H174,Overrides!G:G,'Agent Breakdown'!G174,Overrides!I:I,"Yes")</f>
        <v>2</v>
      </c>
      <c r="L174" s="50">
        <f>COUNTIFS(Overrides!$B:$B,'Agent Breakdown'!$H174,Overrides!$D:$D,'Agent Breakdown'!$G174,Overrides!$E:$E,"Promise to Pay")</f>
        <v>8</v>
      </c>
      <c r="M174" s="50">
        <f>COUNTIFS(Overrides!$B:$B,'Agent Breakdown'!$H174,Overrides!$D:$D,'Agent Breakdown'!$G174,Overrides!$E:$E,"Payment Plan")</f>
        <v>1</v>
      </c>
      <c r="N174" s="50">
        <f>SUMIFS('TalkDesk Phone Activity'!F:F,'TalkDesk Phone Activity'!A:A,'Agent Breakdown'!H174,'TalkDesk Phone Activity'!C:C,'Agent Breakdown'!G174)</f>
        <v>21</v>
      </c>
      <c r="O174" s="72">
        <f>SUMIFS('TalkDesk Phone Activity'!$E:$E,'TalkDesk Phone Activity'!$A:$A,'Agent Breakdown'!$H174,'TalkDesk Phone Activity'!$B:$B,"Yes",'TalkDesk Phone Activity'!$C:$C,'Agent Breakdown'!$G174)</f>
        <v>840</v>
      </c>
      <c r="P174" s="72">
        <f>SUMIFS('TalkDesk Phone Activity'!$E:$E,'TalkDesk Phone Activity'!$A:$A,'Agent Breakdown'!$H174,'TalkDesk Phone Activity'!$B:$B,"No",'TalkDesk Phone Activity'!$C:$C,'Agent Breakdown'!$G174)</f>
        <v>175</v>
      </c>
      <c r="Q174" s="80">
        <f>IFERROR(AVERAGEIFS('TalkDesk Status Activity'!D:D,'TalkDesk Status Activity'!C:C,'Agent Breakdown'!G174,'TalkDesk Status Activity'!A:A,'Agent Breakdown'!H174),0)</f>
        <v>170.97499999999999</v>
      </c>
    </row>
    <row r="175" spans="7:18" x14ac:dyDescent="0.35">
      <c r="G175" s="27" t="s">
        <v>25</v>
      </c>
      <c r="H175" s="24" t="s">
        <v>39</v>
      </c>
      <c r="I175" s="50">
        <f>COUNTIFS(PMTs!F:F,'Agent Breakdown'!H175,PMTs!D:D,'Agent Breakdown'!G175)</f>
        <v>15</v>
      </c>
      <c r="J175" s="51">
        <f>SUMIFS(PMTs!B:B,PMTs!F:F,'Agent Breakdown'!H175,PMTs!D:D,'Agent Breakdown'!G175)</f>
        <v>1905.3000000000002</v>
      </c>
      <c r="K175" s="50">
        <f>COUNTIFS(Overrides!B:B,'Agent Breakdown'!H175,Overrides!G:G,'Agent Breakdown'!G175,Overrides!I:I,"Yes")</f>
        <v>0</v>
      </c>
      <c r="L175" s="50">
        <f>COUNTIFS(Overrides!$B:$B,'Agent Breakdown'!$H175,Overrides!$D:$D,'Agent Breakdown'!$G175,Overrides!$E:$E,"Promise to Pay")</f>
        <v>3</v>
      </c>
      <c r="M175" s="50">
        <f>COUNTIFS(Overrides!$B:$B,'Agent Breakdown'!$H175,Overrides!$D:$D,'Agent Breakdown'!$G175,Overrides!$E:$E,"Payment Plan")</f>
        <v>0</v>
      </c>
      <c r="N175" s="50">
        <f>SUMIFS('TalkDesk Phone Activity'!F:F,'TalkDesk Phone Activity'!A:A,'Agent Breakdown'!H175,'TalkDesk Phone Activity'!C:C,'Agent Breakdown'!G175)</f>
        <v>14</v>
      </c>
      <c r="O175" s="72">
        <f>SUMIFS('TalkDesk Phone Activity'!$E:$E,'TalkDesk Phone Activity'!$A:$A,'Agent Breakdown'!$H175,'TalkDesk Phone Activity'!$B:$B,"Yes",'TalkDesk Phone Activity'!$C:$C,'Agent Breakdown'!$G175)</f>
        <v>925</v>
      </c>
      <c r="P175" s="72">
        <f>SUMIFS('TalkDesk Phone Activity'!$E:$E,'TalkDesk Phone Activity'!$A:$A,'Agent Breakdown'!$H175,'TalkDesk Phone Activity'!$B:$B,"No",'TalkDesk Phone Activity'!$C:$C,'Agent Breakdown'!$G175)</f>
        <v>1722</v>
      </c>
      <c r="Q175" s="80">
        <f>IFERROR(AVERAGEIFS('TalkDesk Status Activity'!D:D,'TalkDesk Status Activity'!C:C,'Agent Breakdown'!G175,'TalkDesk Status Activity'!A:A,'Agent Breakdown'!H175),0)</f>
        <v>115.43083333333333</v>
      </c>
    </row>
    <row r="176" spans="7:18" x14ac:dyDescent="0.35">
      <c r="G176" s="27" t="s">
        <v>25</v>
      </c>
      <c r="H176" s="24" t="s">
        <v>40</v>
      </c>
      <c r="I176" s="50">
        <f>COUNTIFS(PMTs!F:F,'Agent Breakdown'!H176,PMTs!D:D,'Agent Breakdown'!G176)</f>
        <v>39</v>
      </c>
      <c r="J176" s="51">
        <f>SUMIFS(PMTs!B:B,PMTs!F:F,'Agent Breakdown'!H176,PMTs!D:D,'Agent Breakdown'!G176)</f>
        <v>6405.2800000000016</v>
      </c>
      <c r="K176" s="50">
        <f>COUNTIFS(Overrides!B:B,'Agent Breakdown'!H176,Overrides!G:G,'Agent Breakdown'!G176,Overrides!I:I,"Yes")</f>
        <v>2</v>
      </c>
      <c r="L176" s="50">
        <f>COUNTIFS(Overrides!$B:$B,'Agent Breakdown'!$H176,Overrides!$D:$D,'Agent Breakdown'!$G176,Overrides!$E:$E,"Promise to Pay")</f>
        <v>22</v>
      </c>
      <c r="M176" s="50">
        <f>COUNTIFS(Overrides!$B:$B,'Agent Breakdown'!$H176,Overrides!$D:$D,'Agent Breakdown'!$G176,Overrides!$E:$E,"Payment Plan")</f>
        <v>0</v>
      </c>
      <c r="N176" s="50">
        <f>SUMIFS('TalkDesk Phone Activity'!F:F,'TalkDesk Phone Activity'!A:A,'Agent Breakdown'!H176,'TalkDesk Phone Activity'!C:C,'Agent Breakdown'!G176)</f>
        <v>10</v>
      </c>
      <c r="O176" s="72">
        <f>SUMIFS('TalkDesk Phone Activity'!$E:$E,'TalkDesk Phone Activity'!$A:$A,'Agent Breakdown'!$H176,'TalkDesk Phone Activity'!$B:$B,"Yes",'TalkDesk Phone Activity'!$C:$C,'Agent Breakdown'!$G176)</f>
        <v>839</v>
      </c>
      <c r="P176" s="72">
        <f>SUMIFS('TalkDesk Phone Activity'!$E:$E,'TalkDesk Phone Activity'!$A:$A,'Agent Breakdown'!$H176,'TalkDesk Phone Activity'!$B:$B,"No",'TalkDesk Phone Activity'!$C:$C,'Agent Breakdown'!$G176)</f>
        <v>1409</v>
      </c>
      <c r="Q176" s="80">
        <f>IFERROR(AVERAGEIFS('TalkDesk Status Activity'!D:D,'TalkDesk Status Activity'!C:C,'Agent Breakdown'!G176,'TalkDesk Status Activity'!A:A,'Agent Breakdown'!H176),0)</f>
        <v>138.26590909090908</v>
      </c>
    </row>
    <row r="177" spans="7:18" x14ac:dyDescent="0.35">
      <c r="G177" s="27" t="s">
        <v>25</v>
      </c>
      <c r="H177" s="24" t="s">
        <v>41</v>
      </c>
      <c r="I177" s="50">
        <f>COUNTIFS(PMTs!F:F,'Agent Breakdown'!H177,PMTs!D:D,'Agent Breakdown'!G177)</f>
        <v>20</v>
      </c>
      <c r="J177" s="51">
        <f>SUMIFS(PMTs!B:B,PMTs!F:F,'Agent Breakdown'!H177,PMTs!D:D,'Agent Breakdown'!G177)</f>
        <v>3597.2599999999998</v>
      </c>
      <c r="K177" s="50">
        <f>COUNTIFS(Overrides!B:B,'Agent Breakdown'!H177,Overrides!G:G,'Agent Breakdown'!G177,Overrides!I:I,"Yes")</f>
        <v>6</v>
      </c>
      <c r="L177" s="50">
        <f>COUNTIFS(Overrides!$B:$B,'Agent Breakdown'!$H177,Overrides!$D:$D,'Agent Breakdown'!$G177,Overrides!$E:$E,"Promise to Pay")</f>
        <v>16</v>
      </c>
      <c r="M177" s="50">
        <f>COUNTIFS(Overrides!$B:$B,'Agent Breakdown'!$H177,Overrides!$D:$D,'Agent Breakdown'!$G177,Overrides!$E:$E,"Payment Plan")</f>
        <v>0</v>
      </c>
      <c r="N177" s="50">
        <f>SUMIFS('TalkDesk Phone Activity'!F:F,'TalkDesk Phone Activity'!A:A,'Agent Breakdown'!H177,'TalkDesk Phone Activity'!C:C,'Agent Breakdown'!G177)</f>
        <v>16</v>
      </c>
      <c r="O177" s="72">
        <f>SUMIFS('TalkDesk Phone Activity'!$E:$E,'TalkDesk Phone Activity'!$A:$A,'Agent Breakdown'!$H177,'TalkDesk Phone Activity'!$B:$B,"Yes",'TalkDesk Phone Activity'!$C:$C,'Agent Breakdown'!$G177)</f>
        <v>924</v>
      </c>
      <c r="P177" s="72">
        <f>SUMIFS('TalkDesk Phone Activity'!$E:$E,'TalkDesk Phone Activity'!$A:$A,'Agent Breakdown'!$H177,'TalkDesk Phone Activity'!$B:$B,"No",'TalkDesk Phone Activity'!$C:$C,'Agent Breakdown'!$G177)</f>
        <v>981</v>
      </c>
      <c r="Q177" s="80">
        <f>IFERROR(AVERAGEIFS('TalkDesk Status Activity'!D:D,'TalkDesk Status Activity'!C:C,'Agent Breakdown'!G177,'TalkDesk Status Activity'!A:A,'Agent Breakdown'!H177),0)</f>
        <v>133.80666666666664</v>
      </c>
    </row>
    <row r="178" spans="7:18" x14ac:dyDescent="0.35">
      <c r="G178" s="27" t="s">
        <v>25</v>
      </c>
      <c r="H178" s="24" t="s">
        <v>42</v>
      </c>
      <c r="I178" s="50">
        <f>COUNTIFS(PMTs!F:F,'Agent Breakdown'!H178,PMTs!D:D,'Agent Breakdown'!G178)</f>
        <v>56</v>
      </c>
      <c r="J178" s="51">
        <f>SUMIFS(PMTs!B:B,PMTs!F:F,'Agent Breakdown'!H178,PMTs!D:D,'Agent Breakdown'!G178)</f>
        <v>10385.18</v>
      </c>
      <c r="K178" s="50">
        <f>COUNTIFS(Overrides!B:B,'Agent Breakdown'!H178,Overrides!G:G,'Agent Breakdown'!G178,Overrides!I:I,"Yes")</f>
        <v>6</v>
      </c>
      <c r="L178" s="50">
        <f>COUNTIFS(Overrides!$B:$B,'Agent Breakdown'!$H178,Overrides!$D:$D,'Agent Breakdown'!$G178,Overrides!$E:$E,"Promise to Pay")</f>
        <v>23</v>
      </c>
      <c r="M178" s="50">
        <f>COUNTIFS(Overrides!$B:$B,'Agent Breakdown'!$H178,Overrides!$D:$D,'Agent Breakdown'!$G178,Overrides!$E:$E,"Payment Plan")</f>
        <v>0</v>
      </c>
      <c r="N178" s="50">
        <f>SUMIFS('TalkDesk Phone Activity'!F:F,'TalkDesk Phone Activity'!A:A,'Agent Breakdown'!H178,'TalkDesk Phone Activity'!C:C,'Agent Breakdown'!G178)</f>
        <v>17</v>
      </c>
      <c r="O178" s="72">
        <f>SUMIFS('TalkDesk Phone Activity'!$E:$E,'TalkDesk Phone Activity'!$A:$A,'Agent Breakdown'!$H178,'TalkDesk Phone Activity'!$B:$B,"Yes",'TalkDesk Phone Activity'!$C:$C,'Agent Breakdown'!$G178)</f>
        <v>1733</v>
      </c>
      <c r="P178" s="72">
        <f>SUMIFS('TalkDesk Phone Activity'!$E:$E,'TalkDesk Phone Activity'!$A:$A,'Agent Breakdown'!$H178,'TalkDesk Phone Activity'!$B:$B,"No",'TalkDesk Phone Activity'!$C:$C,'Agent Breakdown'!$G178)</f>
        <v>1291</v>
      </c>
      <c r="Q178" s="80">
        <f>IFERROR(AVERAGEIFS('TalkDesk Status Activity'!D:D,'TalkDesk Status Activity'!C:C,'Agent Breakdown'!G178,'TalkDesk Status Activity'!A:A,'Agent Breakdown'!H178),0)</f>
        <v>118.93291666666666</v>
      </c>
    </row>
    <row r="179" spans="7:18" x14ac:dyDescent="0.35">
      <c r="G179" s="27" t="s">
        <v>25</v>
      </c>
      <c r="H179" s="24" t="s">
        <v>43</v>
      </c>
      <c r="I179" s="50">
        <f>COUNTIFS(PMTs!F:F,'Agent Breakdown'!H179,PMTs!D:D,'Agent Breakdown'!G179)</f>
        <v>48</v>
      </c>
      <c r="J179" s="51">
        <f>SUMIFS(PMTs!B:B,PMTs!F:F,'Agent Breakdown'!H179,PMTs!D:D,'Agent Breakdown'!G179)</f>
        <v>29122.47</v>
      </c>
      <c r="K179" s="50">
        <f>COUNTIFS(Overrides!B:B,'Agent Breakdown'!H179,Overrides!G:G,'Agent Breakdown'!G179,Overrides!I:I,"Yes")</f>
        <v>8</v>
      </c>
      <c r="L179" s="50">
        <f>COUNTIFS(Overrides!$B:$B,'Agent Breakdown'!$H179,Overrides!$D:$D,'Agent Breakdown'!$G179,Overrides!$E:$E,"Promise to Pay")</f>
        <v>29</v>
      </c>
      <c r="M179" s="50">
        <f>COUNTIFS(Overrides!$B:$B,'Agent Breakdown'!$H179,Overrides!$D:$D,'Agent Breakdown'!$G179,Overrides!$E:$E,"Payment Plan")</f>
        <v>0</v>
      </c>
      <c r="N179" s="50">
        <f>SUMIFS('TalkDesk Phone Activity'!F:F,'TalkDesk Phone Activity'!A:A,'Agent Breakdown'!H179,'TalkDesk Phone Activity'!C:C,'Agent Breakdown'!G179)</f>
        <v>16</v>
      </c>
      <c r="O179" s="72">
        <f>SUMIFS('TalkDesk Phone Activity'!$E:$E,'TalkDesk Phone Activity'!$A:$A,'Agent Breakdown'!$H179,'TalkDesk Phone Activity'!$B:$B,"Yes",'TalkDesk Phone Activity'!$C:$C,'Agent Breakdown'!$G179)</f>
        <v>1064</v>
      </c>
      <c r="P179" s="72">
        <f>SUMIFS('TalkDesk Phone Activity'!$E:$E,'TalkDesk Phone Activity'!$A:$A,'Agent Breakdown'!$H179,'TalkDesk Phone Activity'!$B:$B,"No",'TalkDesk Phone Activity'!$C:$C,'Agent Breakdown'!$G179)</f>
        <v>1063</v>
      </c>
      <c r="Q179" s="80">
        <f>IFERROR(AVERAGEIFS('TalkDesk Status Activity'!D:D,'TalkDesk Status Activity'!C:C,'Agent Breakdown'!G179,'TalkDesk Status Activity'!A:A,'Agent Breakdown'!H179),0)</f>
        <v>161.28666666666666</v>
      </c>
    </row>
    <row r="180" spans="7:18" x14ac:dyDescent="0.35">
      <c r="G180" s="27" t="s">
        <v>25</v>
      </c>
      <c r="H180" s="24" t="s">
        <v>44</v>
      </c>
      <c r="I180" s="50">
        <f>COUNTIFS(PMTs!F:F,'Agent Breakdown'!H180,PMTs!D:D,'Agent Breakdown'!G180)</f>
        <v>32</v>
      </c>
      <c r="J180" s="51">
        <f>SUMIFS(PMTs!B:B,PMTs!F:F,'Agent Breakdown'!H180,PMTs!D:D,'Agent Breakdown'!G180)</f>
        <v>4576.7899999999991</v>
      </c>
      <c r="K180" s="50">
        <f>COUNTIFS(Overrides!B:B,'Agent Breakdown'!H180,Overrides!G:G,'Agent Breakdown'!G180,Overrides!I:I,"Yes")</f>
        <v>3</v>
      </c>
      <c r="L180" s="50">
        <f>COUNTIFS(Overrides!$B:$B,'Agent Breakdown'!$H180,Overrides!$D:$D,'Agent Breakdown'!$G180,Overrides!$E:$E,"Promise to Pay")</f>
        <v>6</v>
      </c>
      <c r="M180" s="50">
        <f>COUNTIFS(Overrides!$B:$B,'Agent Breakdown'!$H180,Overrides!$D:$D,'Agent Breakdown'!$G180,Overrides!$E:$E,"Payment Plan")</f>
        <v>0</v>
      </c>
      <c r="N180" s="50">
        <f>SUMIFS('TalkDesk Phone Activity'!F:F,'TalkDesk Phone Activity'!A:A,'Agent Breakdown'!H180,'TalkDesk Phone Activity'!C:C,'Agent Breakdown'!G180)</f>
        <v>37</v>
      </c>
      <c r="O180" s="72">
        <f>SUMIFS('TalkDesk Phone Activity'!$E:$E,'TalkDesk Phone Activity'!$A:$A,'Agent Breakdown'!$H180,'TalkDesk Phone Activity'!$B:$B,"Yes",'TalkDesk Phone Activity'!$C:$C,'Agent Breakdown'!$G180)</f>
        <v>1357</v>
      </c>
      <c r="P180" s="72">
        <f>SUMIFS('TalkDesk Phone Activity'!$E:$E,'TalkDesk Phone Activity'!$A:$A,'Agent Breakdown'!$H180,'TalkDesk Phone Activity'!$B:$B,"No",'TalkDesk Phone Activity'!$C:$C,'Agent Breakdown'!$G180)</f>
        <v>688</v>
      </c>
      <c r="Q180" s="80">
        <f>IFERROR(AVERAGEIFS('TalkDesk Status Activity'!D:D,'TalkDesk Status Activity'!C:C,'Agent Breakdown'!G180,'TalkDesk Status Activity'!A:A,'Agent Breakdown'!H180),0)</f>
        <v>133.78541666666663</v>
      </c>
    </row>
    <row r="181" spans="7:18" ht="15" thickBot="1" x14ac:dyDescent="0.4">
      <c r="G181" s="27" t="s">
        <v>25</v>
      </c>
      <c r="H181" s="24" t="s">
        <v>45</v>
      </c>
      <c r="I181" s="50">
        <f>COUNTIFS(PMTs!F:F,'Agent Breakdown'!R181,PMTs!D:D,'Agent Breakdown'!G181)</f>
        <v>0</v>
      </c>
      <c r="J181" s="51">
        <f>SUMIFS(PMTs!B:B,PMTs!F:F,'Agent Breakdown'!R181,PMTs!D:D,'Agent Breakdown'!G181)</f>
        <v>0</v>
      </c>
      <c r="K181" s="50">
        <f>COUNTIFS(Overrides!B:B,'Agent Breakdown'!H181,Overrides!G:G,'Agent Breakdown'!G181,Overrides!I:I,"Yes")</f>
        <v>0</v>
      </c>
      <c r="L181" s="50">
        <f>COUNTIFS(Overrides!$B:$B,'Agent Breakdown'!$H181,Overrides!$D:$D,'Agent Breakdown'!$G181,Overrides!$E:$E,"Promise to Pay")</f>
        <v>0</v>
      </c>
      <c r="M181" s="50">
        <f>COUNTIFS(Overrides!$B:$B,'Agent Breakdown'!$H181,Overrides!$D:$D,'Agent Breakdown'!$G181,Overrides!$E:$E,"Payment Plan")</f>
        <v>0</v>
      </c>
      <c r="N181" s="50">
        <f>SUMIFS('TalkDesk Phone Activity'!F:F,'TalkDesk Phone Activity'!A:A,'Agent Breakdown'!H181,'TalkDesk Phone Activity'!C:C,'Agent Breakdown'!G181)</f>
        <v>16</v>
      </c>
      <c r="O181" s="72">
        <f>SUMIFS('TalkDesk Phone Activity'!$E:$E,'TalkDesk Phone Activity'!$A:$A,'Agent Breakdown'!$H181,'TalkDesk Phone Activity'!$B:$B,"Yes",'TalkDesk Phone Activity'!$C:$C,'Agent Breakdown'!$G181)</f>
        <v>726</v>
      </c>
      <c r="P181" s="72">
        <f>SUMIFS('TalkDesk Phone Activity'!$E:$E,'TalkDesk Phone Activity'!$A:$A,'Agent Breakdown'!$H181,'TalkDesk Phone Activity'!$B:$B,"No",'TalkDesk Phone Activity'!$C:$C,'Agent Breakdown'!$G181)</f>
        <v>1609</v>
      </c>
      <c r="Q181" s="80">
        <f>IFERROR(AVERAGEIFS('TalkDesk Status Activity'!D:D,'TalkDesk Status Activity'!C:C,'Agent Breakdown'!G181,'TalkDesk Status Activity'!A:A,'Agent Breakdown'!H181),0)</f>
        <v>161.34039999999996</v>
      </c>
      <c r="R181" t="s">
        <v>3932</v>
      </c>
    </row>
    <row r="182" spans="7:18" ht="15" thickBot="1" x14ac:dyDescent="0.4">
      <c r="G182" s="28" t="s">
        <v>48</v>
      </c>
      <c r="H182" s="29" t="s">
        <v>2822</v>
      </c>
      <c r="I182" s="47">
        <f>SUBTOTAL(9,I165:I181)</f>
        <v>418</v>
      </c>
      <c r="J182" s="62">
        <f t="shared" ref="J182" si="35">SUBTOTAL(9,J165:J181)</f>
        <v>94506.99</v>
      </c>
      <c r="K182" s="47">
        <f t="shared" ref="K182:N182" si="36">SUBTOTAL(9,K165:K181)</f>
        <v>50</v>
      </c>
      <c r="L182" s="47">
        <f t="shared" si="36"/>
        <v>210</v>
      </c>
      <c r="M182" s="47">
        <f t="shared" si="36"/>
        <v>2</v>
      </c>
      <c r="N182" s="47">
        <f t="shared" si="36"/>
        <v>351</v>
      </c>
      <c r="O182" s="70">
        <f t="shared" ref="O182" si="37">SUBTOTAL(9,O165:O181)</f>
        <v>19439</v>
      </c>
      <c r="P182" s="70">
        <f t="shared" ref="P182" si="38">SUBTOTAL(9,P165:P181)</f>
        <v>18252</v>
      </c>
      <c r="Q182" s="70">
        <f>AVERAGEIF('TalkDesk Status Activity'!C:C,'Agent Breakdown'!G181,'TalkDesk Status Activity'!D:D)</f>
        <v>144.54538057742772</v>
      </c>
    </row>
    <row r="183" spans="7:18" x14ac:dyDescent="0.35">
      <c r="G183" s="17" t="s">
        <v>26</v>
      </c>
      <c r="H183" s="18" t="s">
        <v>29</v>
      </c>
      <c r="I183" s="43">
        <f>COUNTIFS(PMTs!F:F,'Agent Breakdown'!H183,PMTs!D:D,'Agent Breakdown'!G183)</f>
        <v>26</v>
      </c>
      <c r="J183" s="44">
        <f>SUMIFS(PMTs!B:B,PMTs!F:F,'Agent Breakdown'!H183,PMTs!D:D,'Agent Breakdown'!G183)</f>
        <v>3961.9700000000003</v>
      </c>
      <c r="K183" s="43">
        <f>COUNTIFS(Overrides!B:B,'Agent Breakdown'!H183,Overrides!G:G,'Agent Breakdown'!G183,Overrides!I:I,"Yes")</f>
        <v>2</v>
      </c>
      <c r="L183" s="43">
        <f>COUNTIFS(Overrides!$B:$B,'Agent Breakdown'!$H183,Overrides!$D:$D,'Agent Breakdown'!$G183,Overrides!$E:$E,"Promise to Pay")</f>
        <v>8</v>
      </c>
      <c r="M183" s="43">
        <f>COUNTIFS(Overrides!$B:$B,'Agent Breakdown'!$H183,Overrides!$D:$D,'Agent Breakdown'!$G183,Overrides!$E:$E,"Payment Plan")</f>
        <v>0</v>
      </c>
      <c r="N183" s="43">
        <f>SUMIFS('TalkDesk Phone Activity'!F:F,'TalkDesk Phone Activity'!A:A,'Agent Breakdown'!H183,'TalkDesk Phone Activity'!C:C,'Agent Breakdown'!G183)</f>
        <v>30</v>
      </c>
      <c r="O183" s="68">
        <f>SUMIFS('TalkDesk Phone Activity'!$E:$E,'TalkDesk Phone Activity'!$A:$A,'Agent Breakdown'!$H183,'TalkDesk Phone Activity'!$B:$B,"Yes",'TalkDesk Phone Activity'!$C:$C,'Agent Breakdown'!$G183)</f>
        <v>1447</v>
      </c>
      <c r="P183" s="68">
        <f>SUMIFS('TalkDesk Phone Activity'!$E:$E,'TalkDesk Phone Activity'!$A:$A,'Agent Breakdown'!$H183,'TalkDesk Phone Activity'!$B:$B,"No",'TalkDesk Phone Activity'!$C:$C,'Agent Breakdown'!$G183)</f>
        <v>639</v>
      </c>
      <c r="Q183" s="77">
        <f>IFERROR(AVERAGEIFS('TalkDesk Status Activity'!D:D,'TalkDesk Status Activity'!C:C,'Agent Breakdown'!G183,'TalkDesk Status Activity'!A:A,'Agent Breakdown'!H183),0)</f>
        <v>125.18619047619045</v>
      </c>
    </row>
    <row r="184" spans="7:18" x14ac:dyDescent="0.35">
      <c r="G184" s="19" t="s">
        <v>26</v>
      </c>
      <c r="H184" s="16" t="s">
        <v>30</v>
      </c>
      <c r="I184" s="45">
        <f>COUNTIFS(PMTs!F:F,'Agent Breakdown'!H184,PMTs!D:D,'Agent Breakdown'!G184)</f>
        <v>22</v>
      </c>
      <c r="J184" s="46">
        <f>SUMIFS(PMTs!B:B,PMTs!F:F,'Agent Breakdown'!H184,PMTs!D:D,'Agent Breakdown'!G184)</f>
        <v>3285.49</v>
      </c>
      <c r="K184" s="45">
        <f>COUNTIFS(Overrides!B:B,'Agent Breakdown'!H184,Overrides!G:G,'Agent Breakdown'!G184,Overrides!I:I,"Yes")</f>
        <v>0</v>
      </c>
      <c r="L184" s="45">
        <f>COUNTIFS(Overrides!$B:$B,'Agent Breakdown'!$H184,Overrides!$D:$D,'Agent Breakdown'!$G184,Overrides!$E:$E,"Promise to Pay")</f>
        <v>8</v>
      </c>
      <c r="M184" s="45">
        <f>COUNTIFS(Overrides!$B:$B,'Agent Breakdown'!$H184,Overrides!$D:$D,'Agent Breakdown'!$G184,Overrides!$E:$E,"Payment Plan")</f>
        <v>0</v>
      </c>
      <c r="N184" s="45">
        <f>SUMIFS('TalkDesk Phone Activity'!F:F,'TalkDesk Phone Activity'!A:A,'Agent Breakdown'!H184,'TalkDesk Phone Activity'!C:C,'Agent Breakdown'!G184)</f>
        <v>26</v>
      </c>
      <c r="O184" s="69">
        <f>SUMIFS('TalkDesk Phone Activity'!$E:$E,'TalkDesk Phone Activity'!$A:$A,'Agent Breakdown'!$H184,'TalkDesk Phone Activity'!$B:$B,"Yes",'TalkDesk Phone Activity'!$C:$C,'Agent Breakdown'!$G184)</f>
        <v>815</v>
      </c>
      <c r="P184" s="69">
        <f>SUMIFS('TalkDesk Phone Activity'!$E:$E,'TalkDesk Phone Activity'!$A:$A,'Agent Breakdown'!$H184,'TalkDesk Phone Activity'!$B:$B,"No",'TalkDesk Phone Activity'!$C:$C,'Agent Breakdown'!$G184)</f>
        <v>483</v>
      </c>
      <c r="Q184" s="78">
        <f>IFERROR(AVERAGEIFS('TalkDesk Status Activity'!D:D,'TalkDesk Status Activity'!C:C,'Agent Breakdown'!G184,'TalkDesk Status Activity'!A:A,'Agent Breakdown'!H184),0)</f>
        <v>104.6095</v>
      </c>
    </row>
    <row r="185" spans="7:18" x14ac:dyDescent="0.35">
      <c r="G185" s="19" t="s">
        <v>26</v>
      </c>
      <c r="H185" s="16" t="s">
        <v>47</v>
      </c>
      <c r="I185" s="45">
        <f>COUNTIFS(PMTs!F:F,'Agent Breakdown'!H185,PMTs!D:D,'Agent Breakdown'!G185)</f>
        <v>37</v>
      </c>
      <c r="J185" s="46">
        <f>SUMIFS(PMTs!B:B,PMTs!F:F,'Agent Breakdown'!H185,PMTs!D:D,'Agent Breakdown'!G185)</f>
        <v>7537.9099999999989</v>
      </c>
      <c r="K185" s="45">
        <f>COUNTIFS(Overrides!B:B,'Agent Breakdown'!H185,Overrides!G:G,'Agent Breakdown'!G185,Overrides!I:I,"Yes")</f>
        <v>5</v>
      </c>
      <c r="L185" s="45">
        <f>COUNTIFS(Overrides!$B:$B,'Agent Breakdown'!$H185,Overrides!$D:$D,'Agent Breakdown'!$G185,Overrides!$E:$E,"Promise to Pay")</f>
        <v>23</v>
      </c>
      <c r="M185" s="45">
        <f>COUNTIFS(Overrides!$B:$B,'Agent Breakdown'!$H185,Overrides!$D:$D,'Agent Breakdown'!$G185,Overrides!$E:$E,"Payment Plan")</f>
        <v>0</v>
      </c>
      <c r="N185" s="45">
        <f>SUMIFS('TalkDesk Phone Activity'!F:F,'TalkDesk Phone Activity'!A:A,'Agent Breakdown'!H185,'TalkDesk Phone Activity'!C:C,'Agent Breakdown'!G185)</f>
        <v>11</v>
      </c>
      <c r="O185" s="69">
        <f>SUMIFS('TalkDesk Phone Activity'!$E:$E,'TalkDesk Phone Activity'!$A:$A,'Agent Breakdown'!$H185,'TalkDesk Phone Activity'!$B:$B,"Yes",'TalkDesk Phone Activity'!$C:$C,'Agent Breakdown'!$G185)</f>
        <v>1237</v>
      </c>
      <c r="P185" s="69">
        <f>SUMIFS('TalkDesk Phone Activity'!$E:$E,'TalkDesk Phone Activity'!$A:$A,'Agent Breakdown'!$H185,'TalkDesk Phone Activity'!$B:$B,"No",'TalkDesk Phone Activity'!$C:$C,'Agent Breakdown'!$G185)</f>
        <v>1049</v>
      </c>
      <c r="Q185" s="78">
        <f>IFERROR(AVERAGEIFS('TalkDesk Status Activity'!D:D,'TalkDesk Status Activity'!C:C,'Agent Breakdown'!G185,'TalkDesk Status Activity'!A:A,'Agent Breakdown'!H185),0)</f>
        <v>99.817727272727268</v>
      </c>
    </row>
    <row r="186" spans="7:18" x14ac:dyDescent="0.35">
      <c r="G186" s="19" t="s">
        <v>26</v>
      </c>
      <c r="H186" s="16" t="s">
        <v>31</v>
      </c>
      <c r="I186" s="45">
        <f>COUNTIFS(PMTs!F:F,'Agent Breakdown'!H186,PMTs!D:D,'Agent Breakdown'!G186)</f>
        <v>5</v>
      </c>
      <c r="J186" s="46">
        <f>SUMIFS(PMTs!B:B,PMTs!F:F,'Agent Breakdown'!H186,PMTs!D:D,'Agent Breakdown'!G186)</f>
        <v>1380.55</v>
      </c>
      <c r="K186" s="45">
        <f>COUNTIFS(Overrides!B:B,'Agent Breakdown'!H186,Overrides!G:G,'Agent Breakdown'!G186,Overrides!I:I,"Yes")</f>
        <v>2</v>
      </c>
      <c r="L186" s="45">
        <f>COUNTIFS(Overrides!$B:$B,'Agent Breakdown'!$H186,Overrides!$D:$D,'Agent Breakdown'!$G186,Overrides!$E:$E,"Promise to Pay")</f>
        <v>0</v>
      </c>
      <c r="M186" s="45">
        <f>COUNTIFS(Overrides!$B:$B,'Agent Breakdown'!$H186,Overrides!$D:$D,'Agent Breakdown'!$G186,Overrides!$E:$E,"Payment Plan")</f>
        <v>0</v>
      </c>
      <c r="N186" s="45">
        <f>SUMIFS('TalkDesk Phone Activity'!F:F,'TalkDesk Phone Activity'!A:A,'Agent Breakdown'!H186,'TalkDesk Phone Activity'!C:C,'Agent Breakdown'!G186)</f>
        <v>22</v>
      </c>
      <c r="O186" s="69">
        <f>SUMIFS('TalkDesk Phone Activity'!$E:$E,'TalkDesk Phone Activity'!$A:$A,'Agent Breakdown'!$H186,'TalkDesk Phone Activity'!$B:$B,"Yes",'TalkDesk Phone Activity'!$C:$C,'Agent Breakdown'!$G186)</f>
        <v>1173</v>
      </c>
      <c r="P186" s="69">
        <f>SUMIFS('TalkDesk Phone Activity'!$E:$E,'TalkDesk Phone Activity'!$A:$A,'Agent Breakdown'!$H186,'TalkDesk Phone Activity'!$B:$B,"No",'TalkDesk Phone Activity'!$C:$C,'Agent Breakdown'!$G186)</f>
        <v>1125</v>
      </c>
      <c r="Q186" s="78">
        <f>IFERROR(AVERAGEIFS('TalkDesk Status Activity'!D:D,'TalkDesk Status Activity'!C:C,'Agent Breakdown'!G186,'TalkDesk Status Activity'!A:A,'Agent Breakdown'!H186),0)</f>
        <v>173.54</v>
      </c>
    </row>
    <row r="187" spans="7:18" x14ac:dyDescent="0.35">
      <c r="G187" s="19" t="s">
        <v>26</v>
      </c>
      <c r="H187" s="16" t="s">
        <v>32</v>
      </c>
      <c r="I187" s="45">
        <f>COUNTIFS(PMTs!F:F,'Agent Breakdown'!H187,PMTs!D:D,'Agent Breakdown'!G187)</f>
        <v>4</v>
      </c>
      <c r="J187" s="46">
        <f>SUMIFS(PMTs!B:B,PMTs!F:F,'Agent Breakdown'!H187,PMTs!D:D,'Agent Breakdown'!G187)</f>
        <v>1007.1</v>
      </c>
      <c r="K187" s="45">
        <f>COUNTIFS(Overrides!B:B,'Agent Breakdown'!H187,Overrides!G:G,'Agent Breakdown'!G187,Overrides!I:I,"Yes")</f>
        <v>0</v>
      </c>
      <c r="L187" s="45">
        <f>COUNTIFS(Overrides!$B:$B,'Agent Breakdown'!$H187,Overrides!$D:$D,'Agent Breakdown'!$G187,Overrides!$E:$E,"Promise to Pay")</f>
        <v>3</v>
      </c>
      <c r="M187" s="45">
        <f>COUNTIFS(Overrides!$B:$B,'Agent Breakdown'!$H187,Overrides!$D:$D,'Agent Breakdown'!$G187,Overrides!$E:$E,"Payment Plan")</f>
        <v>0</v>
      </c>
      <c r="N187" s="45">
        <f>SUMIFS('TalkDesk Phone Activity'!F:F,'TalkDesk Phone Activity'!A:A,'Agent Breakdown'!H187,'TalkDesk Phone Activity'!C:C,'Agent Breakdown'!G187)</f>
        <v>25</v>
      </c>
      <c r="O187" s="69">
        <f>SUMIFS('TalkDesk Phone Activity'!$E:$E,'TalkDesk Phone Activity'!$A:$A,'Agent Breakdown'!$H187,'TalkDesk Phone Activity'!$B:$B,"Yes",'TalkDesk Phone Activity'!$C:$C,'Agent Breakdown'!$G187)</f>
        <v>1842</v>
      </c>
      <c r="P187" s="69">
        <f>SUMIFS('TalkDesk Phone Activity'!$E:$E,'TalkDesk Phone Activity'!$A:$A,'Agent Breakdown'!$H187,'TalkDesk Phone Activity'!$B:$B,"No",'TalkDesk Phone Activity'!$C:$C,'Agent Breakdown'!$G187)</f>
        <v>452</v>
      </c>
      <c r="Q187" s="78">
        <f>IFERROR(AVERAGEIFS('TalkDesk Status Activity'!D:D,'TalkDesk Status Activity'!C:C,'Agent Breakdown'!G187,'TalkDesk Status Activity'!A:A,'Agent Breakdown'!H187),0)</f>
        <v>89.225789473684216</v>
      </c>
    </row>
    <row r="188" spans="7:18" x14ac:dyDescent="0.35">
      <c r="G188" s="19" t="s">
        <v>26</v>
      </c>
      <c r="H188" s="16" t="s">
        <v>33</v>
      </c>
      <c r="I188" s="45">
        <f>COUNTIFS(PMTs!F:F,'Agent Breakdown'!H188,PMTs!D:D,'Agent Breakdown'!G188)</f>
        <v>18</v>
      </c>
      <c r="J188" s="46">
        <f>SUMIFS(PMTs!B:B,PMTs!F:F,'Agent Breakdown'!H188,PMTs!D:D,'Agent Breakdown'!G188)</f>
        <v>2782.6</v>
      </c>
      <c r="K188" s="45">
        <f>COUNTIFS(Overrides!B:B,'Agent Breakdown'!H188,Overrides!G:G,'Agent Breakdown'!G188,Overrides!I:I,"Yes")</f>
        <v>6</v>
      </c>
      <c r="L188" s="45">
        <f>COUNTIFS(Overrides!$B:$B,'Agent Breakdown'!$H188,Overrides!$D:$D,'Agent Breakdown'!$G188,Overrides!$E:$E,"Promise to Pay")</f>
        <v>17</v>
      </c>
      <c r="M188" s="45">
        <f>COUNTIFS(Overrides!$B:$B,'Agent Breakdown'!$H188,Overrides!$D:$D,'Agent Breakdown'!$G188,Overrides!$E:$E,"Payment Plan")</f>
        <v>0</v>
      </c>
      <c r="N188" s="45">
        <f>SUMIFS('TalkDesk Phone Activity'!F:F,'TalkDesk Phone Activity'!A:A,'Agent Breakdown'!H188,'TalkDesk Phone Activity'!C:C,'Agent Breakdown'!G188)</f>
        <v>23</v>
      </c>
      <c r="O188" s="69">
        <f>SUMIFS('TalkDesk Phone Activity'!$E:$E,'TalkDesk Phone Activity'!$A:$A,'Agent Breakdown'!$H188,'TalkDesk Phone Activity'!$B:$B,"Yes",'TalkDesk Phone Activity'!$C:$C,'Agent Breakdown'!$G188)</f>
        <v>1238</v>
      </c>
      <c r="P188" s="69">
        <f>SUMIFS('TalkDesk Phone Activity'!$E:$E,'TalkDesk Phone Activity'!$A:$A,'Agent Breakdown'!$H188,'TalkDesk Phone Activity'!$B:$B,"No",'TalkDesk Phone Activity'!$C:$C,'Agent Breakdown'!$G188)</f>
        <v>250</v>
      </c>
      <c r="Q188" s="78">
        <f>IFERROR(AVERAGEIFS('TalkDesk Status Activity'!D:D,'TalkDesk Status Activity'!C:C,'Agent Breakdown'!G188,'TalkDesk Status Activity'!A:A,'Agent Breakdown'!H188),0)</f>
        <v>116.85944444444443</v>
      </c>
    </row>
    <row r="189" spans="7:18" x14ac:dyDescent="0.35">
      <c r="G189" s="19" t="s">
        <v>26</v>
      </c>
      <c r="H189" s="16" t="s">
        <v>34</v>
      </c>
      <c r="I189" s="45">
        <f>COUNTIFS(PMTs!F:F,'Agent Breakdown'!H189,PMTs!D:D,'Agent Breakdown'!G189)</f>
        <v>41</v>
      </c>
      <c r="J189" s="46">
        <f>SUMIFS(PMTs!B:B,PMTs!F:F,'Agent Breakdown'!H189,PMTs!D:D,'Agent Breakdown'!G189)</f>
        <v>8549.9200000000019</v>
      </c>
      <c r="K189" s="45">
        <f>COUNTIFS(Overrides!B:B,'Agent Breakdown'!H189,Overrides!G:G,'Agent Breakdown'!G189,Overrides!I:I,"Yes")</f>
        <v>4</v>
      </c>
      <c r="L189" s="45">
        <f>COUNTIFS(Overrides!$B:$B,'Agent Breakdown'!$H189,Overrides!$D:$D,'Agent Breakdown'!$G189,Overrides!$E:$E,"Promise to Pay")</f>
        <v>12</v>
      </c>
      <c r="M189" s="45">
        <f>COUNTIFS(Overrides!$B:$B,'Agent Breakdown'!$H189,Overrides!$D:$D,'Agent Breakdown'!$G189,Overrides!$E:$E,"Payment Plan")</f>
        <v>0</v>
      </c>
      <c r="N189" s="45">
        <f>SUMIFS('TalkDesk Phone Activity'!F:F,'TalkDesk Phone Activity'!A:A,'Agent Breakdown'!H189,'TalkDesk Phone Activity'!C:C,'Agent Breakdown'!G189)</f>
        <v>38</v>
      </c>
      <c r="O189" s="69">
        <f>SUMIFS('TalkDesk Phone Activity'!$E:$E,'TalkDesk Phone Activity'!$A:$A,'Agent Breakdown'!$H189,'TalkDesk Phone Activity'!$B:$B,"Yes",'TalkDesk Phone Activity'!$C:$C,'Agent Breakdown'!$G189)</f>
        <v>1367</v>
      </c>
      <c r="P189" s="69">
        <f>SUMIFS('TalkDesk Phone Activity'!$E:$E,'TalkDesk Phone Activity'!$A:$A,'Agent Breakdown'!$H189,'TalkDesk Phone Activity'!$B:$B,"No",'TalkDesk Phone Activity'!$C:$C,'Agent Breakdown'!$G189)</f>
        <v>217</v>
      </c>
      <c r="Q189" s="78">
        <f>IFERROR(AVERAGEIFS('TalkDesk Status Activity'!D:D,'TalkDesk Status Activity'!C:C,'Agent Breakdown'!G189,'TalkDesk Status Activity'!A:A,'Agent Breakdown'!H189),0)</f>
        <v>121.96499999999999</v>
      </c>
    </row>
    <row r="190" spans="7:18" x14ac:dyDescent="0.35">
      <c r="G190" s="19" t="s">
        <v>26</v>
      </c>
      <c r="H190" s="16" t="s">
        <v>35</v>
      </c>
      <c r="I190" s="45">
        <f>COUNTIFS(PMTs!F:F,'Agent Breakdown'!H190,PMTs!D:D,'Agent Breakdown'!G190)</f>
        <v>13</v>
      </c>
      <c r="J190" s="46">
        <f>SUMIFS(PMTs!B:B,PMTs!F:F,'Agent Breakdown'!H190,PMTs!D:D,'Agent Breakdown'!G190)</f>
        <v>2510.29</v>
      </c>
      <c r="K190" s="45">
        <f>COUNTIFS(Overrides!B:B,'Agent Breakdown'!H190,Overrides!G:G,'Agent Breakdown'!G190,Overrides!I:I,"Yes")</f>
        <v>3</v>
      </c>
      <c r="L190" s="45">
        <f>COUNTIFS(Overrides!$B:$B,'Agent Breakdown'!$H190,Overrides!$D:$D,'Agent Breakdown'!$G190,Overrides!$E:$E,"Promise to Pay")</f>
        <v>4</v>
      </c>
      <c r="M190" s="45">
        <f>COUNTIFS(Overrides!$B:$B,'Agent Breakdown'!$H190,Overrides!$D:$D,'Agent Breakdown'!$G190,Overrides!$E:$E,"Payment Plan")</f>
        <v>0</v>
      </c>
      <c r="N190" s="45">
        <f>SUMIFS('TalkDesk Phone Activity'!F:F,'TalkDesk Phone Activity'!A:A,'Agent Breakdown'!H190,'TalkDesk Phone Activity'!C:C,'Agent Breakdown'!G190)</f>
        <v>25</v>
      </c>
      <c r="O190" s="69">
        <f>SUMIFS('TalkDesk Phone Activity'!$E:$E,'TalkDesk Phone Activity'!$A:$A,'Agent Breakdown'!$H190,'TalkDesk Phone Activity'!$B:$B,"Yes",'TalkDesk Phone Activity'!$C:$C,'Agent Breakdown'!$G190)</f>
        <v>1353</v>
      </c>
      <c r="P190" s="69">
        <f>SUMIFS('TalkDesk Phone Activity'!$E:$E,'TalkDesk Phone Activity'!$A:$A,'Agent Breakdown'!$H190,'TalkDesk Phone Activity'!$B:$B,"No",'TalkDesk Phone Activity'!$C:$C,'Agent Breakdown'!$G190)</f>
        <v>450</v>
      </c>
      <c r="Q190" s="78">
        <f>IFERROR(AVERAGEIFS('TalkDesk Status Activity'!D:D,'TalkDesk Status Activity'!C:C,'Agent Breakdown'!G190,'TalkDesk Status Activity'!A:A,'Agent Breakdown'!H190),0)</f>
        <v>185.90523809523813</v>
      </c>
    </row>
    <row r="191" spans="7:18" x14ac:dyDescent="0.35">
      <c r="G191" s="19" t="s">
        <v>26</v>
      </c>
      <c r="H191" s="16" t="s">
        <v>37</v>
      </c>
      <c r="I191" s="45">
        <f>COUNTIFS(PMTs!F:F,'Agent Breakdown'!H191,PMTs!D:D,'Agent Breakdown'!G191)</f>
        <v>11</v>
      </c>
      <c r="J191" s="46">
        <f>SUMIFS(PMTs!B:B,PMTs!F:F,'Agent Breakdown'!H191,PMTs!D:D,'Agent Breakdown'!G191)</f>
        <v>1088.6600000000001</v>
      </c>
      <c r="K191" s="45">
        <f>COUNTIFS(Overrides!B:B,'Agent Breakdown'!H191,Overrides!G:G,'Agent Breakdown'!G191,Overrides!I:I,"Yes")</f>
        <v>5</v>
      </c>
      <c r="L191" s="45">
        <f>COUNTIFS(Overrides!$B:$B,'Agent Breakdown'!$H191,Overrides!$D:$D,'Agent Breakdown'!$G191,Overrides!$E:$E,"Promise to Pay")</f>
        <v>9</v>
      </c>
      <c r="M191" s="45">
        <f>COUNTIFS(Overrides!$B:$B,'Agent Breakdown'!$H191,Overrides!$D:$D,'Agent Breakdown'!$G191,Overrides!$E:$E,"Payment Plan")</f>
        <v>0</v>
      </c>
      <c r="N191" s="45">
        <f>SUMIFS('TalkDesk Phone Activity'!F:F,'TalkDesk Phone Activity'!A:A,'Agent Breakdown'!H191,'TalkDesk Phone Activity'!C:C,'Agent Breakdown'!G191)</f>
        <v>9</v>
      </c>
      <c r="O191" s="69">
        <f>SUMIFS('TalkDesk Phone Activity'!$E:$E,'TalkDesk Phone Activity'!$A:$A,'Agent Breakdown'!$H191,'TalkDesk Phone Activity'!$B:$B,"Yes",'TalkDesk Phone Activity'!$C:$C,'Agent Breakdown'!$G191)</f>
        <v>742</v>
      </c>
      <c r="P191" s="69">
        <f>SUMIFS('TalkDesk Phone Activity'!$E:$E,'TalkDesk Phone Activity'!$A:$A,'Agent Breakdown'!$H191,'TalkDesk Phone Activity'!$B:$B,"No",'TalkDesk Phone Activity'!$C:$C,'Agent Breakdown'!$G191)</f>
        <v>1302</v>
      </c>
      <c r="Q191" s="78">
        <f>IFERROR(AVERAGEIFS('TalkDesk Status Activity'!D:D,'TalkDesk Status Activity'!C:C,'Agent Breakdown'!G191,'TalkDesk Status Activity'!A:A,'Agent Breakdown'!H191),0)</f>
        <v>231.31599999999995</v>
      </c>
    </row>
    <row r="192" spans="7:18" x14ac:dyDescent="0.35">
      <c r="G192" s="19" t="s">
        <v>26</v>
      </c>
      <c r="H192" s="16" t="s">
        <v>38</v>
      </c>
      <c r="I192" s="45">
        <f>COUNTIFS(PMTs!F:F,'Agent Breakdown'!H192,PMTs!D:D,'Agent Breakdown'!G192)</f>
        <v>30</v>
      </c>
      <c r="J192" s="46">
        <f>SUMIFS(PMTs!B:B,PMTs!F:F,'Agent Breakdown'!H192,PMTs!D:D,'Agent Breakdown'!G192)</f>
        <v>4175.5600000000004</v>
      </c>
      <c r="K192" s="45">
        <f>COUNTIFS(Overrides!B:B,'Agent Breakdown'!H192,Overrides!G:G,'Agent Breakdown'!G192,Overrides!I:I,"Yes")</f>
        <v>0</v>
      </c>
      <c r="L192" s="45">
        <f>COUNTIFS(Overrides!$B:$B,'Agent Breakdown'!$H192,Overrides!$D:$D,'Agent Breakdown'!$G192,Overrides!$E:$E,"Promise to Pay")</f>
        <v>11</v>
      </c>
      <c r="M192" s="45">
        <f>COUNTIFS(Overrides!$B:$B,'Agent Breakdown'!$H192,Overrides!$D:$D,'Agent Breakdown'!$G192,Overrides!$E:$E,"Payment Plan")</f>
        <v>0</v>
      </c>
      <c r="N192" s="45">
        <f>SUMIFS('TalkDesk Phone Activity'!F:F,'TalkDesk Phone Activity'!A:A,'Agent Breakdown'!H192,'TalkDesk Phone Activity'!C:C,'Agent Breakdown'!G192)</f>
        <v>25</v>
      </c>
      <c r="O192" s="69">
        <f>SUMIFS('TalkDesk Phone Activity'!$E:$E,'TalkDesk Phone Activity'!$A:$A,'Agent Breakdown'!$H192,'TalkDesk Phone Activity'!$B:$B,"Yes",'TalkDesk Phone Activity'!$C:$C,'Agent Breakdown'!$G192)</f>
        <v>1152</v>
      </c>
      <c r="P192" s="69">
        <f>SUMIFS('TalkDesk Phone Activity'!$E:$E,'TalkDesk Phone Activity'!$A:$A,'Agent Breakdown'!$H192,'TalkDesk Phone Activity'!$B:$B,"No",'TalkDesk Phone Activity'!$C:$C,'Agent Breakdown'!$G192)</f>
        <v>229</v>
      </c>
      <c r="Q192" s="78">
        <f>IFERROR(AVERAGEIFS('TalkDesk Status Activity'!D:D,'TalkDesk Status Activity'!C:C,'Agent Breakdown'!G192,'TalkDesk Status Activity'!A:A,'Agent Breakdown'!H192),0)</f>
        <v>161.90863636363636</v>
      </c>
    </row>
    <row r="193" spans="7:18" x14ac:dyDescent="0.35">
      <c r="G193" s="19" t="s">
        <v>26</v>
      </c>
      <c r="H193" s="16" t="s">
        <v>39</v>
      </c>
      <c r="I193" s="45">
        <f>COUNTIFS(PMTs!F:F,'Agent Breakdown'!H193,PMTs!D:D,'Agent Breakdown'!G193)</f>
        <v>9</v>
      </c>
      <c r="J193" s="46">
        <f>SUMIFS(PMTs!B:B,PMTs!F:F,'Agent Breakdown'!H193,PMTs!D:D,'Agent Breakdown'!G193)</f>
        <v>1558.21</v>
      </c>
      <c r="K193" s="45">
        <f>COUNTIFS(Overrides!B:B,'Agent Breakdown'!H193,Overrides!G:G,'Agent Breakdown'!G193,Overrides!I:I,"Yes")</f>
        <v>3</v>
      </c>
      <c r="L193" s="45">
        <f>COUNTIFS(Overrides!$B:$B,'Agent Breakdown'!$H193,Overrides!$D:$D,'Agent Breakdown'!$G193,Overrides!$E:$E,"Promise to Pay")</f>
        <v>5</v>
      </c>
      <c r="M193" s="45">
        <f>COUNTIFS(Overrides!$B:$B,'Agent Breakdown'!$H193,Overrides!$D:$D,'Agent Breakdown'!$G193,Overrides!$E:$E,"Payment Plan")</f>
        <v>0</v>
      </c>
      <c r="N193" s="45">
        <f>SUMIFS('TalkDesk Phone Activity'!F:F,'TalkDesk Phone Activity'!A:A,'Agent Breakdown'!H193,'TalkDesk Phone Activity'!C:C,'Agent Breakdown'!G193)</f>
        <v>26</v>
      </c>
      <c r="O193" s="69">
        <f>SUMIFS('TalkDesk Phone Activity'!$E:$E,'TalkDesk Phone Activity'!$A:$A,'Agent Breakdown'!$H193,'TalkDesk Phone Activity'!$B:$B,"Yes",'TalkDesk Phone Activity'!$C:$C,'Agent Breakdown'!$G193)</f>
        <v>600</v>
      </c>
      <c r="P193" s="69">
        <f>SUMIFS('TalkDesk Phone Activity'!$E:$E,'TalkDesk Phone Activity'!$A:$A,'Agent Breakdown'!$H193,'TalkDesk Phone Activity'!$B:$B,"No",'TalkDesk Phone Activity'!$C:$C,'Agent Breakdown'!$G193)</f>
        <v>1243</v>
      </c>
      <c r="Q193" s="78">
        <f>IFERROR(AVERAGEIFS('TalkDesk Status Activity'!D:D,'TalkDesk Status Activity'!C:C,'Agent Breakdown'!G193,'TalkDesk Status Activity'!A:A,'Agent Breakdown'!H193),0)</f>
        <v>111.35263157894735</v>
      </c>
    </row>
    <row r="194" spans="7:18" x14ac:dyDescent="0.35">
      <c r="G194" s="19" t="s">
        <v>26</v>
      </c>
      <c r="H194" s="16" t="s">
        <v>40</v>
      </c>
      <c r="I194" s="45">
        <f>COUNTIFS(PMTs!F:F,'Agent Breakdown'!H194,PMTs!D:D,'Agent Breakdown'!G194)</f>
        <v>26</v>
      </c>
      <c r="J194" s="46">
        <f>SUMIFS(PMTs!B:B,PMTs!F:F,'Agent Breakdown'!H194,PMTs!D:D,'Agent Breakdown'!G194)</f>
        <v>4048.18</v>
      </c>
      <c r="K194" s="45">
        <f>COUNTIFS(Overrides!B:B,'Agent Breakdown'!H194,Overrides!G:G,'Agent Breakdown'!G194,Overrides!I:I,"Yes")</f>
        <v>6</v>
      </c>
      <c r="L194" s="45">
        <f>COUNTIFS(Overrides!$B:$B,'Agent Breakdown'!$H194,Overrides!$D:$D,'Agent Breakdown'!$G194,Overrides!$E:$E,"Promise to Pay")</f>
        <v>13</v>
      </c>
      <c r="M194" s="45">
        <f>COUNTIFS(Overrides!$B:$B,'Agent Breakdown'!$H194,Overrides!$D:$D,'Agent Breakdown'!$G194,Overrides!$E:$E,"Payment Plan")</f>
        <v>0</v>
      </c>
      <c r="N194" s="45">
        <f>SUMIFS('TalkDesk Phone Activity'!F:F,'TalkDesk Phone Activity'!A:A,'Agent Breakdown'!H194,'TalkDesk Phone Activity'!C:C,'Agent Breakdown'!G194)</f>
        <v>10</v>
      </c>
      <c r="O194" s="69">
        <f>SUMIFS('TalkDesk Phone Activity'!$E:$E,'TalkDesk Phone Activity'!$A:$A,'Agent Breakdown'!$H194,'TalkDesk Phone Activity'!$B:$B,"Yes",'TalkDesk Phone Activity'!$C:$C,'Agent Breakdown'!$G194)</f>
        <v>853</v>
      </c>
      <c r="P194" s="69">
        <f>SUMIFS('TalkDesk Phone Activity'!$E:$E,'TalkDesk Phone Activity'!$A:$A,'Agent Breakdown'!$H194,'TalkDesk Phone Activity'!$B:$B,"No",'TalkDesk Phone Activity'!$C:$C,'Agent Breakdown'!$G194)</f>
        <v>1046</v>
      </c>
      <c r="Q194" s="78">
        <f>IFERROR(AVERAGEIFS('TalkDesk Status Activity'!D:D,'TalkDesk Status Activity'!C:C,'Agent Breakdown'!G194,'TalkDesk Status Activity'!A:A,'Agent Breakdown'!H194),0)</f>
        <v>117.07263157894738</v>
      </c>
    </row>
    <row r="195" spans="7:18" x14ac:dyDescent="0.35">
      <c r="G195" s="19" t="s">
        <v>26</v>
      </c>
      <c r="H195" s="16" t="s">
        <v>41</v>
      </c>
      <c r="I195" s="45">
        <f>COUNTIFS(PMTs!F:F,'Agent Breakdown'!H195,PMTs!D:D,'Agent Breakdown'!G195)</f>
        <v>26</v>
      </c>
      <c r="J195" s="46">
        <f>SUMIFS(PMTs!B:B,PMTs!F:F,'Agent Breakdown'!H195,PMTs!D:D,'Agent Breakdown'!G195)</f>
        <v>4228.92</v>
      </c>
      <c r="K195" s="45">
        <f>COUNTIFS(Overrides!B:B,'Agent Breakdown'!H195,Overrides!G:G,'Agent Breakdown'!G195,Overrides!I:I,"Yes")</f>
        <v>7</v>
      </c>
      <c r="L195" s="45">
        <f>COUNTIFS(Overrides!$B:$B,'Agent Breakdown'!$H195,Overrides!$D:$D,'Agent Breakdown'!$G195,Overrides!$E:$E,"Promise to Pay")</f>
        <v>15</v>
      </c>
      <c r="M195" s="45">
        <f>COUNTIFS(Overrides!$B:$B,'Agent Breakdown'!$H195,Overrides!$D:$D,'Agent Breakdown'!$G195,Overrides!$E:$E,"Payment Plan")</f>
        <v>0</v>
      </c>
      <c r="N195" s="45">
        <f>SUMIFS('TalkDesk Phone Activity'!F:F,'TalkDesk Phone Activity'!A:A,'Agent Breakdown'!H195,'TalkDesk Phone Activity'!C:C,'Agent Breakdown'!G195)</f>
        <v>17</v>
      </c>
      <c r="O195" s="69">
        <f>SUMIFS('TalkDesk Phone Activity'!$E:$E,'TalkDesk Phone Activity'!$A:$A,'Agent Breakdown'!$H195,'TalkDesk Phone Activity'!$B:$B,"Yes",'TalkDesk Phone Activity'!$C:$C,'Agent Breakdown'!$G195)</f>
        <v>1059</v>
      </c>
      <c r="P195" s="69">
        <f>SUMIFS('TalkDesk Phone Activity'!$E:$E,'TalkDesk Phone Activity'!$A:$A,'Agent Breakdown'!$H195,'TalkDesk Phone Activity'!$B:$B,"No",'TalkDesk Phone Activity'!$C:$C,'Agent Breakdown'!$G195)</f>
        <v>706</v>
      </c>
      <c r="Q195" s="78">
        <f>IFERROR(AVERAGEIFS('TalkDesk Status Activity'!D:D,'TalkDesk Status Activity'!C:C,'Agent Breakdown'!G195,'TalkDesk Status Activity'!A:A,'Agent Breakdown'!H195),0)</f>
        <v>120.69380952380953</v>
      </c>
    </row>
    <row r="196" spans="7:18" x14ac:dyDescent="0.35">
      <c r="G196" s="19" t="s">
        <v>26</v>
      </c>
      <c r="H196" s="16" t="s">
        <v>42</v>
      </c>
      <c r="I196" s="45">
        <f>COUNTIFS(PMTs!F:F,'Agent Breakdown'!H196,PMTs!D:D,'Agent Breakdown'!G196)</f>
        <v>29</v>
      </c>
      <c r="J196" s="46">
        <f>SUMIFS(PMTs!B:B,PMTs!F:F,'Agent Breakdown'!H196,PMTs!D:D,'Agent Breakdown'!G196)</f>
        <v>5636.5599999999986</v>
      </c>
      <c r="K196" s="45">
        <f>COUNTIFS(Overrides!B:B,'Agent Breakdown'!H196,Overrides!G:G,'Agent Breakdown'!G196,Overrides!I:I,"Yes")</f>
        <v>2</v>
      </c>
      <c r="L196" s="45">
        <f>COUNTIFS(Overrides!$B:$B,'Agent Breakdown'!$H196,Overrides!$D:$D,'Agent Breakdown'!$G196,Overrides!$E:$E,"Promise to Pay")</f>
        <v>4</v>
      </c>
      <c r="M196" s="45">
        <f>COUNTIFS(Overrides!$B:$B,'Agent Breakdown'!$H196,Overrides!$D:$D,'Agent Breakdown'!$G196,Overrides!$E:$E,"Payment Plan")</f>
        <v>0</v>
      </c>
      <c r="N196" s="45">
        <f>SUMIFS('TalkDesk Phone Activity'!F:F,'TalkDesk Phone Activity'!A:A,'Agent Breakdown'!H196,'TalkDesk Phone Activity'!C:C,'Agent Breakdown'!G196)</f>
        <v>11</v>
      </c>
      <c r="O196" s="69">
        <f>SUMIFS('TalkDesk Phone Activity'!$E:$E,'TalkDesk Phone Activity'!$A:$A,'Agent Breakdown'!$H196,'TalkDesk Phone Activity'!$B:$B,"Yes",'TalkDesk Phone Activity'!$C:$C,'Agent Breakdown'!$G196)</f>
        <v>1188</v>
      </c>
      <c r="P196" s="69">
        <f>SUMIFS('TalkDesk Phone Activity'!$E:$E,'TalkDesk Phone Activity'!$A:$A,'Agent Breakdown'!$H196,'TalkDesk Phone Activity'!$B:$B,"No",'TalkDesk Phone Activity'!$C:$C,'Agent Breakdown'!$G196)</f>
        <v>1257</v>
      </c>
      <c r="Q196" s="78">
        <f>IFERROR(AVERAGEIFS('TalkDesk Status Activity'!D:D,'TalkDesk Status Activity'!C:C,'Agent Breakdown'!G196,'TalkDesk Status Activity'!A:A,'Agent Breakdown'!H196),0)</f>
        <v>112.30285714285712</v>
      </c>
    </row>
    <row r="197" spans="7:18" x14ac:dyDescent="0.35">
      <c r="G197" s="19" t="s">
        <v>26</v>
      </c>
      <c r="H197" s="16" t="s">
        <v>43</v>
      </c>
      <c r="I197" s="45">
        <f>COUNTIFS(PMTs!F:F,'Agent Breakdown'!H197,PMTs!D:D,'Agent Breakdown'!G197)</f>
        <v>28</v>
      </c>
      <c r="J197" s="46">
        <f>SUMIFS(PMTs!B:B,PMTs!F:F,'Agent Breakdown'!H197,PMTs!D:D,'Agent Breakdown'!G197)</f>
        <v>4092.1</v>
      </c>
      <c r="K197" s="45">
        <f>COUNTIFS(Overrides!B:B,'Agent Breakdown'!H197,Overrides!G:G,'Agent Breakdown'!G197,Overrides!I:I,"Yes")</f>
        <v>8</v>
      </c>
      <c r="L197" s="45">
        <f>COUNTIFS(Overrides!$B:$B,'Agent Breakdown'!$H197,Overrides!$D:$D,'Agent Breakdown'!$G197,Overrides!$E:$E,"Promise to Pay")</f>
        <v>17</v>
      </c>
      <c r="M197" s="45">
        <f>COUNTIFS(Overrides!$B:$B,'Agent Breakdown'!$H197,Overrides!$D:$D,'Agent Breakdown'!$G197,Overrides!$E:$E,"Payment Plan")</f>
        <v>0</v>
      </c>
      <c r="N197" s="45">
        <f>SUMIFS('TalkDesk Phone Activity'!F:F,'TalkDesk Phone Activity'!A:A,'Agent Breakdown'!H197,'TalkDesk Phone Activity'!C:C,'Agent Breakdown'!G197)</f>
        <v>15</v>
      </c>
      <c r="O197" s="69">
        <f>SUMIFS('TalkDesk Phone Activity'!$E:$E,'TalkDesk Phone Activity'!$A:$A,'Agent Breakdown'!$H197,'TalkDesk Phone Activity'!$B:$B,"Yes",'TalkDesk Phone Activity'!$C:$C,'Agent Breakdown'!$G197)</f>
        <v>949</v>
      </c>
      <c r="P197" s="69">
        <f>SUMIFS('TalkDesk Phone Activity'!$E:$E,'TalkDesk Phone Activity'!$A:$A,'Agent Breakdown'!$H197,'TalkDesk Phone Activity'!$B:$B,"No",'TalkDesk Phone Activity'!$C:$C,'Agent Breakdown'!$G197)</f>
        <v>827</v>
      </c>
      <c r="Q197" s="78">
        <f>IFERROR(AVERAGEIFS('TalkDesk Status Activity'!D:D,'TalkDesk Status Activity'!C:C,'Agent Breakdown'!G197,'TalkDesk Status Activity'!A:A,'Agent Breakdown'!H197),0)</f>
        <v>140.839</v>
      </c>
    </row>
    <row r="198" spans="7:18" x14ac:dyDescent="0.35">
      <c r="G198" s="19" t="s">
        <v>26</v>
      </c>
      <c r="H198" s="16" t="s">
        <v>44</v>
      </c>
      <c r="I198" s="45">
        <f>COUNTIFS(PMTs!F:F,'Agent Breakdown'!H198,PMTs!D:D,'Agent Breakdown'!G198)</f>
        <v>26</v>
      </c>
      <c r="J198" s="46">
        <f>SUMIFS(PMTs!B:B,PMTs!F:F,'Agent Breakdown'!H198,PMTs!D:D,'Agent Breakdown'!G198)</f>
        <v>3522.14</v>
      </c>
      <c r="K198" s="45">
        <f>COUNTIFS(Overrides!B:B,'Agent Breakdown'!H198,Overrides!G:G,'Agent Breakdown'!G198,Overrides!I:I,"Yes")</f>
        <v>1</v>
      </c>
      <c r="L198" s="45">
        <f>COUNTIFS(Overrides!$B:$B,'Agent Breakdown'!$H198,Overrides!$D:$D,'Agent Breakdown'!$G198,Overrides!$E:$E,"Promise to Pay")</f>
        <v>6</v>
      </c>
      <c r="M198" s="45">
        <f>COUNTIFS(Overrides!$B:$B,'Agent Breakdown'!$H198,Overrides!$D:$D,'Agent Breakdown'!$G198,Overrides!$E:$E,"Payment Plan")</f>
        <v>0</v>
      </c>
      <c r="N198" s="45">
        <f>SUMIFS('TalkDesk Phone Activity'!F:F,'TalkDesk Phone Activity'!A:A,'Agent Breakdown'!H198,'TalkDesk Phone Activity'!C:C,'Agent Breakdown'!G198)</f>
        <v>32</v>
      </c>
      <c r="O198" s="69">
        <f>SUMIFS('TalkDesk Phone Activity'!$E:$E,'TalkDesk Phone Activity'!$A:$A,'Agent Breakdown'!$H198,'TalkDesk Phone Activity'!$B:$B,"Yes",'TalkDesk Phone Activity'!$C:$C,'Agent Breakdown'!$G198)</f>
        <v>1060</v>
      </c>
      <c r="P198" s="69">
        <f>SUMIFS('TalkDesk Phone Activity'!$E:$E,'TalkDesk Phone Activity'!$A:$A,'Agent Breakdown'!$H198,'TalkDesk Phone Activity'!$B:$B,"No",'TalkDesk Phone Activity'!$C:$C,'Agent Breakdown'!$G198)</f>
        <v>793</v>
      </c>
      <c r="Q198" s="78">
        <f>IFERROR(AVERAGEIFS('TalkDesk Status Activity'!D:D,'TalkDesk Status Activity'!C:C,'Agent Breakdown'!G198,'TalkDesk Status Activity'!A:A,'Agent Breakdown'!H198),0)</f>
        <v>105.12318181818182</v>
      </c>
    </row>
    <row r="199" spans="7:18" ht="15" thickBot="1" x14ac:dyDescent="0.4">
      <c r="G199" s="20" t="s">
        <v>26</v>
      </c>
      <c r="H199" s="21" t="s">
        <v>45</v>
      </c>
      <c r="I199" s="45">
        <f>COUNTIFS(PMTs!F:F,'Agent Breakdown'!R199,PMTs!D:D,'Agent Breakdown'!G199)</f>
        <v>0</v>
      </c>
      <c r="J199" s="46">
        <f>SUMIFS(PMTs!B:B,PMTs!F:F,'Agent Breakdown'!R199,PMTs!D:D,'Agent Breakdown'!G199)</f>
        <v>0</v>
      </c>
      <c r="K199" s="45">
        <f>COUNTIFS(Overrides!B:B,'Agent Breakdown'!R199,Overrides!G:G,'Agent Breakdown'!G199,Overrides!I:I,"Yes")</f>
        <v>0</v>
      </c>
      <c r="L199" s="45">
        <f>COUNTIFS(Overrides!$B:$B,'Agent Breakdown'!$R199,Overrides!$D:$D,'Agent Breakdown'!$G199,Overrides!$E:$E,"Promise to Pay")</f>
        <v>0</v>
      </c>
      <c r="M199" s="45">
        <f>COUNTIFS(Overrides!$B:$B,'Agent Breakdown'!$R199,Overrides!$D:$D,'Agent Breakdown'!$G199,Overrides!$E:$E,"Payment Plan")</f>
        <v>0</v>
      </c>
      <c r="N199" s="45">
        <f>SUMIFS('TalkDesk Phone Activity'!F:F,'TalkDesk Phone Activity'!A:A,'Agent Breakdown'!H199,'TalkDesk Phone Activity'!C:C,'Agent Breakdown'!G199)</f>
        <v>9</v>
      </c>
      <c r="O199" s="69">
        <f>SUMIFS('TalkDesk Phone Activity'!$E:$E,'TalkDesk Phone Activity'!$A:$A,'Agent Breakdown'!$H199,'TalkDesk Phone Activity'!$B:$B,"Yes",'TalkDesk Phone Activity'!$C:$C,'Agent Breakdown'!$G199)</f>
        <v>448</v>
      </c>
      <c r="P199" s="69">
        <f>SUMIFS('TalkDesk Phone Activity'!$E:$E,'TalkDesk Phone Activity'!$A:$A,'Agent Breakdown'!$H199,'TalkDesk Phone Activity'!$B:$B,"No",'TalkDesk Phone Activity'!$C:$C,'Agent Breakdown'!$G199)</f>
        <v>1143</v>
      </c>
      <c r="Q199" s="78">
        <f>IFERROR(AVERAGEIFS('TalkDesk Status Activity'!D:D,'TalkDesk Status Activity'!C:C,'Agent Breakdown'!G199,'TalkDesk Status Activity'!A:A,'Agent Breakdown'!H199),0)</f>
        <v>152.15842105263155</v>
      </c>
      <c r="R199" t="s">
        <v>3932</v>
      </c>
    </row>
    <row r="200" spans="7:18" ht="15" thickBot="1" x14ac:dyDescent="0.4">
      <c r="G200" s="30" t="s">
        <v>48</v>
      </c>
      <c r="H200" s="31" t="s">
        <v>2822</v>
      </c>
      <c r="I200" s="47">
        <f>SUBTOTAL(9,I183:I199)</f>
        <v>351</v>
      </c>
      <c r="J200" s="62">
        <f t="shared" ref="J200" si="39">SUBTOTAL(9,J183:J199)</f>
        <v>59366.159999999989</v>
      </c>
      <c r="K200" s="47">
        <f t="shared" ref="K200:N200" si="40">SUBTOTAL(9,K183:K199)</f>
        <v>54</v>
      </c>
      <c r="L200" s="47">
        <f t="shared" si="40"/>
        <v>155</v>
      </c>
      <c r="M200" s="47">
        <f t="shared" si="40"/>
        <v>0</v>
      </c>
      <c r="N200" s="47">
        <f t="shared" si="40"/>
        <v>354</v>
      </c>
      <c r="O200" s="70">
        <f t="shared" ref="O200" si="41">SUBTOTAL(9,O183:O199)</f>
        <v>18523</v>
      </c>
      <c r="P200" s="70">
        <f t="shared" ref="P200" si="42">SUBTOTAL(9,P183:P199)</f>
        <v>13211</v>
      </c>
      <c r="Q200" s="70">
        <f>AVERAGEIF('TalkDesk Status Activity'!C:C,'Agent Breakdown'!G199,'TalkDesk Status Activity'!D:D)</f>
        <v>133.6388953488372</v>
      </c>
    </row>
    <row r="201" spans="7:18" x14ac:dyDescent="0.35">
      <c r="G201" s="41" t="s">
        <v>27</v>
      </c>
      <c r="H201" s="42" t="s">
        <v>29</v>
      </c>
      <c r="I201" s="48">
        <f>COUNTIFS(PMTs!F:F,'Agent Breakdown'!H201,PMTs!D:D,'Agent Breakdown'!G201)</f>
        <v>20</v>
      </c>
      <c r="J201" s="49">
        <f>SUMIFS(PMTs!B:B,PMTs!F:F,'Agent Breakdown'!H201,PMTs!D:D,'Agent Breakdown'!G201)</f>
        <v>1923.0300000000002</v>
      </c>
      <c r="K201" s="48">
        <f>COUNTIFS(Overrides!B:B,'Agent Breakdown'!H201,Overrides!G:G,'Agent Breakdown'!G201,Overrides!I:I,"Yes")</f>
        <v>1</v>
      </c>
      <c r="L201" s="48">
        <f>COUNTIFS(Overrides!$B:$B,'Agent Breakdown'!$H201,Overrides!$D:$D,'Agent Breakdown'!$G201,Overrides!$E:$E,"Promise to Pay")</f>
        <v>3</v>
      </c>
      <c r="M201" s="48">
        <f>COUNTIFS(Overrides!$B:$B,'Agent Breakdown'!$H201,Overrides!$D:$D,'Agent Breakdown'!$G201,Overrides!$E:$E,"Payment Plan")</f>
        <v>0</v>
      </c>
      <c r="N201" s="48">
        <f>SUMIFS('TalkDesk Phone Activity'!F:F,'TalkDesk Phone Activity'!A:A,'Agent Breakdown'!H201,'TalkDesk Phone Activity'!C:C,'Agent Breakdown'!G201)</f>
        <v>23</v>
      </c>
      <c r="O201" s="71">
        <f>SUMIFS('TalkDesk Phone Activity'!$E:$E,'TalkDesk Phone Activity'!$A:$A,'Agent Breakdown'!$H201,'TalkDesk Phone Activity'!$B:$B,"Yes",'TalkDesk Phone Activity'!$C:$C,'Agent Breakdown'!$G201)</f>
        <v>1279</v>
      </c>
      <c r="P201" s="71">
        <f>SUMIFS('TalkDesk Phone Activity'!$E:$E,'TalkDesk Phone Activity'!$A:$A,'Agent Breakdown'!$H201,'TalkDesk Phone Activity'!$B:$B,"No",'TalkDesk Phone Activity'!$C:$C,'Agent Breakdown'!$G201)</f>
        <v>446</v>
      </c>
      <c r="Q201" s="79">
        <f>IFERROR(AVERAGEIFS('TalkDesk Status Activity'!D:D,'TalkDesk Status Activity'!C:C,'Agent Breakdown'!G201,'TalkDesk Status Activity'!A:A,'Agent Breakdown'!H201),0)</f>
        <v>128.50095238095238</v>
      </c>
    </row>
    <row r="202" spans="7:18" x14ac:dyDescent="0.35">
      <c r="G202" s="27" t="s">
        <v>27</v>
      </c>
      <c r="H202" s="24" t="s">
        <v>30</v>
      </c>
      <c r="I202" s="50">
        <f>COUNTIFS(PMTs!F:F,'Agent Breakdown'!H202,PMTs!D:D,'Agent Breakdown'!G202)</f>
        <v>21</v>
      </c>
      <c r="J202" s="51">
        <f>SUMIFS(PMTs!B:B,PMTs!F:F,'Agent Breakdown'!H202,PMTs!D:D,'Agent Breakdown'!G202)</f>
        <v>3004.1099999999997</v>
      </c>
      <c r="K202" s="50">
        <f>COUNTIFS(Overrides!B:B,'Agent Breakdown'!H202,Overrides!G:G,'Agent Breakdown'!G202,Overrides!I:I,"Yes")</f>
        <v>11</v>
      </c>
      <c r="L202" s="50">
        <f>COUNTIFS(Overrides!$B:$B,'Agent Breakdown'!$H202,Overrides!$D:$D,'Agent Breakdown'!$G202,Overrides!$E:$E,"Promise to Pay")</f>
        <v>14</v>
      </c>
      <c r="M202" s="50">
        <f>COUNTIFS(Overrides!$B:$B,'Agent Breakdown'!$H202,Overrides!$D:$D,'Agent Breakdown'!$G202,Overrides!$E:$E,"Payment Plan")</f>
        <v>0</v>
      </c>
      <c r="N202" s="50">
        <f>SUMIFS('TalkDesk Phone Activity'!F:F,'TalkDesk Phone Activity'!A:A,'Agent Breakdown'!H202,'TalkDesk Phone Activity'!C:C,'Agent Breakdown'!G202)</f>
        <v>22</v>
      </c>
      <c r="O202" s="72">
        <f>SUMIFS('TalkDesk Phone Activity'!$E:$E,'TalkDesk Phone Activity'!$A:$A,'Agent Breakdown'!$H202,'TalkDesk Phone Activity'!$B:$B,"Yes",'TalkDesk Phone Activity'!$C:$C,'Agent Breakdown'!$G202)</f>
        <v>814</v>
      </c>
      <c r="P202" s="72">
        <f>SUMIFS('TalkDesk Phone Activity'!$E:$E,'TalkDesk Phone Activity'!$A:$A,'Agent Breakdown'!$H202,'TalkDesk Phone Activity'!$B:$B,"No",'TalkDesk Phone Activity'!$C:$C,'Agent Breakdown'!$G202)</f>
        <v>471</v>
      </c>
      <c r="Q202" s="80">
        <f>IFERROR(AVERAGEIFS('TalkDesk Status Activity'!D:D,'TalkDesk Status Activity'!C:C,'Agent Breakdown'!G202,'TalkDesk Status Activity'!A:A,'Agent Breakdown'!H202),0)</f>
        <v>122.96</v>
      </c>
    </row>
    <row r="203" spans="7:18" x14ac:dyDescent="0.35">
      <c r="G203" s="27" t="s">
        <v>27</v>
      </c>
      <c r="H203" s="24" t="s">
        <v>47</v>
      </c>
      <c r="I203" s="50">
        <f>COUNTIFS(PMTs!F:F,'Agent Breakdown'!H203,PMTs!D:D,'Agent Breakdown'!G203)</f>
        <v>19</v>
      </c>
      <c r="J203" s="51">
        <f>SUMIFS(PMTs!B:B,PMTs!F:F,'Agent Breakdown'!H203,PMTs!D:D,'Agent Breakdown'!G203)</f>
        <v>3283.7200000000003</v>
      </c>
      <c r="K203" s="50">
        <v>7</v>
      </c>
      <c r="L203" s="50">
        <f>COUNTIFS(Overrides!$B:$B,'Agent Breakdown'!$H203,Overrides!$D:$D,'Agent Breakdown'!$G203,Overrides!$E:$E,"Promise to Pay")</f>
        <v>10</v>
      </c>
      <c r="M203" s="50">
        <f>COUNTIFS(Overrides!$B:$B,'Agent Breakdown'!$H203,Overrides!$D:$D,'Agent Breakdown'!$G203,Overrides!$E:$E,"Payment Plan")</f>
        <v>0</v>
      </c>
      <c r="N203" s="50">
        <f>SUMIFS('TalkDesk Phone Activity'!F:F,'TalkDesk Phone Activity'!A:A,'Agent Breakdown'!H203,'TalkDesk Phone Activity'!C:C,'Agent Breakdown'!G203)</f>
        <v>11</v>
      </c>
      <c r="O203" s="72">
        <f>SUMIFS('TalkDesk Phone Activity'!$E:$E,'TalkDesk Phone Activity'!$A:$A,'Agent Breakdown'!$H203,'TalkDesk Phone Activity'!$B:$B,"Yes",'TalkDesk Phone Activity'!$C:$C,'Agent Breakdown'!$G203)</f>
        <v>905</v>
      </c>
      <c r="P203" s="72">
        <f>SUMIFS('TalkDesk Phone Activity'!$E:$E,'TalkDesk Phone Activity'!$A:$A,'Agent Breakdown'!$H203,'TalkDesk Phone Activity'!$B:$B,"No",'TalkDesk Phone Activity'!$C:$C,'Agent Breakdown'!$G203)</f>
        <v>999</v>
      </c>
      <c r="Q203" s="80">
        <f>IFERROR(AVERAGEIFS('TalkDesk Status Activity'!D:D,'TalkDesk Status Activity'!C:C,'Agent Breakdown'!G203,'TalkDesk Status Activity'!A:A,'Agent Breakdown'!H203),0)</f>
        <v>122.27095238095238</v>
      </c>
    </row>
    <row r="204" spans="7:18" x14ac:dyDescent="0.35">
      <c r="G204" s="27" t="s">
        <v>27</v>
      </c>
      <c r="H204" s="24" t="s">
        <v>31</v>
      </c>
      <c r="I204" s="50">
        <f>COUNTIFS(PMTs!F:F,'Agent Breakdown'!H204,PMTs!D:D,'Agent Breakdown'!G204)</f>
        <v>9</v>
      </c>
      <c r="J204" s="51">
        <f>SUMIFS(PMTs!B:B,PMTs!F:F,'Agent Breakdown'!H204,PMTs!D:D,'Agent Breakdown'!G204)</f>
        <v>1957.0699999999997</v>
      </c>
      <c r="K204" s="50">
        <f>COUNTIFS(Overrides!B:B,'Agent Breakdown'!H204,Overrides!G:G,'Agent Breakdown'!G204,Overrides!I:I,"Yes")</f>
        <v>3</v>
      </c>
      <c r="L204" s="50">
        <f>COUNTIFS(Overrides!$B:$B,'Agent Breakdown'!$H204,Overrides!$D:$D,'Agent Breakdown'!$G204,Overrides!$E:$E,"Promise to Pay")</f>
        <v>5</v>
      </c>
      <c r="M204" s="50">
        <f>COUNTIFS(Overrides!$B:$B,'Agent Breakdown'!$H204,Overrides!$D:$D,'Agent Breakdown'!$G204,Overrides!$E:$E,"Payment Plan")</f>
        <v>0</v>
      </c>
      <c r="N204" s="50">
        <f>SUMIFS('TalkDesk Phone Activity'!F:F,'TalkDesk Phone Activity'!A:A,'Agent Breakdown'!H204,'TalkDesk Phone Activity'!C:C,'Agent Breakdown'!G204)</f>
        <v>16</v>
      </c>
      <c r="O204" s="72">
        <f>SUMIFS('TalkDesk Phone Activity'!$E:$E,'TalkDesk Phone Activity'!$A:$A,'Agent Breakdown'!$H204,'TalkDesk Phone Activity'!$B:$B,"Yes",'TalkDesk Phone Activity'!$C:$C,'Agent Breakdown'!$G204)</f>
        <v>1262</v>
      </c>
      <c r="P204" s="72">
        <f>SUMIFS('TalkDesk Phone Activity'!$E:$E,'TalkDesk Phone Activity'!$A:$A,'Agent Breakdown'!$H204,'TalkDesk Phone Activity'!$B:$B,"No",'TalkDesk Phone Activity'!$C:$C,'Agent Breakdown'!$G204)</f>
        <v>1161</v>
      </c>
      <c r="Q204" s="80">
        <f>IFERROR(AVERAGEIFS('TalkDesk Status Activity'!D:D,'TalkDesk Status Activity'!C:C,'Agent Breakdown'!G204,'TalkDesk Status Activity'!A:A,'Agent Breakdown'!H204),0)</f>
        <v>167.10954545454544</v>
      </c>
    </row>
    <row r="205" spans="7:18" x14ac:dyDescent="0.35">
      <c r="G205" s="27" t="s">
        <v>27</v>
      </c>
      <c r="H205" s="24" t="s">
        <v>32</v>
      </c>
      <c r="I205" s="50">
        <f>COUNTIFS(PMTs!F:F,'Agent Breakdown'!H205,PMTs!D:D,'Agent Breakdown'!G205)</f>
        <v>8</v>
      </c>
      <c r="J205" s="51">
        <f>SUMIFS(PMTs!B:B,PMTs!F:F,'Agent Breakdown'!H205,PMTs!D:D,'Agent Breakdown'!G205)</f>
        <v>1618.91</v>
      </c>
      <c r="K205" s="50">
        <v>0</v>
      </c>
      <c r="L205" s="50">
        <f>COUNTIFS(Overrides!$B:$B,'Agent Breakdown'!$H205,Overrides!$D:$D,'Agent Breakdown'!$G205,Overrides!$E:$E,"Promise to Pay")</f>
        <v>0</v>
      </c>
      <c r="M205" s="50">
        <f>COUNTIFS(Overrides!$B:$B,'Agent Breakdown'!$H205,Overrides!$D:$D,'Agent Breakdown'!$G205,Overrides!$E:$E,"Payment Plan")</f>
        <v>0</v>
      </c>
      <c r="N205" s="50">
        <f>SUMIFS('TalkDesk Phone Activity'!F:F,'TalkDesk Phone Activity'!A:A,'Agent Breakdown'!H205,'TalkDesk Phone Activity'!C:C,'Agent Breakdown'!G205)</f>
        <v>34</v>
      </c>
      <c r="O205" s="72">
        <f>SUMIFS('TalkDesk Phone Activity'!$E:$E,'TalkDesk Phone Activity'!$A:$A,'Agent Breakdown'!$H205,'TalkDesk Phone Activity'!$B:$B,"Yes",'TalkDesk Phone Activity'!$C:$C,'Agent Breakdown'!$G205)</f>
        <v>1886</v>
      </c>
      <c r="P205" s="72">
        <f>SUMIFS('TalkDesk Phone Activity'!$E:$E,'TalkDesk Phone Activity'!$A:$A,'Agent Breakdown'!$H205,'TalkDesk Phone Activity'!$B:$B,"No",'TalkDesk Phone Activity'!$C:$C,'Agent Breakdown'!$G205)</f>
        <v>642</v>
      </c>
      <c r="Q205" s="80">
        <f>IFERROR(AVERAGEIFS('TalkDesk Status Activity'!D:D,'TalkDesk Status Activity'!C:C,'Agent Breakdown'!G205,'TalkDesk Status Activity'!A:A,'Agent Breakdown'!H205),0)</f>
        <v>97.358095238095245</v>
      </c>
    </row>
    <row r="206" spans="7:18" x14ac:dyDescent="0.35">
      <c r="G206" s="27" t="s">
        <v>27</v>
      </c>
      <c r="H206" s="24" t="s">
        <v>33</v>
      </c>
      <c r="I206" s="50">
        <f>COUNTIFS(PMTs!F:F,'Agent Breakdown'!H206,PMTs!D:D,'Agent Breakdown'!G206)</f>
        <v>11</v>
      </c>
      <c r="J206" s="51">
        <f>SUMIFS(PMTs!B:B,PMTs!F:F,'Agent Breakdown'!H206,PMTs!D:D,'Agent Breakdown'!G206)</f>
        <v>1866.21</v>
      </c>
      <c r="K206" s="50">
        <f>COUNTIFS(Overrides!B:B,'Agent Breakdown'!H206,Overrides!G:G,'Agent Breakdown'!G206,Overrides!I:I,"Yes")</f>
        <v>11</v>
      </c>
      <c r="L206" s="50">
        <f>COUNTIFS(Overrides!$B:$B,'Agent Breakdown'!$H206,Overrides!$D:$D,'Agent Breakdown'!$G206,Overrides!$E:$E,"Promise to Pay")</f>
        <v>11</v>
      </c>
      <c r="M206" s="50">
        <f>COUNTIFS(Overrides!$B:$B,'Agent Breakdown'!$H206,Overrides!$D:$D,'Agent Breakdown'!$G206,Overrides!$E:$E,"Payment Plan")</f>
        <v>0</v>
      </c>
      <c r="N206" s="50">
        <f>SUMIFS('TalkDesk Phone Activity'!F:F,'TalkDesk Phone Activity'!A:A,'Agent Breakdown'!H206,'TalkDesk Phone Activity'!C:C,'Agent Breakdown'!G206)</f>
        <v>20</v>
      </c>
      <c r="O206" s="72">
        <f>SUMIFS('TalkDesk Phone Activity'!$E:$E,'TalkDesk Phone Activity'!$A:$A,'Agent Breakdown'!$H206,'TalkDesk Phone Activity'!$B:$B,"Yes",'TalkDesk Phone Activity'!$C:$C,'Agent Breakdown'!$G206)</f>
        <v>967</v>
      </c>
      <c r="P206" s="72">
        <f>SUMIFS('TalkDesk Phone Activity'!$E:$E,'TalkDesk Phone Activity'!$A:$A,'Agent Breakdown'!$H206,'TalkDesk Phone Activity'!$B:$B,"No",'TalkDesk Phone Activity'!$C:$C,'Agent Breakdown'!$G206)</f>
        <v>94</v>
      </c>
      <c r="Q206" s="80">
        <f>IFERROR(AVERAGEIFS('TalkDesk Status Activity'!D:D,'TalkDesk Status Activity'!C:C,'Agent Breakdown'!G206,'TalkDesk Status Activity'!A:A,'Agent Breakdown'!H206),0)</f>
        <v>157.82142857142858</v>
      </c>
    </row>
    <row r="207" spans="7:18" x14ac:dyDescent="0.35">
      <c r="G207" s="27" t="s">
        <v>27</v>
      </c>
      <c r="H207" s="24" t="s">
        <v>34</v>
      </c>
      <c r="I207" s="50">
        <f>COUNTIFS(PMTs!F:F,'Agent Breakdown'!H207,PMTs!D:D,'Agent Breakdown'!G207)</f>
        <v>33</v>
      </c>
      <c r="J207" s="51">
        <f>SUMIFS(PMTs!B:B,PMTs!F:F,'Agent Breakdown'!H207,PMTs!D:D,'Agent Breakdown'!G207)</f>
        <v>5394.07</v>
      </c>
      <c r="K207" s="50">
        <f>COUNTIFS(Overrides!B:B,'Agent Breakdown'!H207,Overrides!G:G,'Agent Breakdown'!G207,Overrides!I:I,"Yes")</f>
        <v>26</v>
      </c>
      <c r="L207" s="50">
        <f>COUNTIFS(Overrides!$B:$B,'Agent Breakdown'!$H207,Overrides!$D:$D,'Agent Breakdown'!$G207,Overrides!$E:$E,"Promise to Pay")</f>
        <v>27</v>
      </c>
      <c r="M207" s="50">
        <f>COUNTIFS(Overrides!$B:$B,'Agent Breakdown'!$H207,Overrides!$D:$D,'Agent Breakdown'!$G207,Overrides!$E:$E,"Payment Plan")</f>
        <v>0</v>
      </c>
      <c r="N207" s="50">
        <f>SUMIFS('TalkDesk Phone Activity'!F:F,'TalkDesk Phone Activity'!A:A,'Agent Breakdown'!H207,'TalkDesk Phone Activity'!C:C,'Agent Breakdown'!G207)</f>
        <v>31</v>
      </c>
      <c r="O207" s="72">
        <f>SUMIFS('TalkDesk Phone Activity'!$E:$E,'TalkDesk Phone Activity'!$A:$A,'Agent Breakdown'!$H207,'TalkDesk Phone Activity'!$B:$B,"Yes",'TalkDesk Phone Activity'!$C:$C,'Agent Breakdown'!$G207)</f>
        <v>1262</v>
      </c>
      <c r="P207" s="72">
        <f>SUMIFS('TalkDesk Phone Activity'!$E:$E,'TalkDesk Phone Activity'!$A:$A,'Agent Breakdown'!$H207,'TalkDesk Phone Activity'!$B:$B,"No",'TalkDesk Phone Activity'!$C:$C,'Agent Breakdown'!$G207)</f>
        <v>327</v>
      </c>
      <c r="Q207" s="80">
        <f>IFERROR(AVERAGEIFS('TalkDesk Status Activity'!D:D,'TalkDesk Status Activity'!C:C,'Agent Breakdown'!G207,'TalkDesk Status Activity'!A:A,'Agent Breakdown'!H207),0)</f>
        <v>143.88899999999998</v>
      </c>
    </row>
    <row r="208" spans="7:18" x14ac:dyDescent="0.35">
      <c r="G208" s="27" t="s">
        <v>27</v>
      </c>
      <c r="H208" s="24" t="s">
        <v>35</v>
      </c>
      <c r="I208" s="50">
        <f>COUNTIFS(PMTs!F:F,'Agent Breakdown'!H208,PMTs!D:D,'Agent Breakdown'!G208)</f>
        <v>9</v>
      </c>
      <c r="J208" s="51">
        <f>SUMIFS(PMTs!B:B,PMTs!F:F,'Agent Breakdown'!H208,PMTs!D:D,'Agent Breakdown'!G208)</f>
        <v>2007.36</v>
      </c>
      <c r="K208" s="50">
        <f>COUNTIFS(Overrides!B:B,'Agent Breakdown'!H208,Overrides!G:G,'Agent Breakdown'!G208,Overrides!I:I,"Yes")</f>
        <v>0</v>
      </c>
      <c r="L208" s="50">
        <f>COUNTIFS(Overrides!$B:$B,'Agent Breakdown'!$H208,Overrides!$D:$D,'Agent Breakdown'!$G208,Overrides!$E:$E,"Promise to Pay")</f>
        <v>0</v>
      </c>
      <c r="M208" s="50">
        <f>COUNTIFS(Overrides!$B:$B,'Agent Breakdown'!$H208,Overrides!$D:$D,'Agent Breakdown'!$G208,Overrides!$E:$E,"Payment Plan")</f>
        <v>0</v>
      </c>
      <c r="N208" s="50">
        <f>SUMIFS('TalkDesk Phone Activity'!F:F,'TalkDesk Phone Activity'!A:A,'Agent Breakdown'!H208,'TalkDesk Phone Activity'!C:C,'Agent Breakdown'!G208)</f>
        <v>27</v>
      </c>
      <c r="O208" s="72">
        <f>SUMIFS('TalkDesk Phone Activity'!$E:$E,'TalkDesk Phone Activity'!$A:$A,'Agent Breakdown'!$H208,'TalkDesk Phone Activity'!$B:$B,"Yes",'TalkDesk Phone Activity'!$C:$C,'Agent Breakdown'!$G208)</f>
        <v>1173</v>
      </c>
      <c r="P208" s="72">
        <f>SUMIFS('TalkDesk Phone Activity'!$E:$E,'TalkDesk Phone Activity'!$A:$A,'Agent Breakdown'!$H208,'TalkDesk Phone Activity'!$B:$B,"No",'TalkDesk Phone Activity'!$C:$C,'Agent Breakdown'!$G208)</f>
        <v>426</v>
      </c>
      <c r="Q208" s="80">
        <f>IFERROR(AVERAGEIFS('TalkDesk Status Activity'!D:D,'TalkDesk Status Activity'!C:C,'Agent Breakdown'!G208,'TalkDesk Status Activity'!A:A,'Agent Breakdown'!H208),0)</f>
        <v>207.04952380952386</v>
      </c>
    </row>
    <row r="209" spans="7:20" x14ac:dyDescent="0.35">
      <c r="G209" s="27" t="s">
        <v>27</v>
      </c>
      <c r="H209" s="24" t="s">
        <v>37</v>
      </c>
      <c r="I209" s="50">
        <f>COUNTIFS(PMTs!F:F,'Agent Breakdown'!H209,PMTs!D:D,'Agent Breakdown'!G209)</f>
        <v>16</v>
      </c>
      <c r="J209" s="51">
        <f>SUMIFS(PMTs!B:B,PMTs!F:F,'Agent Breakdown'!H209,PMTs!D:D,'Agent Breakdown'!G209)</f>
        <v>2244.3100000000004</v>
      </c>
      <c r="K209" s="50">
        <f>COUNTIFS(Overrides!B:B,'Agent Breakdown'!H209,Overrides!G:G,'Agent Breakdown'!G209,Overrides!I:I,"Yes")</f>
        <v>2</v>
      </c>
      <c r="L209" s="50">
        <f>COUNTIFS(Overrides!$B:$B,'Agent Breakdown'!$H209,Overrides!$D:$D,'Agent Breakdown'!$G209,Overrides!$E:$E,"Promise to Pay")</f>
        <v>4</v>
      </c>
      <c r="M209" s="50">
        <f>COUNTIFS(Overrides!$B:$B,'Agent Breakdown'!$H209,Overrides!$D:$D,'Agent Breakdown'!$G209,Overrides!$E:$E,"Payment Plan")</f>
        <v>0</v>
      </c>
      <c r="N209" s="50">
        <f>SUMIFS('TalkDesk Phone Activity'!F:F,'TalkDesk Phone Activity'!A:A,'Agent Breakdown'!H209,'TalkDesk Phone Activity'!C:C,'Agent Breakdown'!G209)</f>
        <v>12</v>
      </c>
      <c r="O209" s="72">
        <f>SUMIFS('TalkDesk Phone Activity'!$E:$E,'TalkDesk Phone Activity'!$A:$A,'Agent Breakdown'!$H209,'TalkDesk Phone Activity'!$B:$B,"Yes",'TalkDesk Phone Activity'!$C:$C,'Agent Breakdown'!$G209)</f>
        <v>461</v>
      </c>
      <c r="P209" s="72">
        <f>SUMIFS('TalkDesk Phone Activity'!$E:$E,'TalkDesk Phone Activity'!$A:$A,'Agent Breakdown'!$H209,'TalkDesk Phone Activity'!$B:$B,"No",'TalkDesk Phone Activity'!$C:$C,'Agent Breakdown'!$G209)</f>
        <v>1632</v>
      </c>
      <c r="Q209" s="80">
        <f>IFERROR(AVERAGEIFS('TalkDesk Status Activity'!D:D,'TalkDesk Status Activity'!C:C,'Agent Breakdown'!G209,'TalkDesk Status Activity'!A:A,'Agent Breakdown'!H209),0)</f>
        <v>237.55099999999999</v>
      </c>
    </row>
    <row r="210" spans="7:20" x14ac:dyDescent="0.35">
      <c r="G210" s="27" t="s">
        <v>27</v>
      </c>
      <c r="H210" s="24" t="s">
        <v>38</v>
      </c>
      <c r="I210" s="50">
        <f>COUNTIFS(PMTs!F:F,'Agent Breakdown'!H210,PMTs!D:D,'Agent Breakdown'!G210)</f>
        <v>30</v>
      </c>
      <c r="J210" s="51">
        <f>SUMIFS(PMTs!B:B,PMTs!F:F,'Agent Breakdown'!H210,PMTs!D:D,'Agent Breakdown'!G210)</f>
        <v>4795.7400000000007</v>
      </c>
      <c r="K210" s="50">
        <f>COUNTIFS(Overrides!B:B,'Agent Breakdown'!H210,Overrides!G:G,'Agent Breakdown'!G210,Overrides!I:I,"Yes")</f>
        <v>10</v>
      </c>
      <c r="L210" s="50">
        <f>COUNTIFS(Overrides!$B:$B,'Agent Breakdown'!$H210,Overrides!$D:$D,'Agent Breakdown'!$G210,Overrides!$E:$E,"Promise to Pay")</f>
        <v>12</v>
      </c>
      <c r="M210" s="50">
        <f>COUNTIFS(Overrides!$B:$B,'Agent Breakdown'!$H210,Overrides!$D:$D,'Agent Breakdown'!$G210,Overrides!$E:$E,"Payment Plan")</f>
        <v>0</v>
      </c>
      <c r="N210" s="50">
        <f>SUMIFS('TalkDesk Phone Activity'!F:F,'TalkDesk Phone Activity'!A:A,'Agent Breakdown'!H210,'TalkDesk Phone Activity'!C:C,'Agent Breakdown'!G210)</f>
        <v>17</v>
      </c>
      <c r="O210" s="72">
        <f>SUMIFS('TalkDesk Phone Activity'!$E:$E,'TalkDesk Phone Activity'!$A:$A,'Agent Breakdown'!$H210,'TalkDesk Phone Activity'!$B:$B,"Yes",'TalkDesk Phone Activity'!$C:$C,'Agent Breakdown'!$G210)</f>
        <v>1096</v>
      </c>
      <c r="P210" s="72">
        <f>SUMIFS('TalkDesk Phone Activity'!$E:$E,'TalkDesk Phone Activity'!$A:$A,'Agent Breakdown'!$H210,'TalkDesk Phone Activity'!$B:$B,"No",'TalkDesk Phone Activity'!$C:$C,'Agent Breakdown'!$G210)</f>
        <v>166</v>
      </c>
      <c r="Q210" s="80">
        <f>IFERROR(AVERAGEIFS('TalkDesk Status Activity'!D:D,'TalkDesk Status Activity'!C:C,'Agent Breakdown'!G210,'TalkDesk Status Activity'!A:A,'Agent Breakdown'!H210),0)</f>
        <v>176.76652173913044</v>
      </c>
    </row>
    <row r="211" spans="7:20" x14ac:dyDescent="0.35">
      <c r="G211" s="27" t="s">
        <v>27</v>
      </c>
      <c r="H211" s="24" t="s">
        <v>39</v>
      </c>
      <c r="I211" s="50">
        <f>COUNTIFS(PMTs!F:F,'Agent Breakdown'!H211,PMTs!D:D,'Agent Breakdown'!G211)</f>
        <v>17</v>
      </c>
      <c r="J211" s="51">
        <f>SUMIFS(PMTs!B:B,PMTs!F:F,'Agent Breakdown'!H211,PMTs!D:D,'Agent Breakdown'!G211)</f>
        <v>3086.8100000000004</v>
      </c>
      <c r="K211" s="50">
        <f>COUNTIFS(Overrides!B:B,'Agent Breakdown'!H211,Overrides!G:G,'Agent Breakdown'!G211,Overrides!I:I,"Yes")</f>
        <v>2</v>
      </c>
      <c r="L211" s="50">
        <f>COUNTIFS(Overrides!$B:$B,'Agent Breakdown'!$H211,Overrides!$D:$D,'Agent Breakdown'!$G211,Overrides!$E:$E,"Promise to Pay")</f>
        <v>2</v>
      </c>
      <c r="M211" s="50">
        <f>COUNTIFS(Overrides!$B:$B,'Agent Breakdown'!$H211,Overrides!$D:$D,'Agent Breakdown'!$G211,Overrides!$E:$E,"Payment Plan")</f>
        <v>0</v>
      </c>
      <c r="N211" s="50">
        <f>SUMIFS('TalkDesk Phone Activity'!F:F,'TalkDesk Phone Activity'!A:A,'Agent Breakdown'!H211,'TalkDesk Phone Activity'!C:C,'Agent Breakdown'!G211)</f>
        <v>27</v>
      </c>
      <c r="O211" s="72">
        <f>SUMIFS('TalkDesk Phone Activity'!$E:$E,'TalkDesk Phone Activity'!$A:$A,'Agent Breakdown'!$H211,'TalkDesk Phone Activity'!$B:$B,"Yes",'TalkDesk Phone Activity'!$C:$C,'Agent Breakdown'!$G211)</f>
        <v>997</v>
      </c>
      <c r="P211" s="72">
        <f>SUMIFS('TalkDesk Phone Activity'!$E:$E,'TalkDesk Phone Activity'!$A:$A,'Agent Breakdown'!$H211,'TalkDesk Phone Activity'!$B:$B,"No",'TalkDesk Phone Activity'!$C:$C,'Agent Breakdown'!$G211)</f>
        <v>1033</v>
      </c>
      <c r="Q211" s="80">
        <f>IFERROR(AVERAGEIFS('TalkDesk Status Activity'!D:D,'TalkDesk Status Activity'!C:C,'Agent Breakdown'!G211,'TalkDesk Status Activity'!A:A,'Agent Breakdown'!H211),0)</f>
        <v>115.20714285714286</v>
      </c>
    </row>
    <row r="212" spans="7:20" x14ac:dyDescent="0.35">
      <c r="G212" s="27" t="s">
        <v>27</v>
      </c>
      <c r="H212" s="24" t="s">
        <v>40</v>
      </c>
      <c r="I212" s="50">
        <f>COUNTIFS(PMTs!F:F,'Agent Breakdown'!H212,PMTs!D:D,'Agent Breakdown'!G212)</f>
        <v>13</v>
      </c>
      <c r="J212" s="51">
        <f>SUMIFS(PMTs!B:B,PMTs!F:F,'Agent Breakdown'!H212,PMTs!D:D,'Agent Breakdown'!G212)</f>
        <v>1515.0200000000002</v>
      </c>
      <c r="K212" s="50">
        <f>COUNTIFS(Overrides!B:B,'Agent Breakdown'!H212,Overrides!G:G,'Agent Breakdown'!G212,Overrides!I:I,"Yes")</f>
        <v>5</v>
      </c>
      <c r="L212" s="50">
        <f>COUNTIFS(Overrides!$B:$B,'Agent Breakdown'!$H212,Overrides!$D:$D,'Agent Breakdown'!$G212,Overrides!$E:$E,"Promise to Pay")</f>
        <v>6</v>
      </c>
      <c r="M212" s="50">
        <f>COUNTIFS(Overrides!$B:$B,'Agent Breakdown'!$H212,Overrides!$D:$D,'Agent Breakdown'!$G212,Overrides!$E:$E,"Payment Plan")</f>
        <v>0</v>
      </c>
      <c r="N212" s="50">
        <f>SUMIFS('TalkDesk Phone Activity'!F:F,'TalkDesk Phone Activity'!A:A,'Agent Breakdown'!H212,'TalkDesk Phone Activity'!C:C,'Agent Breakdown'!G212)</f>
        <v>5</v>
      </c>
      <c r="O212" s="72">
        <f>SUMIFS('TalkDesk Phone Activity'!$E:$E,'TalkDesk Phone Activity'!$A:$A,'Agent Breakdown'!$H212,'TalkDesk Phone Activity'!$B:$B,"Yes",'TalkDesk Phone Activity'!$C:$C,'Agent Breakdown'!$G212)</f>
        <v>655</v>
      </c>
      <c r="P212" s="72">
        <f>SUMIFS('TalkDesk Phone Activity'!$E:$E,'TalkDesk Phone Activity'!$A:$A,'Agent Breakdown'!$H212,'TalkDesk Phone Activity'!$B:$B,"No",'TalkDesk Phone Activity'!$C:$C,'Agent Breakdown'!$G212)</f>
        <v>711</v>
      </c>
      <c r="Q212" s="80">
        <f>IFERROR(AVERAGEIFS('TalkDesk Status Activity'!D:D,'TalkDesk Status Activity'!C:C,'Agent Breakdown'!G212,'TalkDesk Status Activity'!A:A,'Agent Breakdown'!H212),0)</f>
        <v>116.37312499999999</v>
      </c>
    </row>
    <row r="213" spans="7:20" x14ac:dyDescent="0.35">
      <c r="G213" s="27" t="s">
        <v>27</v>
      </c>
      <c r="H213" s="24" t="s">
        <v>41</v>
      </c>
      <c r="I213" s="50">
        <f>COUNTIFS(PMTs!F:F,'Agent Breakdown'!H213,PMTs!D:D,'Agent Breakdown'!G213)</f>
        <v>26</v>
      </c>
      <c r="J213" s="51">
        <f>SUMIFS(PMTs!B:B,PMTs!F:F,'Agent Breakdown'!H213,PMTs!D:D,'Agent Breakdown'!G213)</f>
        <v>5258.01</v>
      </c>
      <c r="K213" s="50">
        <f>COUNTIFS(Overrides!B:B,'Agent Breakdown'!H213,Overrides!G:G,'Agent Breakdown'!G213,Overrides!I:I,"Yes")</f>
        <v>4</v>
      </c>
      <c r="L213" s="50">
        <f>COUNTIFS(Overrides!$B:$B,'Agent Breakdown'!$H213,Overrides!$D:$D,'Agent Breakdown'!$G213,Overrides!$E:$E,"Promise to Pay")</f>
        <v>4</v>
      </c>
      <c r="M213" s="50">
        <f>COUNTIFS(Overrides!$B:$B,'Agent Breakdown'!$H213,Overrides!$D:$D,'Agent Breakdown'!$G213,Overrides!$E:$E,"Payment Plan")</f>
        <v>0</v>
      </c>
      <c r="N213" s="50">
        <f>SUMIFS('TalkDesk Phone Activity'!F:F,'TalkDesk Phone Activity'!A:A,'Agent Breakdown'!H213,'TalkDesk Phone Activity'!C:C,'Agent Breakdown'!G213)</f>
        <v>17</v>
      </c>
      <c r="O213" s="72">
        <f>SUMIFS('TalkDesk Phone Activity'!$E:$E,'TalkDesk Phone Activity'!$A:$A,'Agent Breakdown'!$H213,'TalkDesk Phone Activity'!$B:$B,"Yes",'TalkDesk Phone Activity'!$C:$C,'Agent Breakdown'!$G213)</f>
        <v>950</v>
      </c>
      <c r="P213" s="72">
        <f>SUMIFS('TalkDesk Phone Activity'!$E:$E,'TalkDesk Phone Activity'!$A:$A,'Agent Breakdown'!$H213,'TalkDesk Phone Activity'!$B:$B,"No",'TalkDesk Phone Activity'!$C:$C,'Agent Breakdown'!$G213)</f>
        <v>576</v>
      </c>
      <c r="Q213" s="80">
        <f>IFERROR(AVERAGEIFS('TalkDesk Status Activity'!D:D,'TalkDesk Status Activity'!C:C,'Agent Breakdown'!G213,'TalkDesk Status Activity'!A:A,'Agent Breakdown'!H213),0)</f>
        <v>134.29863636363632</v>
      </c>
    </row>
    <row r="214" spans="7:20" x14ac:dyDescent="0.35">
      <c r="G214" s="27" t="s">
        <v>27</v>
      </c>
      <c r="H214" s="24" t="s">
        <v>42</v>
      </c>
      <c r="I214" s="50">
        <f>COUNTIFS(PMTs!F:F,'Agent Breakdown'!H214,PMTs!D:D,'Agent Breakdown'!G214)</f>
        <v>35</v>
      </c>
      <c r="J214" s="51">
        <f>SUMIFS(PMTs!B:B,PMTs!F:F,'Agent Breakdown'!H214,PMTs!D:D,'Agent Breakdown'!G214)</f>
        <v>5707.84</v>
      </c>
      <c r="K214" s="50">
        <f>COUNTIFS(Overrides!B:B,'Agent Breakdown'!H214,Overrides!G:G,'Agent Breakdown'!G214,Overrides!I:I,"Yes")</f>
        <v>9</v>
      </c>
      <c r="L214" s="50">
        <f>COUNTIFS(Overrides!$B:$B,'Agent Breakdown'!$H214,Overrides!$D:$D,'Agent Breakdown'!$G214,Overrides!$E:$E,"Promise to Pay")</f>
        <v>11</v>
      </c>
      <c r="M214" s="50">
        <f>COUNTIFS(Overrides!$B:$B,'Agent Breakdown'!$H214,Overrides!$D:$D,'Agent Breakdown'!$G214,Overrides!$E:$E,"Payment Plan")</f>
        <v>0</v>
      </c>
      <c r="N214" s="50">
        <f>SUMIFS('TalkDesk Phone Activity'!F:F,'TalkDesk Phone Activity'!A:A,'Agent Breakdown'!H214,'TalkDesk Phone Activity'!C:C,'Agent Breakdown'!G214)</f>
        <v>13</v>
      </c>
      <c r="O214" s="72">
        <f>SUMIFS('TalkDesk Phone Activity'!$E:$E,'TalkDesk Phone Activity'!$A:$A,'Agent Breakdown'!$H214,'TalkDesk Phone Activity'!$B:$B,"Yes",'TalkDesk Phone Activity'!$C:$C,'Agent Breakdown'!$G214)</f>
        <v>1120</v>
      </c>
      <c r="P214" s="72">
        <f>SUMIFS('TalkDesk Phone Activity'!$E:$E,'TalkDesk Phone Activity'!$A:$A,'Agent Breakdown'!$H214,'TalkDesk Phone Activity'!$B:$B,"No",'TalkDesk Phone Activity'!$C:$C,'Agent Breakdown'!$G214)</f>
        <v>1090</v>
      </c>
      <c r="Q214" s="80">
        <f>IFERROR(AVERAGEIFS('TalkDesk Status Activity'!D:D,'TalkDesk Status Activity'!C:C,'Agent Breakdown'!G214,'TalkDesk Status Activity'!A:A,'Agent Breakdown'!H214),0)</f>
        <v>115.06600000000003</v>
      </c>
    </row>
    <row r="215" spans="7:20" x14ac:dyDescent="0.35">
      <c r="G215" s="27" t="s">
        <v>27</v>
      </c>
      <c r="H215" s="24" t="s">
        <v>43</v>
      </c>
      <c r="I215" s="50">
        <f>COUNTIFS(PMTs!F:F,'Agent Breakdown'!H215,PMTs!D:D,'Agent Breakdown'!G215)</f>
        <v>28</v>
      </c>
      <c r="J215" s="51">
        <f>SUMIFS(PMTs!B:B,PMTs!F:F,'Agent Breakdown'!H215,PMTs!D:D,'Agent Breakdown'!G215)</f>
        <v>3912.2500000000005</v>
      </c>
      <c r="K215" s="50">
        <f>COUNTIFS(Overrides!B:B,'Agent Breakdown'!H215,Overrides!G:G,'Agent Breakdown'!G215,Overrides!I:I,"Yes")</f>
        <v>13</v>
      </c>
      <c r="L215" s="50">
        <f>COUNTIFS(Overrides!$B:$B,'Agent Breakdown'!$H215,Overrides!$D:$D,'Agent Breakdown'!$G215,Overrides!$E:$E,"Promise to Pay")</f>
        <v>19</v>
      </c>
      <c r="M215" s="50">
        <f>COUNTIFS(Overrides!$B:$B,'Agent Breakdown'!$H215,Overrides!$D:$D,'Agent Breakdown'!$G215,Overrides!$E:$E,"Payment Plan")</f>
        <v>0</v>
      </c>
      <c r="N215" s="50">
        <f>SUMIFS('TalkDesk Phone Activity'!F:F,'TalkDesk Phone Activity'!A:A,'Agent Breakdown'!H215,'TalkDesk Phone Activity'!C:C,'Agent Breakdown'!G215)</f>
        <v>15</v>
      </c>
      <c r="O215" s="72">
        <f>SUMIFS('TalkDesk Phone Activity'!$E:$E,'TalkDesk Phone Activity'!$A:$A,'Agent Breakdown'!$H215,'TalkDesk Phone Activity'!$B:$B,"Yes",'TalkDesk Phone Activity'!$C:$C,'Agent Breakdown'!$G215)</f>
        <v>723</v>
      </c>
      <c r="P215" s="72">
        <f>SUMIFS('TalkDesk Phone Activity'!$E:$E,'TalkDesk Phone Activity'!$A:$A,'Agent Breakdown'!$H215,'TalkDesk Phone Activity'!$B:$B,"No",'TalkDesk Phone Activity'!$C:$C,'Agent Breakdown'!$G215)</f>
        <v>902</v>
      </c>
      <c r="Q215" s="80">
        <f>IFERROR(AVERAGEIFS('TalkDesk Status Activity'!D:D,'TalkDesk Status Activity'!C:C,'Agent Breakdown'!G215,'TalkDesk Status Activity'!A:A,'Agent Breakdown'!H215),0)</f>
        <v>164.38944444444445</v>
      </c>
    </row>
    <row r="216" spans="7:20" x14ac:dyDescent="0.35">
      <c r="G216" s="27" t="s">
        <v>27</v>
      </c>
      <c r="H216" s="24" t="s">
        <v>44</v>
      </c>
      <c r="I216" s="50">
        <f>COUNTIFS(PMTs!F:F,'Agent Breakdown'!H216,PMTs!D:D,'Agent Breakdown'!G216)</f>
        <v>19</v>
      </c>
      <c r="J216" s="51">
        <f>SUMIFS(PMTs!B:B,PMTs!F:F,'Agent Breakdown'!H216,PMTs!D:D,'Agent Breakdown'!G216)</f>
        <v>2692.31</v>
      </c>
      <c r="K216" s="50">
        <f>COUNTIFS(Overrides!B:B,'Agent Breakdown'!H216,Overrides!G:G,'Agent Breakdown'!G216,Overrides!I:I,"Yes")</f>
        <v>2</v>
      </c>
      <c r="L216" s="50">
        <f>COUNTIFS(Overrides!$B:$B,'Agent Breakdown'!$H216,Overrides!$D:$D,'Agent Breakdown'!$G216,Overrides!$E:$E,"Promise to Pay")</f>
        <v>2</v>
      </c>
      <c r="M216" s="50">
        <f>COUNTIFS(Overrides!$B:$B,'Agent Breakdown'!$H216,Overrides!$D:$D,'Agent Breakdown'!$G216,Overrides!$E:$E,"Payment Plan")</f>
        <v>0</v>
      </c>
      <c r="N216" s="50">
        <f>SUMIFS('TalkDesk Phone Activity'!F:F,'TalkDesk Phone Activity'!A:A,'Agent Breakdown'!H216,'TalkDesk Phone Activity'!C:C,'Agent Breakdown'!G216)</f>
        <v>34</v>
      </c>
      <c r="O216" s="72">
        <f>SUMIFS('TalkDesk Phone Activity'!$E:$E,'TalkDesk Phone Activity'!$A:$A,'Agent Breakdown'!$H216,'TalkDesk Phone Activity'!$B:$B,"Yes",'TalkDesk Phone Activity'!$C:$C,'Agent Breakdown'!$G216)</f>
        <v>978</v>
      </c>
      <c r="P216" s="72">
        <f>SUMIFS('TalkDesk Phone Activity'!$E:$E,'TalkDesk Phone Activity'!$A:$A,'Agent Breakdown'!$H216,'TalkDesk Phone Activity'!$B:$B,"No",'TalkDesk Phone Activity'!$C:$C,'Agent Breakdown'!$G216)</f>
        <v>390</v>
      </c>
      <c r="Q216" s="80">
        <f>IFERROR(AVERAGEIFS('TalkDesk Status Activity'!D:D,'TalkDesk Status Activity'!C:C,'Agent Breakdown'!G216,'TalkDesk Status Activity'!A:A,'Agent Breakdown'!H216),0)</f>
        <v>131.48388888888888</v>
      </c>
    </row>
    <row r="217" spans="7:20" ht="15" thickBot="1" x14ac:dyDescent="0.4">
      <c r="G217" s="39" t="s">
        <v>27</v>
      </c>
      <c r="H217" s="40" t="s">
        <v>45</v>
      </c>
      <c r="I217" s="50">
        <f>COUNTIFS(PMTs!F:F,'Agent Breakdown'!R217,PMTs!D:D,'Agent Breakdown'!G217)</f>
        <v>3</v>
      </c>
      <c r="J217" s="51">
        <f>SUMIFS(PMTs!B:B,PMTs!F:F,'Agent Breakdown'!R217,PMTs!D:D,'Agent Breakdown'!G217)</f>
        <v>376.93</v>
      </c>
      <c r="K217" s="50">
        <f>COUNTIFS(Overrides!B:B,'Agent Breakdown'!R217,Overrides!G:G,'Agent Breakdown'!G217,Overrides!I:I,"Yes")</f>
        <v>0</v>
      </c>
      <c r="L217" s="50">
        <f>COUNTIFS(Overrides!$B:$B,'Agent Breakdown'!$R217,Overrides!$D:$D,'Agent Breakdown'!$G217,Overrides!$E:$E,"Promise to Pay")</f>
        <v>0</v>
      </c>
      <c r="M217" s="50">
        <f>COUNTIFS(Overrides!$B:$B,'Agent Breakdown'!$R217,Overrides!$D:$D,'Agent Breakdown'!$G217,Overrides!$E:$E,"Payment Plan")</f>
        <v>0</v>
      </c>
      <c r="N217" s="50">
        <f>SUMIFS('TalkDesk Phone Activity'!F:F,'TalkDesk Phone Activity'!A:A,'Agent Breakdown'!H217,'TalkDesk Phone Activity'!C:C,'Agent Breakdown'!G217)</f>
        <v>17</v>
      </c>
      <c r="O217" s="72">
        <f>SUMIFS('TalkDesk Phone Activity'!$E:$E,'TalkDesk Phone Activity'!$A:$A,'Agent Breakdown'!$H217,'TalkDesk Phone Activity'!$B:$B,"Yes",'TalkDesk Phone Activity'!$C:$C,'Agent Breakdown'!$G217)</f>
        <v>775</v>
      </c>
      <c r="P217" s="72">
        <f>SUMIFS('TalkDesk Phone Activity'!$E:$E,'TalkDesk Phone Activity'!$A:$A,'Agent Breakdown'!$H217,'TalkDesk Phone Activity'!$B:$B,"No",'TalkDesk Phone Activity'!$C:$C,'Agent Breakdown'!$G217)</f>
        <v>1216</v>
      </c>
      <c r="Q217" s="80">
        <f>IFERROR(AVERAGEIFS('TalkDesk Status Activity'!D:D,'TalkDesk Status Activity'!C:C,'Agent Breakdown'!G217,'TalkDesk Status Activity'!A:A,'Agent Breakdown'!H217),0)</f>
        <v>135.97500000000002</v>
      </c>
      <c r="R217" s="102" t="s">
        <v>3915</v>
      </c>
      <c r="S217" s="103"/>
      <c r="T217" s="103"/>
    </row>
    <row r="218" spans="7:20" ht="15" thickBot="1" x14ac:dyDescent="0.4">
      <c r="G218" s="93" t="s">
        <v>48</v>
      </c>
      <c r="H218" s="94" t="s">
        <v>2822</v>
      </c>
      <c r="I218" s="95">
        <f>SUBTOTAL(9,I201:I217)</f>
        <v>317</v>
      </c>
      <c r="J218" s="96">
        <f t="shared" ref="J218" si="43">SUBTOTAL(9,J201:J217)</f>
        <v>50643.700000000004</v>
      </c>
      <c r="K218" s="95">
        <f t="shared" ref="K218:L218" si="44">SUBTOTAL(9,K201:K217)</f>
        <v>106</v>
      </c>
      <c r="L218" s="95">
        <f t="shared" si="44"/>
        <v>130</v>
      </c>
      <c r="M218" s="47">
        <f t="shared" ref="M218:N218" si="45">SUBTOTAL(9,M201:M217)</f>
        <v>0</v>
      </c>
      <c r="N218" s="95">
        <f t="shared" si="45"/>
        <v>341</v>
      </c>
      <c r="O218" s="97">
        <f t="shared" ref="O218" si="46">SUBTOTAL(9,O201:O217)</f>
        <v>17303</v>
      </c>
      <c r="P218" s="97">
        <f t="shared" ref="P218" si="47">SUBTOTAL(9,P201:P217)</f>
        <v>12282</v>
      </c>
      <c r="Q218" s="97">
        <f>IFERROR(AVERAGEIF('TalkDesk Status Activity'!C:C,'Agent Breakdown'!G217,'TalkDesk Status Activity'!D:D),0)</f>
        <v>145.7432058823529</v>
      </c>
    </row>
    <row r="220" spans="7:20" x14ac:dyDescent="0.35">
      <c r="H220" s="100" t="s">
        <v>3921</v>
      </c>
      <c r="I220" s="101"/>
      <c r="J220" s="101"/>
    </row>
  </sheetData>
  <autoFilter ref="G2:Q217" xr:uid="{09760B71-B922-4FF5-88C2-8189B91F977F}"/>
  <mergeCells count="1">
    <mergeCell ref="R217:T21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DCD5-B44A-4A4B-B5C2-0851D7E2C775}">
  <sheetPr codeName="Sheet3" filterMode="1">
    <tabColor rgb="FF92D050"/>
  </sheetPr>
  <dimension ref="A1:J4245"/>
  <sheetViews>
    <sheetView workbookViewId="0">
      <selection activeCell="A3929" sqref="A3929"/>
    </sheetView>
  </sheetViews>
  <sheetFormatPr defaultRowHeight="14.5" x14ac:dyDescent="0.35"/>
  <cols>
    <col min="1" max="1" width="21.54296875" bestFit="1" customWidth="1"/>
    <col min="2" max="2" width="8" bestFit="1" customWidth="1"/>
    <col min="3" max="3" width="32" bestFit="1" customWidth="1"/>
    <col min="4" max="4" width="11.26953125" bestFit="1" customWidth="1"/>
    <col min="5" max="5" width="9.54296875" bestFit="1" customWidth="1"/>
    <col min="6" max="6" width="29.81640625" bestFit="1" customWidth="1"/>
    <col min="9" max="9" width="14.54296875" bestFit="1" customWidth="1"/>
    <col min="10" max="10" width="17.54296875" bestFit="1" customWidth="1"/>
  </cols>
  <sheetData>
    <row r="1" spans="1:10" ht="23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85" t="s">
        <v>3624</v>
      </c>
      <c r="J1" s="86">
        <f>MAX(C:C)</f>
        <v>45657</v>
      </c>
    </row>
    <row r="2" spans="1:10" hidden="1" x14ac:dyDescent="0.35">
      <c r="A2" t="s">
        <v>49</v>
      </c>
      <c r="B2">
        <v>363.64</v>
      </c>
      <c r="C2" s="32">
        <v>45338</v>
      </c>
      <c r="D2" s="32" t="s">
        <v>17</v>
      </c>
      <c r="E2">
        <v>2024</v>
      </c>
      <c r="F2" t="s">
        <v>47</v>
      </c>
    </row>
    <row r="3" spans="1:10" hidden="1" x14ac:dyDescent="0.35">
      <c r="A3" t="s">
        <v>50</v>
      </c>
      <c r="B3">
        <v>203.49</v>
      </c>
      <c r="C3" s="32">
        <v>45293</v>
      </c>
      <c r="D3" s="32" t="s">
        <v>16</v>
      </c>
      <c r="E3">
        <v>2024</v>
      </c>
      <c r="F3" t="s">
        <v>47</v>
      </c>
    </row>
    <row r="4" spans="1:10" hidden="1" x14ac:dyDescent="0.35">
      <c r="A4" t="s">
        <v>51</v>
      </c>
      <c r="B4">
        <v>114.43</v>
      </c>
      <c r="C4" s="32">
        <v>45293</v>
      </c>
      <c r="D4" s="32" t="s">
        <v>16</v>
      </c>
      <c r="E4">
        <v>2024</v>
      </c>
      <c r="F4" t="s">
        <v>47</v>
      </c>
    </row>
    <row r="5" spans="1:10" hidden="1" x14ac:dyDescent="0.35">
      <c r="A5" t="s">
        <v>52</v>
      </c>
      <c r="B5">
        <v>223.82</v>
      </c>
      <c r="C5" s="32">
        <v>45309</v>
      </c>
      <c r="D5" s="32" t="s">
        <v>16</v>
      </c>
      <c r="E5">
        <v>2024</v>
      </c>
      <c r="F5" t="s">
        <v>47</v>
      </c>
    </row>
    <row r="6" spans="1:10" hidden="1" x14ac:dyDescent="0.35">
      <c r="A6" t="s">
        <v>53</v>
      </c>
      <c r="B6">
        <v>118.21</v>
      </c>
      <c r="C6" s="32">
        <v>45323</v>
      </c>
      <c r="D6" s="32" t="s">
        <v>17</v>
      </c>
      <c r="E6">
        <v>2024</v>
      </c>
      <c r="F6" t="s">
        <v>47</v>
      </c>
    </row>
    <row r="7" spans="1:10" hidden="1" x14ac:dyDescent="0.35">
      <c r="A7" t="s">
        <v>54</v>
      </c>
      <c r="B7">
        <v>41.59</v>
      </c>
      <c r="C7" s="32">
        <v>45293</v>
      </c>
      <c r="D7" s="32" t="s">
        <v>16</v>
      </c>
      <c r="E7">
        <v>2024</v>
      </c>
      <c r="F7" t="s">
        <v>47</v>
      </c>
    </row>
    <row r="8" spans="1:10" hidden="1" x14ac:dyDescent="0.35">
      <c r="A8" t="s">
        <v>55</v>
      </c>
      <c r="B8">
        <v>327.06</v>
      </c>
      <c r="C8" s="32">
        <v>45323</v>
      </c>
      <c r="D8" s="32" t="s">
        <v>17</v>
      </c>
      <c r="E8">
        <v>2024</v>
      </c>
      <c r="F8" t="s">
        <v>47</v>
      </c>
    </row>
    <row r="9" spans="1:10" hidden="1" x14ac:dyDescent="0.35">
      <c r="A9" t="s">
        <v>56</v>
      </c>
      <c r="B9">
        <v>100</v>
      </c>
      <c r="C9" s="32">
        <v>45383</v>
      </c>
      <c r="D9" s="32" t="s">
        <v>19</v>
      </c>
      <c r="E9">
        <v>2024</v>
      </c>
      <c r="F9" t="s">
        <v>47</v>
      </c>
    </row>
    <row r="10" spans="1:10" hidden="1" x14ac:dyDescent="0.35">
      <c r="A10" t="s">
        <v>57</v>
      </c>
      <c r="B10">
        <v>132.13999999999999</v>
      </c>
      <c r="C10" s="32">
        <v>45309</v>
      </c>
      <c r="D10" s="32" t="s">
        <v>16</v>
      </c>
      <c r="E10">
        <v>2024</v>
      </c>
      <c r="F10" t="s">
        <v>47</v>
      </c>
    </row>
    <row r="11" spans="1:10" hidden="1" x14ac:dyDescent="0.35">
      <c r="A11" t="s">
        <v>58</v>
      </c>
      <c r="B11">
        <v>262.77999999999997</v>
      </c>
      <c r="C11" s="32">
        <v>45309</v>
      </c>
      <c r="D11" s="32" t="s">
        <v>16</v>
      </c>
      <c r="E11">
        <v>2024</v>
      </c>
      <c r="F11" t="s">
        <v>47</v>
      </c>
    </row>
    <row r="12" spans="1:10" hidden="1" x14ac:dyDescent="0.35">
      <c r="A12" t="s">
        <v>59</v>
      </c>
      <c r="B12">
        <v>5003</v>
      </c>
      <c r="C12" s="32">
        <v>45310</v>
      </c>
      <c r="D12" s="32" t="s">
        <v>16</v>
      </c>
      <c r="E12">
        <v>2024</v>
      </c>
      <c r="F12" t="s">
        <v>47</v>
      </c>
    </row>
    <row r="13" spans="1:10" hidden="1" x14ac:dyDescent="0.35">
      <c r="A13" t="s">
        <v>60</v>
      </c>
      <c r="B13">
        <v>128.93</v>
      </c>
      <c r="C13" s="32">
        <v>45355</v>
      </c>
      <c r="D13" s="32" t="s">
        <v>18</v>
      </c>
      <c r="E13">
        <v>2024</v>
      </c>
      <c r="F13" t="s">
        <v>47</v>
      </c>
    </row>
    <row r="14" spans="1:10" hidden="1" x14ac:dyDescent="0.35">
      <c r="A14" t="s">
        <v>61</v>
      </c>
      <c r="B14">
        <v>104.89</v>
      </c>
      <c r="C14" s="32">
        <v>45341</v>
      </c>
      <c r="D14" s="32" t="s">
        <v>17</v>
      </c>
      <c r="E14">
        <v>2024</v>
      </c>
      <c r="F14" t="s">
        <v>47</v>
      </c>
    </row>
    <row r="15" spans="1:10" hidden="1" x14ac:dyDescent="0.35">
      <c r="A15" t="s">
        <v>62</v>
      </c>
      <c r="B15">
        <v>82.16</v>
      </c>
      <c r="C15" s="32">
        <v>45324</v>
      </c>
      <c r="D15" s="32" t="s">
        <v>17</v>
      </c>
      <c r="E15">
        <v>2024</v>
      </c>
      <c r="F15" t="s">
        <v>47</v>
      </c>
    </row>
    <row r="16" spans="1:10" hidden="1" x14ac:dyDescent="0.35">
      <c r="A16" t="s">
        <v>63</v>
      </c>
      <c r="B16">
        <v>529.79999999999995</v>
      </c>
      <c r="C16" s="32">
        <v>45295</v>
      </c>
      <c r="D16" s="32" t="s">
        <v>16</v>
      </c>
      <c r="E16">
        <v>2024</v>
      </c>
      <c r="F16" t="s">
        <v>47</v>
      </c>
    </row>
    <row r="17" spans="1:6" hidden="1" x14ac:dyDescent="0.35">
      <c r="A17" t="s">
        <v>64</v>
      </c>
      <c r="B17">
        <v>250</v>
      </c>
      <c r="C17" s="32">
        <v>45295</v>
      </c>
      <c r="D17" s="32" t="s">
        <v>16</v>
      </c>
      <c r="E17">
        <v>2024</v>
      </c>
      <c r="F17" t="s">
        <v>47</v>
      </c>
    </row>
    <row r="18" spans="1:6" hidden="1" x14ac:dyDescent="0.35">
      <c r="A18" t="s">
        <v>65</v>
      </c>
      <c r="B18">
        <v>81.06</v>
      </c>
      <c r="C18" s="32">
        <v>45341</v>
      </c>
      <c r="D18" s="32" t="s">
        <v>17</v>
      </c>
      <c r="E18">
        <v>2024</v>
      </c>
      <c r="F18" t="s">
        <v>47</v>
      </c>
    </row>
    <row r="19" spans="1:6" hidden="1" x14ac:dyDescent="0.35">
      <c r="A19" t="s">
        <v>66</v>
      </c>
      <c r="B19">
        <v>1481.12</v>
      </c>
      <c r="C19" s="32">
        <v>45385</v>
      </c>
      <c r="D19" s="32" t="s">
        <v>19</v>
      </c>
      <c r="E19">
        <v>2024</v>
      </c>
      <c r="F19" t="s">
        <v>47</v>
      </c>
    </row>
    <row r="20" spans="1:6" hidden="1" x14ac:dyDescent="0.35">
      <c r="A20" t="s">
        <v>67</v>
      </c>
      <c r="B20">
        <v>30.45</v>
      </c>
      <c r="C20" s="32">
        <v>45342</v>
      </c>
      <c r="D20" s="32" t="s">
        <v>17</v>
      </c>
      <c r="E20">
        <v>2024</v>
      </c>
      <c r="F20" t="s">
        <v>47</v>
      </c>
    </row>
    <row r="21" spans="1:6" hidden="1" x14ac:dyDescent="0.35">
      <c r="A21" t="s">
        <v>68</v>
      </c>
      <c r="B21">
        <v>314.58</v>
      </c>
      <c r="C21" s="32">
        <v>45313</v>
      </c>
      <c r="D21" s="32" t="s">
        <v>16</v>
      </c>
      <c r="E21">
        <v>2024</v>
      </c>
      <c r="F21" t="s">
        <v>47</v>
      </c>
    </row>
    <row r="22" spans="1:6" hidden="1" x14ac:dyDescent="0.35">
      <c r="A22" t="s">
        <v>69</v>
      </c>
      <c r="B22">
        <v>136.28</v>
      </c>
      <c r="C22" s="32">
        <v>45372</v>
      </c>
      <c r="D22" s="32" t="s">
        <v>18</v>
      </c>
      <c r="E22">
        <v>2024</v>
      </c>
      <c r="F22" t="s">
        <v>47</v>
      </c>
    </row>
    <row r="23" spans="1:6" hidden="1" x14ac:dyDescent="0.35">
      <c r="A23" t="s">
        <v>70</v>
      </c>
      <c r="B23">
        <v>73.290000000000006</v>
      </c>
      <c r="C23" s="32">
        <v>45385</v>
      </c>
      <c r="D23" s="32" t="s">
        <v>19</v>
      </c>
      <c r="E23">
        <v>2024</v>
      </c>
      <c r="F23" t="s">
        <v>47</v>
      </c>
    </row>
    <row r="24" spans="1:6" hidden="1" x14ac:dyDescent="0.35">
      <c r="A24" t="s">
        <v>71</v>
      </c>
      <c r="B24">
        <v>184.13</v>
      </c>
      <c r="C24" s="32">
        <v>45296</v>
      </c>
      <c r="D24" s="32" t="s">
        <v>16</v>
      </c>
      <c r="E24">
        <v>2024</v>
      </c>
      <c r="F24" t="s">
        <v>47</v>
      </c>
    </row>
    <row r="25" spans="1:6" hidden="1" x14ac:dyDescent="0.35">
      <c r="A25" t="s">
        <v>72</v>
      </c>
      <c r="B25">
        <v>204.06</v>
      </c>
      <c r="C25" s="32">
        <v>45296</v>
      </c>
      <c r="D25" s="32" t="s">
        <v>16</v>
      </c>
      <c r="E25">
        <v>2024</v>
      </c>
      <c r="F25" t="s">
        <v>47</v>
      </c>
    </row>
    <row r="26" spans="1:6" hidden="1" x14ac:dyDescent="0.35">
      <c r="A26" t="s">
        <v>73</v>
      </c>
      <c r="B26">
        <v>186.56</v>
      </c>
      <c r="C26" s="32">
        <v>45343</v>
      </c>
      <c r="D26" s="32" t="s">
        <v>17</v>
      </c>
      <c r="E26">
        <v>2024</v>
      </c>
      <c r="F26" t="s">
        <v>47</v>
      </c>
    </row>
    <row r="27" spans="1:6" hidden="1" x14ac:dyDescent="0.35">
      <c r="A27" t="s">
        <v>74</v>
      </c>
      <c r="B27">
        <v>74.78</v>
      </c>
      <c r="C27" s="32">
        <v>45296</v>
      </c>
      <c r="D27" s="32" t="s">
        <v>16</v>
      </c>
      <c r="E27">
        <v>2024</v>
      </c>
      <c r="F27" t="s">
        <v>47</v>
      </c>
    </row>
    <row r="28" spans="1:6" hidden="1" x14ac:dyDescent="0.35">
      <c r="A28" t="s">
        <v>75</v>
      </c>
      <c r="B28">
        <v>66.47</v>
      </c>
      <c r="C28" s="32">
        <v>45296</v>
      </c>
      <c r="D28" s="32" t="s">
        <v>16</v>
      </c>
      <c r="E28">
        <v>2024</v>
      </c>
      <c r="F28" t="s">
        <v>47</v>
      </c>
    </row>
    <row r="29" spans="1:6" hidden="1" x14ac:dyDescent="0.35">
      <c r="A29" t="s">
        <v>76</v>
      </c>
      <c r="B29">
        <v>220.56</v>
      </c>
      <c r="C29" s="32">
        <v>45327</v>
      </c>
      <c r="D29" s="32" t="s">
        <v>17</v>
      </c>
      <c r="E29">
        <v>2024</v>
      </c>
      <c r="F29" t="s">
        <v>47</v>
      </c>
    </row>
    <row r="30" spans="1:6" hidden="1" x14ac:dyDescent="0.35">
      <c r="A30" t="s">
        <v>77</v>
      </c>
      <c r="B30">
        <v>113.68</v>
      </c>
      <c r="C30" s="32">
        <v>45328</v>
      </c>
      <c r="D30" s="32" t="s">
        <v>17</v>
      </c>
      <c r="E30">
        <v>2024</v>
      </c>
      <c r="F30" t="s">
        <v>47</v>
      </c>
    </row>
    <row r="31" spans="1:6" hidden="1" x14ac:dyDescent="0.35">
      <c r="A31" t="s">
        <v>78</v>
      </c>
      <c r="B31">
        <v>216.13</v>
      </c>
      <c r="C31" s="32">
        <v>45299</v>
      </c>
      <c r="D31" s="32" t="s">
        <v>16</v>
      </c>
      <c r="E31">
        <v>2024</v>
      </c>
      <c r="F31" t="s">
        <v>47</v>
      </c>
    </row>
    <row r="32" spans="1:6" hidden="1" x14ac:dyDescent="0.35">
      <c r="A32" t="s">
        <v>79</v>
      </c>
      <c r="B32">
        <v>215.12</v>
      </c>
      <c r="C32" s="32">
        <v>45299</v>
      </c>
      <c r="D32" s="32" t="s">
        <v>16</v>
      </c>
      <c r="E32">
        <v>2024</v>
      </c>
      <c r="F32" t="s">
        <v>47</v>
      </c>
    </row>
    <row r="33" spans="1:6" hidden="1" x14ac:dyDescent="0.35">
      <c r="A33" t="s">
        <v>80</v>
      </c>
      <c r="B33">
        <v>298.38</v>
      </c>
      <c r="C33" s="32">
        <v>45299</v>
      </c>
      <c r="D33" s="32" t="s">
        <v>16</v>
      </c>
      <c r="E33">
        <v>2024</v>
      </c>
      <c r="F33" t="s">
        <v>32</v>
      </c>
    </row>
    <row r="34" spans="1:6" hidden="1" x14ac:dyDescent="0.35">
      <c r="A34" t="s">
        <v>81</v>
      </c>
      <c r="B34">
        <v>1000.36</v>
      </c>
      <c r="C34" s="32">
        <v>45299</v>
      </c>
      <c r="D34" s="32" t="s">
        <v>16</v>
      </c>
      <c r="E34">
        <v>2024</v>
      </c>
      <c r="F34" t="s">
        <v>47</v>
      </c>
    </row>
    <row r="35" spans="1:6" hidden="1" x14ac:dyDescent="0.35">
      <c r="A35" t="s">
        <v>82</v>
      </c>
      <c r="B35">
        <v>147</v>
      </c>
      <c r="C35" s="32">
        <v>45299</v>
      </c>
      <c r="D35" s="32" t="s">
        <v>16</v>
      </c>
      <c r="E35">
        <v>2024</v>
      </c>
      <c r="F35" t="s">
        <v>32</v>
      </c>
    </row>
    <row r="36" spans="1:6" hidden="1" x14ac:dyDescent="0.35">
      <c r="A36" t="s">
        <v>83</v>
      </c>
      <c r="B36">
        <v>210.1</v>
      </c>
      <c r="C36" s="32">
        <v>45329</v>
      </c>
      <c r="D36" s="32" t="s">
        <v>17</v>
      </c>
      <c r="E36">
        <v>2024</v>
      </c>
      <c r="F36" t="s">
        <v>47</v>
      </c>
    </row>
    <row r="37" spans="1:6" hidden="1" x14ac:dyDescent="0.35">
      <c r="A37" t="s">
        <v>84</v>
      </c>
      <c r="B37">
        <v>500</v>
      </c>
      <c r="C37" s="32">
        <v>45299</v>
      </c>
      <c r="D37" s="32" t="s">
        <v>16</v>
      </c>
      <c r="E37">
        <v>2024</v>
      </c>
      <c r="F37" t="s">
        <v>32</v>
      </c>
    </row>
    <row r="38" spans="1:6" hidden="1" x14ac:dyDescent="0.35">
      <c r="A38" t="s">
        <v>85</v>
      </c>
      <c r="B38">
        <v>250</v>
      </c>
      <c r="C38" s="32">
        <v>45300</v>
      </c>
      <c r="D38" s="32" t="s">
        <v>16</v>
      </c>
      <c r="E38">
        <v>2024</v>
      </c>
      <c r="F38" t="s">
        <v>32</v>
      </c>
    </row>
    <row r="39" spans="1:6" hidden="1" x14ac:dyDescent="0.35">
      <c r="A39" t="s">
        <v>86</v>
      </c>
      <c r="B39">
        <v>112.96</v>
      </c>
      <c r="C39" s="32">
        <v>45390</v>
      </c>
      <c r="D39" s="32" t="s">
        <v>19</v>
      </c>
      <c r="E39">
        <v>2024</v>
      </c>
      <c r="F39" t="s">
        <v>47</v>
      </c>
    </row>
    <row r="40" spans="1:6" hidden="1" x14ac:dyDescent="0.35">
      <c r="A40" t="s">
        <v>87</v>
      </c>
      <c r="B40">
        <v>216.87</v>
      </c>
      <c r="C40" s="32">
        <v>45390</v>
      </c>
      <c r="D40" s="32" t="s">
        <v>19</v>
      </c>
      <c r="E40">
        <v>2024</v>
      </c>
      <c r="F40" t="s">
        <v>47</v>
      </c>
    </row>
    <row r="41" spans="1:6" hidden="1" x14ac:dyDescent="0.35">
      <c r="A41" t="s">
        <v>88</v>
      </c>
      <c r="B41">
        <v>9600</v>
      </c>
      <c r="C41" s="32">
        <v>45390</v>
      </c>
      <c r="D41" s="32" t="s">
        <v>19</v>
      </c>
      <c r="E41">
        <v>2024</v>
      </c>
      <c r="F41" t="s">
        <v>47</v>
      </c>
    </row>
    <row r="42" spans="1:6" hidden="1" x14ac:dyDescent="0.35">
      <c r="A42" t="s">
        <v>89</v>
      </c>
      <c r="B42">
        <v>278.52999999999997</v>
      </c>
      <c r="C42" s="32">
        <v>45301</v>
      </c>
      <c r="D42" s="32" t="s">
        <v>16</v>
      </c>
      <c r="E42">
        <v>2024</v>
      </c>
      <c r="F42" t="s">
        <v>32</v>
      </c>
    </row>
    <row r="43" spans="1:6" hidden="1" x14ac:dyDescent="0.35">
      <c r="A43" t="s">
        <v>90</v>
      </c>
      <c r="B43">
        <v>664.47</v>
      </c>
      <c r="C43" s="32">
        <v>45301</v>
      </c>
      <c r="D43" s="32" t="s">
        <v>16</v>
      </c>
      <c r="E43">
        <v>2024</v>
      </c>
      <c r="F43" t="s">
        <v>32</v>
      </c>
    </row>
    <row r="44" spans="1:6" hidden="1" x14ac:dyDescent="0.35">
      <c r="A44" t="s">
        <v>91</v>
      </c>
      <c r="B44">
        <v>275</v>
      </c>
      <c r="C44" s="32">
        <v>45301</v>
      </c>
      <c r="D44" s="32" t="s">
        <v>16</v>
      </c>
      <c r="E44">
        <v>2024</v>
      </c>
      <c r="F44" t="s">
        <v>32</v>
      </c>
    </row>
    <row r="45" spans="1:6" hidden="1" x14ac:dyDescent="0.35">
      <c r="A45" t="s">
        <v>92</v>
      </c>
      <c r="B45">
        <v>192.16</v>
      </c>
      <c r="C45" s="32">
        <v>45301</v>
      </c>
      <c r="D45" s="32" t="s">
        <v>16</v>
      </c>
      <c r="E45">
        <v>2024</v>
      </c>
      <c r="F45" t="s">
        <v>32</v>
      </c>
    </row>
    <row r="46" spans="1:6" hidden="1" x14ac:dyDescent="0.35">
      <c r="A46" t="s">
        <v>93</v>
      </c>
      <c r="B46">
        <v>117</v>
      </c>
      <c r="C46" s="32">
        <v>45301</v>
      </c>
      <c r="D46" s="32" t="s">
        <v>16</v>
      </c>
      <c r="E46">
        <v>2024</v>
      </c>
      <c r="F46" t="s">
        <v>32</v>
      </c>
    </row>
    <row r="47" spans="1:6" hidden="1" x14ac:dyDescent="0.35">
      <c r="A47" t="s">
        <v>94</v>
      </c>
      <c r="B47">
        <v>400</v>
      </c>
      <c r="C47" s="32">
        <v>45301</v>
      </c>
      <c r="D47" s="32" t="s">
        <v>16</v>
      </c>
      <c r="E47">
        <v>2024</v>
      </c>
      <c r="F47" t="s">
        <v>32</v>
      </c>
    </row>
    <row r="48" spans="1:6" hidden="1" x14ac:dyDescent="0.35">
      <c r="A48" t="s">
        <v>95</v>
      </c>
      <c r="B48">
        <v>220.37</v>
      </c>
      <c r="C48" s="32">
        <v>45348</v>
      </c>
      <c r="D48" s="32" t="s">
        <v>17</v>
      </c>
      <c r="E48">
        <v>2024</v>
      </c>
      <c r="F48" t="s">
        <v>47</v>
      </c>
    </row>
    <row r="49" spans="1:6" hidden="1" x14ac:dyDescent="0.35">
      <c r="A49" t="s">
        <v>96</v>
      </c>
      <c r="B49">
        <v>83.56</v>
      </c>
      <c r="C49" s="32">
        <v>45302</v>
      </c>
      <c r="D49" s="32" t="s">
        <v>16</v>
      </c>
      <c r="E49">
        <v>2024</v>
      </c>
      <c r="F49" t="s">
        <v>47</v>
      </c>
    </row>
    <row r="50" spans="1:6" hidden="1" x14ac:dyDescent="0.35">
      <c r="A50" s="33" t="s">
        <v>97</v>
      </c>
      <c r="B50">
        <v>1000</v>
      </c>
      <c r="C50" s="32">
        <v>45302</v>
      </c>
      <c r="D50" s="32" t="s">
        <v>16</v>
      </c>
      <c r="E50">
        <v>2024</v>
      </c>
      <c r="F50" t="s">
        <v>32</v>
      </c>
    </row>
    <row r="51" spans="1:6" hidden="1" x14ac:dyDescent="0.35">
      <c r="A51" t="s">
        <v>98</v>
      </c>
      <c r="B51">
        <v>12570</v>
      </c>
      <c r="C51" s="32">
        <v>45302</v>
      </c>
      <c r="D51" s="32" t="s">
        <v>16</v>
      </c>
      <c r="E51">
        <v>2024</v>
      </c>
      <c r="F51" t="s">
        <v>47</v>
      </c>
    </row>
    <row r="52" spans="1:6" hidden="1" x14ac:dyDescent="0.35">
      <c r="A52" t="s">
        <v>99</v>
      </c>
      <c r="B52">
        <v>210</v>
      </c>
      <c r="C52" s="32">
        <v>45302</v>
      </c>
      <c r="D52" s="32" t="s">
        <v>16</v>
      </c>
      <c r="E52">
        <v>2024</v>
      </c>
      <c r="F52" t="s">
        <v>32</v>
      </c>
    </row>
    <row r="53" spans="1:6" hidden="1" x14ac:dyDescent="0.35">
      <c r="A53" t="s">
        <v>100</v>
      </c>
      <c r="B53">
        <v>477.86</v>
      </c>
      <c r="C53" s="32">
        <v>45302</v>
      </c>
      <c r="D53" s="32" t="s">
        <v>16</v>
      </c>
      <c r="E53">
        <v>2024</v>
      </c>
      <c r="F53" t="s">
        <v>32</v>
      </c>
    </row>
    <row r="54" spans="1:6" hidden="1" x14ac:dyDescent="0.35">
      <c r="A54" t="s">
        <v>101</v>
      </c>
      <c r="B54">
        <v>453.34</v>
      </c>
      <c r="C54" s="32">
        <v>45302</v>
      </c>
      <c r="D54" s="32" t="s">
        <v>16</v>
      </c>
      <c r="E54">
        <v>2024</v>
      </c>
      <c r="F54" t="s">
        <v>32</v>
      </c>
    </row>
    <row r="55" spans="1:6" hidden="1" x14ac:dyDescent="0.35">
      <c r="A55" t="s">
        <v>102</v>
      </c>
      <c r="B55">
        <v>242.66</v>
      </c>
      <c r="C55" s="32">
        <v>45302</v>
      </c>
      <c r="D55" s="32" t="s">
        <v>16</v>
      </c>
      <c r="E55">
        <v>2024</v>
      </c>
      <c r="F55" t="s">
        <v>32</v>
      </c>
    </row>
    <row r="56" spans="1:6" hidden="1" x14ac:dyDescent="0.35">
      <c r="A56" t="s">
        <v>103</v>
      </c>
      <c r="B56">
        <v>226.42</v>
      </c>
      <c r="C56" s="32">
        <v>45334</v>
      </c>
      <c r="D56" s="32" t="s">
        <v>17</v>
      </c>
      <c r="E56">
        <v>2024</v>
      </c>
      <c r="F56" t="s">
        <v>47</v>
      </c>
    </row>
    <row r="57" spans="1:6" hidden="1" x14ac:dyDescent="0.35">
      <c r="A57" t="s">
        <v>104</v>
      </c>
      <c r="B57">
        <v>500</v>
      </c>
      <c r="C57" s="32">
        <v>45303</v>
      </c>
      <c r="D57" s="32" t="s">
        <v>16</v>
      </c>
      <c r="E57">
        <v>2024</v>
      </c>
      <c r="F57" t="s">
        <v>32</v>
      </c>
    </row>
    <row r="58" spans="1:6" hidden="1" x14ac:dyDescent="0.35">
      <c r="A58" t="s">
        <v>105</v>
      </c>
      <c r="B58">
        <v>250</v>
      </c>
      <c r="C58" s="32">
        <v>45303</v>
      </c>
      <c r="D58" s="32" t="s">
        <v>16</v>
      </c>
      <c r="E58">
        <v>2024</v>
      </c>
      <c r="F58" t="s">
        <v>32</v>
      </c>
    </row>
    <row r="59" spans="1:6" hidden="1" x14ac:dyDescent="0.35">
      <c r="A59" t="s">
        <v>106</v>
      </c>
      <c r="B59">
        <v>353.12</v>
      </c>
      <c r="C59" s="32">
        <v>45317</v>
      </c>
      <c r="D59" s="32" t="s">
        <v>16</v>
      </c>
      <c r="E59">
        <v>2024</v>
      </c>
      <c r="F59" t="s">
        <v>47</v>
      </c>
    </row>
    <row r="60" spans="1:6" hidden="1" x14ac:dyDescent="0.35">
      <c r="A60" t="s">
        <v>107</v>
      </c>
      <c r="B60">
        <v>145.24</v>
      </c>
      <c r="C60" s="32">
        <v>45303</v>
      </c>
      <c r="D60" s="32" t="s">
        <v>16</v>
      </c>
      <c r="E60">
        <v>2024</v>
      </c>
      <c r="F60" t="s">
        <v>47</v>
      </c>
    </row>
    <row r="61" spans="1:6" hidden="1" x14ac:dyDescent="0.35">
      <c r="A61" t="s">
        <v>108</v>
      </c>
      <c r="B61">
        <v>220</v>
      </c>
      <c r="C61" s="32">
        <v>45303</v>
      </c>
      <c r="D61" s="32" t="s">
        <v>16</v>
      </c>
      <c r="E61">
        <v>2024</v>
      </c>
      <c r="F61" t="s">
        <v>32</v>
      </c>
    </row>
    <row r="62" spans="1:6" hidden="1" x14ac:dyDescent="0.35">
      <c r="A62" t="s">
        <v>109</v>
      </c>
      <c r="B62">
        <v>176.4</v>
      </c>
      <c r="C62" s="32">
        <v>45335</v>
      </c>
      <c r="D62" s="32" t="s">
        <v>17</v>
      </c>
      <c r="E62">
        <v>2024</v>
      </c>
      <c r="F62" t="s">
        <v>47</v>
      </c>
    </row>
    <row r="63" spans="1:6" hidden="1" x14ac:dyDescent="0.35">
      <c r="A63" t="s">
        <v>110</v>
      </c>
      <c r="B63">
        <v>764.56</v>
      </c>
      <c r="C63" s="32">
        <v>45303</v>
      </c>
      <c r="D63" s="32" t="s">
        <v>16</v>
      </c>
      <c r="E63">
        <v>2024</v>
      </c>
      <c r="F63" t="s">
        <v>32</v>
      </c>
    </row>
    <row r="64" spans="1:6" hidden="1" x14ac:dyDescent="0.35">
      <c r="A64" t="s">
        <v>111</v>
      </c>
      <c r="B64">
        <v>500</v>
      </c>
      <c r="C64" s="32">
        <v>45303</v>
      </c>
      <c r="D64" s="32" t="s">
        <v>16</v>
      </c>
      <c r="E64">
        <v>2024</v>
      </c>
      <c r="F64" t="s">
        <v>32</v>
      </c>
    </row>
    <row r="65" spans="1:6" hidden="1" x14ac:dyDescent="0.35">
      <c r="A65" t="s">
        <v>112</v>
      </c>
      <c r="B65">
        <v>97.69</v>
      </c>
      <c r="C65" s="32">
        <v>45306</v>
      </c>
      <c r="D65" s="32" t="s">
        <v>16</v>
      </c>
      <c r="E65">
        <v>2024</v>
      </c>
      <c r="F65" t="s">
        <v>47</v>
      </c>
    </row>
    <row r="66" spans="1:6" hidden="1" x14ac:dyDescent="0.35">
      <c r="A66" t="s">
        <v>113</v>
      </c>
      <c r="B66">
        <v>205.23</v>
      </c>
      <c r="C66" s="32">
        <v>45320</v>
      </c>
      <c r="D66" s="32" t="s">
        <v>16</v>
      </c>
      <c r="E66">
        <v>2024</v>
      </c>
      <c r="F66" t="s">
        <v>47</v>
      </c>
    </row>
    <row r="67" spans="1:6" hidden="1" x14ac:dyDescent="0.35">
      <c r="A67" t="s">
        <v>114</v>
      </c>
      <c r="B67">
        <v>466.1</v>
      </c>
      <c r="C67" s="32">
        <v>45306</v>
      </c>
      <c r="D67" s="32" t="s">
        <v>16</v>
      </c>
      <c r="E67">
        <v>2024</v>
      </c>
      <c r="F67" t="s">
        <v>47</v>
      </c>
    </row>
    <row r="68" spans="1:6" hidden="1" x14ac:dyDescent="0.35">
      <c r="A68" t="s">
        <v>115</v>
      </c>
      <c r="B68">
        <v>400</v>
      </c>
      <c r="C68" s="32">
        <v>45306</v>
      </c>
      <c r="D68" s="32" t="s">
        <v>16</v>
      </c>
      <c r="E68">
        <v>2024</v>
      </c>
      <c r="F68" t="s">
        <v>32</v>
      </c>
    </row>
    <row r="69" spans="1:6" hidden="1" x14ac:dyDescent="0.35">
      <c r="A69" t="s">
        <v>116</v>
      </c>
      <c r="B69">
        <v>500.88</v>
      </c>
      <c r="C69" s="32">
        <v>45307</v>
      </c>
      <c r="D69" s="32" t="s">
        <v>16</v>
      </c>
      <c r="E69">
        <v>2024</v>
      </c>
      <c r="F69" t="s">
        <v>47</v>
      </c>
    </row>
    <row r="70" spans="1:6" hidden="1" x14ac:dyDescent="0.35">
      <c r="A70" t="s">
        <v>117</v>
      </c>
      <c r="B70">
        <v>245</v>
      </c>
      <c r="C70" s="32">
        <v>45307</v>
      </c>
      <c r="D70" s="32" t="s">
        <v>16</v>
      </c>
      <c r="E70">
        <v>2024</v>
      </c>
      <c r="F70" t="s">
        <v>32</v>
      </c>
    </row>
    <row r="71" spans="1:6" hidden="1" x14ac:dyDescent="0.35">
      <c r="A71" t="s">
        <v>118</v>
      </c>
      <c r="B71">
        <v>265.77</v>
      </c>
      <c r="C71" s="32">
        <v>45307</v>
      </c>
      <c r="D71" s="32" t="s">
        <v>16</v>
      </c>
      <c r="E71">
        <v>2024</v>
      </c>
      <c r="F71" t="s">
        <v>32</v>
      </c>
    </row>
    <row r="72" spans="1:6" hidden="1" x14ac:dyDescent="0.35">
      <c r="A72" t="s">
        <v>119</v>
      </c>
      <c r="B72">
        <v>469.24</v>
      </c>
      <c r="C72" s="32">
        <v>45321</v>
      </c>
      <c r="D72" s="32" t="s">
        <v>16</v>
      </c>
      <c r="E72">
        <v>2024</v>
      </c>
      <c r="F72" t="s">
        <v>47</v>
      </c>
    </row>
    <row r="73" spans="1:6" hidden="1" x14ac:dyDescent="0.35">
      <c r="A73" t="s">
        <v>120</v>
      </c>
      <c r="B73">
        <v>171.49</v>
      </c>
      <c r="C73" s="32">
        <v>45337</v>
      </c>
      <c r="D73" s="32" t="s">
        <v>17</v>
      </c>
      <c r="E73">
        <v>2024</v>
      </c>
      <c r="F73" t="s">
        <v>47</v>
      </c>
    </row>
    <row r="74" spans="1:6" hidden="1" x14ac:dyDescent="0.35">
      <c r="A74" t="s">
        <v>121</v>
      </c>
      <c r="B74">
        <v>150</v>
      </c>
      <c r="C74" s="32">
        <v>45308</v>
      </c>
      <c r="D74" s="32" t="s">
        <v>16</v>
      </c>
      <c r="E74">
        <v>2024</v>
      </c>
      <c r="F74" t="s">
        <v>47</v>
      </c>
    </row>
    <row r="75" spans="1:6" hidden="1" x14ac:dyDescent="0.35">
      <c r="A75" t="s">
        <v>122</v>
      </c>
      <c r="B75">
        <v>110.73</v>
      </c>
      <c r="C75" s="32">
        <v>45337</v>
      </c>
      <c r="D75" s="32" t="s">
        <v>17</v>
      </c>
      <c r="E75">
        <v>2024</v>
      </c>
      <c r="F75" t="s">
        <v>47</v>
      </c>
    </row>
    <row r="76" spans="1:6" hidden="1" x14ac:dyDescent="0.35">
      <c r="A76" t="s">
        <v>123</v>
      </c>
      <c r="B76">
        <v>178.06</v>
      </c>
      <c r="C76" s="32">
        <v>45337</v>
      </c>
      <c r="D76" s="32" t="s">
        <v>17</v>
      </c>
      <c r="E76">
        <v>2024</v>
      </c>
      <c r="F76" t="s">
        <v>47</v>
      </c>
    </row>
    <row r="77" spans="1:6" hidden="1" x14ac:dyDescent="0.35">
      <c r="A77" t="s">
        <v>124</v>
      </c>
      <c r="B77">
        <v>532</v>
      </c>
      <c r="C77" s="32">
        <v>45383</v>
      </c>
      <c r="D77" s="32" t="s">
        <v>19</v>
      </c>
      <c r="E77">
        <v>2024</v>
      </c>
      <c r="F77" t="s">
        <v>47</v>
      </c>
    </row>
    <row r="78" spans="1:6" hidden="1" x14ac:dyDescent="0.35">
      <c r="A78" t="s">
        <v>125</v>
      </c>
      <c r="B78">
        <v>182.49</v>
      </c>
      <c r="C78" s="32">
        <v>45426</v>
      </c>
      <c r="D78" s="32" t="s">
        <v>20</v>
      </c>
      <c r="E78">
        <v>2024</v>
      </c>
      <c r="F78" t="s">
        <v>36</v>
      </c>
    </row>
    <row r="79" spans="1:6" hidden="1" x14ac:dyDescent="0.35">
      <c r="A79" t="s">
        <v>126</v>
      </c>
      <c r="B79">
        <v>157.01</v>
      </c>
      <c r="C79" s="32">
        <v>45426</v>
      </c>
      <c r="D79" s="32" t="s">
        <v>20</v>
      </c>
      <c r="E79">
        <v>2024</v>
      </c>
      <c r="F79" t="s">
        <v>36</v>
      </c>
    </row>
    <row r="80" spans="1:6" hidden="1" x14ac:dyDescent="0.35">
      <c r="A80" t="s">
        <v>127</v>
      </c>
      <c r="B80">
        <v>212.08</v>
      </c>
      <c r="C80" s="32">
        <v>45413</v>
      </c>
      <c r="D80" s="32" t="s">
        <v>20</v>
      </c>
      <c r="E80">
        <v>2024</v>
      </c>
      <c r="F80" t="s">
        <v>47</v>
      </c>
    </row>
    <row r="81" spans="1:6" hidden="1" x14ac:dyDescent="0.35">
      <c r="A81" t="s">
        <v>128</v>
      </c>
      <c r="B81">
        <v>149.22</v>
      </c>
      <c r="C81" s="32">
        <v>45413</v>
      </c>
      <c r="D81" s="32" t="s">
        <v>20</v>
      </c>
      <c r="E81">
        <v>2024</v>
      </c>
      <c r="F81" t="s">
        <v>47</v>
      </c>
    </row>
    <row r="82" spans="1:6" hidden="1" x14ac:dyDescent="0.35">
      <c r="A82" t="s">
        <v>129</v>
      </c>
      <c r="B82">
        <v>237.5</v>
      </c>
      <c r="C82" s="32">
        <v>45413</v>
      </c>
      <c r="D82" s="32" t="s">
        <v>20</v>
      </c>
      <c r="E82">
        <v>2024</v>
      </c>
      <c r="F82" t="s">
        <v>36</v>
      </c>
    </row>
    <row r="83" spans="1:6" hidden="1" x14ac:dyDescent="0.35">
      <c r="A83" t="s">
        <v>130</v>
      </c>
      <c r="B83">
        <v>7470</v>
      </c>
      <c r="C83" s="32">
        <v>45413</v>
      </c>
      <c r="D83" s="32" t="s">
        <v>20</v>
      </c>
      <c r="E83">
        <v>2024</v>
      </c>
      <c r="F83" t="s">
        <v>47</v>
      </c>
    </row>
    <row r="84" spans="1:6" hidden="1" x14ac:dyDescent="0.35">
      <c r="A84" t="s">
        <v>131</v>
      </c>
      <c r="B84">
        <v>197.33</v>
      </c>
      <c r="C84" s="32">
        <v>45413</v>
      </c>
      <c r="D84" s="32" t="s">
        <v>20</v>
      </c>
      <c r="E84">
        <v>2024</v>
      </c>
      <c r="F84" t="s">
        <v>47</v>
      </c>
    </row>
    <row r="85" spans="1:6" hidden="1" x14ac:dyDescent="0.35">
      <c r="A85" t="s">
        <v>132</v>
      </c>
      <c r="B85">
        <v>10000</v>
      </c>
      <c r="C85" s="32">
        <v>45413</v>
      </c>
      <c r="D85" s="32" t="s">
        <v>20</v>
      </c>
      <c r="E85">
        <v>2024</v>
      </c>
      <c r="F85" t="s">
        <v>36</v>
      </c>
    </row>
    <row r="86" spans="1:6" hidden="1" x14ac:dyDescent="0.35">
      <c r="A86" t="s">
        <v>133</v>
      </c>
      <c r="B86">
        <v>250</v>
      </c>
      <c r="C86" s="32">
        <v>45443</v>
      </c>
      <c r="D86" s="32" t="s">
        <v>20</v>
      </c>
      <c r="E86">
        <v>2024</v>
      </c>
      <c r="F86" t="s">
        <v>47</v>
      </c>
    </row>
    <row r="87" spans="1:6" hidden="1" x14ac:dyDescent="0.35">
      <c r="A87" t="s">
        <v>134</v>
      </c>
      <c r="B87">
        <v>106.48</v>
      </c>
      <c r="C87" s="32">
        <v>45443</v>
      </c>
      <c r="D87" s="32" t="s">
        <v>20</v>
      </c>
      <c r="E87">
        <v>2024</v>
      </c>
      <c r="F87" t="s">
        <v>47</v>
      </c>
    </row>
    <row r="88" spans="1:6" hidden="1" x14ac:dyDescent="0.35">
      <c r="A88" t="s">
        <v>135</v>
      </c>
      <c r="B88">
        <v>157.84</v>
      </c>
      <c r="C88" s="32">
        <v>45414</v>
      </c>
      <c r="D88" s="32" t="s">
        <v>20</v>
      </c>
      <c r="E88">
        <v>2024</v>
      </c>
      <c r="F88" t="s">
        <v>36</v>
      </c>
    </row>
    <row r="89" spans="1:6" hidden="1" x14ac:dyDescent="0.35">
      <c r="A89" t="s">
        <v>136</v>
      </c>
      <c r="B89">
        <v>774.94</v>
      </c>
      <c r="C89" s="32">
        <v>45414</v>
      </c>
      <c r="D89" s="32" t="s">
        <v>20</v>
      </c>
      <c r="E89">
        <v>2024</v>
      </c>
      <c r="F89" t="s">
        <v>47</v>
      </c>
    </row>
    <row r="90" spans="1:6" hidden="1" x14ac:dyDescent="0.35">
      <c r="A90" t="s">
        <v>137</v>
      </c>
      <c r="B90">
        <v>400</v>
      </c>
      <c r="C90" s="32">
        <v>45444</v>
      </c>
      <c r="D90" s="32" t="s">
        <v>21</v>
      </c>
      <c r="E90">
        <v>2024</v>
      </c>
      <c r="F90" t="s">
        <v>36</v>
      </c>
    </row>
    <row r="91" spans="1:6" hidden="1" x14ac:dyDescent="0.35">
      <c r="A91" t="s">
        <v>138</v>
      </c>
      <c r="B91">
        <v>640.01</v>
      </c>
      <c r="C91" s="32">
        <v>45444</v>
      </c>
      <c r="D91" s="32" t="s">
        <v>21</v>
      </c>
      <c r="E91">
        <v>2024</v>
      </c>
      <c r="F91" t="s">
        <v>36</v>
      </c>
    </row>
    <row r="92" spans="1:6" hidden="1" x14ac:dyDescent="0.35">
      <c r="A92" t="s">
        <v>139</v>
      </c>
      <c r="B92">
        <v>128.49</v>
      </c>
      <c r="C92" s="32">
        <v>45445</v>
      </c>
      <c r="D92" s="32" t="s">
        <v>21</v>
      </c>
      <c r="E92">
        <v>2024</v>
      </c>
      <c r="F92" t="s">
        <v>36</v>
      </c>
    </row>
    <row r="93" spans="1:6" hidden="1" x14ac:dyDescent="0.35">
      <c r="A93" t="s">
        <v>140</v>
      </c>
      <c r="B93">
        <v>249</v>
      </c>
      <c r="C93" s="32">
        <v>45445</v>
      </c>
      <c r="D93" s="32" t="s">
        <v>21</v>
      </c>
      <c r="E93">
        <v>2024</v>
      </c>
      <c r="F93" t="s">
        <v>36</v>
      </c>
    </row>
    <row r="94" spans="1:6" hidden="1" x14ac:dyDescent="0.35">
      <c r="A94" t="s">
        <v>141</v>
      </c>
      <c r="B94">
        <v>415.96</v>
      </c>
      <c r="C94" s="32">
        <v>45430</v>
      </c>
      <c r="D94" s="32" t="s">
        <v>20</v>
      </c>
      <c r="E94">
        <v>2024</v>
      </c>
      <c r="F94" t="s">
        <v>36</v>
      </c>
    </row>
    <row r="95" spans="1:6" hidden="1" x14ac:dyDescent="0.35">
      <c r="A95" t="s">
        <v>142</v>
      </c>
      <c r="B95">
        <v>179.42</v>
      </c>
      <c r="C95" s="32">
        <v>45430</v>
      </c>
      <c r="D95" s="32" t="s">
        <v>20</v>
      </c>
      <c r="E95">
        <v>2024</v>
      </c>
      <c r="F95" t="s">
        <v>36</v>
      </c>
    </row>
    <row r="96" spans="1:6" hidden="1" x14ac:dyDescent="0.35">
      <c r="A96" t="s">
        <v>143</v>
      </c>
      <c r="B96">
        <v>111.92</v>
      </c>
      <c r="C96" s="32">
        <v>45430</v>
      </c>
      <c r="D96" s="32" t="s">
        <v>20</v>
      </c>
      <c r="E96">
        <v>2024</v>
      </c>
      <c r="F96" t="s">
        <v>36</v>
      </c>
    </row>
    <row r="97" spans="1:6" hidden="1" x14ac:dyDescent="0.35">
      <c r="A97" t="s">
        <v>144</v>
      </c>
      <c r="B97">
        <v>171.64</v>
      </c>
      <c r="C97" s="32">
        <v>45431</v>
      </c>
      <c r="D97" s="32" t="s">
        <v>20</v>
      </c>
      <c r="E97">
        <v>2024</v>
      </c>
      <c r="F97" t="s">
        <v>36</v>
      </c>
    </row>
    <row r="98" spans="1:6" hidden="1" x14ac:dyDescent="0.35">
      <c r="A98" t="s">
        <v>145</v>
      </c>
      <c r="B98">
        <v>130.76</v>
      </c>
      <c r="C98" s="32">
        <v>45431</v>
      </c>
      <c r="D98" s="32" t="s">
        <v>20</v>
      </c>
      <c r="E98">
        <v>2024</v>
      </c>
      <c r="F98" t="s">
        <v>36</v>
      </c>
    </row>
    <row r="99" spans="1:6" hidden="1" x14ac:dyDescent="0.35">
      <c r="A99" t="s">
        <v>146</v>
      </c>
      <c r="B99">
        <v>181.79</v>
      </c>
      <c r="C99" s="32">
        <v>45446</v>
      </c>
      <c r="D99" s="32" t="s">
        <v>21</v>
      </c>
      <c r="E99">
        <v>2024</v>
      </c>
      <c r="F99" t="s">
        <v>36</v>
      </c>
    </row>
    <row r="100" spans="1:6" hidden="1" x14ac:dyDescent="0.35">
      <c r="A100" t="s">
        <v>147</v>
      </c>
      <c r="B100">
        <v>658.41</v>
      </c>
      <c r="C100" s="32">
        <v>45432</v>
      </c>
      <c r="D100" s="32" t="s">
        <v>20</v>
      </c>
      <c r="E100">
        <v>2024</v>
      </c>
      <c r="F100" t="s">
        <v>36</v>
      </c>
    </row>
    <row r="101" spans="1:6" hidden="1" x14ac:dyDescent="0.35">
      <c r="A101" t="s">
        <v>148</v>
      </c>
      <c r="B101">
        <v>667.94</v>
      </c>
      <c r="C101" s="32">
        <v>45432</v>
      </c>
      <c r="D101" s="32" t="s">
        <v>20</v>
      </c>
      <c r="E101">
        <v>2024</v>
      </c>
      <c r="F101" t="s">
        <v>36</v>
      </c>
    </row>
    <row r="102" spans="1:6" hidden="1" x14ac:dyDescent="0.35">
      <c r="A102" t="s">
        <v>149</v>
      </c>
      <c r="B102">
        <v>194.09</v>
      </c>
      <c r="C102" s="32">
        <v>45446</v>
      </c>
      <c r="D102" s="32" t="s">
        <v>21</v>
      </c>
      <c r="E102">
        <v>2024</v>
      </c>
      <c r="F102" t="s">
        <v>36</v>
      </c>
    </row>
    <row r="103" spans="1:6" hidden="1" x14ac:dyDescent="0.35">
      <c r="A103" t="s">
        <v>150</v>
      </c>
      <c r="B103">
        <v>225</v>
      </c>
      <c r="C103" s="32">
        <v>45432</v>
      </c>
      <c r="D103" s="32" t="s">
        <v>20</v>
      </c>
      <c r="E103">
        <v>2024</v>
      </c>
      <c r="F103" t="s">
        <v>36</v>
      </c>
    </row>
    <row r="104" spans="1:6" hidden="1" x14ac:dyDescent="0.35">
      <c r="A104" t="s">
        <v>151</v>
      </c>
      <c r="B104">
        <v>200</v>
      </c>
      <c r="C104" s="32">
        <v>45432</v>
      </c>
      <c r="D104" s="32" t="s">
        <v>20</v>
      </c>
      <c r="E104">
        <v>2024</v>
      </c>
      <c r="F104" t="s">
        <v>36</v>
      </c>
    </row>
    <row r="105" spans="1:6" hidden="1" x14ac:dyDescent="0.35">
      <c r="A105" t="s">
        <v>152</v>
      </c>
      <c r="B105">
        <v>161.76</v>
      </c>
      <c r="C105" s="32">
        <v>45447</v>
      </c>
      <c r="D105" s="32" t="s">
        <v>21</v>
      </c>
      <c r="E105">
        <v>2024</v>
      </c>
      <c r="F105" t="s">
        <v>36</v>
      </c>
    </row>
    <row r="106" spans="1:6" hidden="1" x14ac:dyDescent="0.35">
      <c r="A106" t="s">
        <v>61</v>
      </c>
      <c r="B106">
        <v>104.89</v>
      </c>
      <c r="C106" s="32">
        <v>45433</v>
      </c>
      <c r="D106" s="32" t="s">
        <v>20</v>
      </c>
      <c r="E106">
        <v>2024</v>
      </c>
      <c r="F106" t="s">
        <v>36</v>
      </c>
    </row>
    <row r="107" spans="1:6" hidden="1" x14ac:dyDescent="0.35">
      <c r="A107" t="s">
        <v>153</v>
      </c>
      <c r="B107">
        <v>119.37</v>
      </c>
      <c r="C107" s="32">
        <v>45447</v>
      </c>
      <c r="D107" s="32" t="s">
        <v>21</v>
      </c>
      <c r="E107">
        <v>2024</v>
      </c>
      <c r="F107" t="s">
        <v>36</v>
      </c>
    </row>
    <row r="108" spans="1:6" hidden="1" x14ac:dyDescent="0.35">
      <c r="A108" t="s">
        <v>154</v>
      </c>
      <c r="B108">
        <v>98.86</v>
      </c>
      <c r="C108" s="32">
        <v>45418</v>
      </c>
      <c r="D108" s="32" t="s">
        <v>20</v>
      </c>
      <c r="E108">
        <v>2024</v>
      </c>
      <c r="F108" t="s">
        <v>36</v>
      </c>
    </row>
    <row r="109" spans="1:6" hidden="1" x14ac:dyDescent="0.35">
      <c r="A109" t="s">
        <v>155</v>
      </c>
      <c r="B109">
        <v>271.25</v>
      </c>
      <c r="C109" s="32">
        <v>45433</v>
      </c>
      <c r="D109" s="32" t="s">
        <v>20</v>
      </c>
      <c r="E109">
        <v>2024</v>
      </c>
      <c r="F109" t="s">
        <v>36</v>
      </c>
    </row>
    <row r="110" spans="1:6" hidden="1" x14ac:dyDescent="0.35">
      <c r="A110" t="s">
        <v>156</v>
      </c>
      <c r="B110">
        <v>169.42</v>
      </c>
      <c r="C110" s="32">
        <v>45448</v>
      </c>
      <c r="D110" s="32" t="s">
        <v>21</v>
      </c>
      <c r="E110">
        <v>2024</v>
      </c>
      <c r="F110" t="s">
        <v>36</v>
      </c>
    </row>
    <row r="111" spans="1:6" hidden="1" x14ac:dyDescent="0.35">
      <c r="A111" t="s">
        <v>157</v>
      </c>
      <c r="B111">
        <v>76.09</v>
      </c>
      <c r="C111" s="32">
        <v>45448</v>
      </c>
      <c r="D111" s="32" t="s">
        <v>21</v>
      </c>
      <c r="E111">
        <v>2024</v>
      </c>
      <c r="F111" t="s">
        <v>36</v>
      </c>
    </row>
    <row r="112" spans="1:6" hidden="1" x14ac:dyDescent="0.35">
      <c r="A112" t="s">
        <v>158</v>
      </c>
      <c r="B112">
        <v>18.739999999999998</v>
      </c>
      <c r="C112" s="32">
        <v>45405</v>
      </c>
      <c r="D112" s="32" t="s">
        <v>19</v>
      </c>
      <c r="E112">
        <v>2024</v>
      </c>
      <c r="F112" t="s">
        <v>47</v>
      </c>
    </row>
    <row r="113" spans="1:6" hidden="1" x14ac:dyDescent="0.35">
      <c r="A113" t="s">
        <v>159</v>
      </c>
      <c r="B113">
        <v>20.440000000000001</v>
      </c>
      <c r="C113" s="32">
        <v>45405</v>
      </c>
      <c r="D113" s="32" t="s">
        <v>19</v>
      </c>
      <c r="E113">
        <v>2024</v>
      </c>
      <c r="F113" t="s">
        <v>47</v>
      </c>
    </row>
    <row r="114" spans="1:6" hidden="1" x14ac:dyDescent="0.35">
      <c r="A114" t="s">
        <v>160</v>
      </c>
      <c r="B114">
        <v>197.27</v>
      </c>
      <c r="C114" s="32">
        <v>45407</v>
      </c>
      <c r="D114" s="32" t="s">
        <v>19</v>
      </c>
      <c r="E114">
        <v>2024</v>
      </c>
      <c r="F114" t="s">
        <v>47</v>
      </c>
    </row>
    <row r="115" spans="1:6" hidden="1" x14ac:dyDescent="0.35">
      <c r="A115" t="s">
        <v>161</v>
      </c>
      <c r="B115">
        <v>247.92</v>
      </c>
      <c r="C115" s="32">
        <v>45451</v>
      </c>
      <c r="D115" s="32" t="s">
        <v>21</v>
      </c>
      <c r="E115">
        <v>2024</v>
      </c>
      <c r="F115" t="s">
        <v>47</v>
      </c>
    </row>
    <row r="116" spans="1:6" hidden="1" x14ac:dyDescent="0.35">
      <c r="A116" t="s">
        <v>162</v>
      </c>
      <c r="B116">
        <v>225.4</v>
      </c>
      <c r="C116" s="32">
        <v>45451</v>
      </c>
      <c r="D116" s="32" t="s">
        <v>21</v>
      </c>
      <c r="E116">
        <v>2024</v>
      </c>
      <c r="F116" t="s">
        <v>36</v>
      </c>
    </row>
    <row r="117" spans="1:6" hidden="1" x14ac:dyDescent="0.35">
      <c r="A117" t="s">
        <v>163</v>
      </c>
      <c r="B117">
        <v>159.15</v>
      </c>
      <c r="C117" s="32">
        <v>45451</v>
      </c>
      <c r="D117" s="32" t="s">
        <v>21</v>
      </c>
      <c r="E117">
        <v>2024</v>
      </c>
      <c r="F117" t="s">
        <v>36</v>
      </c>
    </row>
    <row r="118" spans="1:6" hidden="1" x14ac:dyDescent="0.35">
      <c r="A118" t="s">
        <v>164</v>
      </c>
      <c r="B118">
        <v>175.22</v>
      </c>
      <c r="C118" s="32">
        <v>45437</v>
      </c>
      <c r="D118" s="32" t="s">
        <v>20</v>
      </c>
      <c r="E118">
        <v>2024</v>
      </c>
      <c r="F118" t="s">
        <v>36</v>
      </c>
    </row>
    <row r="119" spans="1:6" hidden="1" x14ac:dyDescent="0.35">
      <c r="A119" t="s">
        <v>165</v>
      </c>
      <c r="B119">
        <v>175.78</v>
      </c>
      <c r="C119" s="32">
        <v>45437</v>
      </c>
      <c r="D119" s="32" t="s">
        <v>20</v>
      </c>
      <c r="E119">
        <v>2024</v>
      </c>
      <c r="F119" t="s">
        <v>36</v>
      </c>
    </row>
    <row r="120" spans="1:6" hidden="1" x14ac:dyDescent="0.35">
      <c r="A120" t="s">
        <v>166</v>
      </c>
      <c r="B120">
        <v>213.74</v>
      </c>
      <c r="C120" s="32">
        <v>45438</v>
      </c>
      <c r="D120" s="32" t="s">
        <v>20</v>
      </c>
      <c r="E120">
        <v>2024</v>
      </c>
      <c r="F120" t="s">
        <v>36</v>
      </c>
    </row>
    <row r="121" spans="1:6" hidden="1" x14ac:dyDescent="0.35">
      <c r="A121" t="s">
        <v>167</v>
      </c>
      <c r="B121">
        <v>384.11</v>
      </c>
      <c r="C121" s="32">
        <v>45438</v>
      </c>
      <c r="D121" s="32" t="s">
        <v>20</v>
      </c>
      <c r="E121">
        <v>2024</v>
      </c>
      <c r="F121" t="s">
        <v>36</v>
      </c>
    </row>
    <row r="122" spans="1:6" hidden="1" x14ac:dyDescent="0.35">
      <c r="A122" t="s">
        <v>168</v>
      </c>
      <c r="B122">
        <v>375.81</v>
      </c>
      <c r="C122" s="32">
        <v>45423</v>
      </c>
      <c r="D122" s="32" t="s">
        <v>20</v>
      </c>
      <c r="E122">
        <v>2024</v>
      </c>
      <c r="F122" t="s">
        <v>36</v>
      </c>
    </row>
    <row r="123" spans="1:6" hidden="1" x14ac:dyDescent="0.35">
      <c r="A123" t="s">
        <v>169</v>
      </c>
      <c r="B123">
        <v>142.80000000000001</v>
      </c>
      <c r="C123" s="32">
        <v>45423</v>
      </c>
      <c r="D123" s="32" t="s">
        <v>20</v>
      </c>
      <c r="E123">
        <v>2024</v>
      </c>
      <c r="F123" t="s">
        <v>36</v>
      </c>
    </row>
    <row r="124" spans="1:6" hidden="1" x14ac:dyDescent="0.35">
      <c r="A124" t="s">
        <v>170</v>
      </c>
      <c r="B124">
        <v>250.56</v>
      </c>
      <c r="C124" s="32">
        <v>45440</v>
      </c>
      <c r="D124" s="32" t="s">
        <v>20</v>
      </c>
      <c r="E124">
        <v>2024</v>
      </c>
      <c r="F124" t="s">
        <v>36</v>
      </c>
    </row>
    <row r="125" spans="1:6" hidden="1" x14ac:dyDescent="0.35">
      <c r="A125" t="s">
        <v>171</v>
      </c>
      <c r="B125">
        <v>261.92</v>
      </c>
      <c r="C125" s="32">
        <v>45425</v>
      </c>
      <c r="D125" s="32" t="s">
        <v>20</v>
      </c>
      <c r="E125">
        <v>2024</v>
      </c>
      <c r="F125" t="s">
        <v>36</v>
      </c>
    </row>
    <row r="126" spans="1:6" hidden="1" x14ac:dyDescent="0.35">
      <c r="A126" t="s">
        <v>172</v>
      </c>
      <c r="B126">
        <v>178.06</v>
      </c>
      <c r="C126" s="32">
        <v>45454</v>
      </c>
      <c r="D126" s="32" t="s">
        <v>21</v>
      </c>
      <c r="E126">
        <v>2024</v>
      </c>
      <c r="F126" t="s">
        <v>36</v>
      </c>
    </row>
    <row r="127" spans="1:6" hidden="1" x14ac:dyDescent="0.35">
      <c r="A127" t="s">
        <v>173</v>
      </c>
      <c r="B127">
        <v>249.84</v>
      </c>
      <c r="C127" s="32">
        <v>45425</v>
      </c>
      <c r="D127" s="32" t="s">
        <v>20</v>
      </c>
      <c r="E127">
        <v>2024</v>
      </c>
      <c r="F127" t="s">
        <v>36</v>
      </c>
    </row>
    <row r="128" spans="1:6" hidden="1" x14ac:dyDescent="0.35">
      <c r="A128" t="s">
        <v>174</v>
      </c>
      <c r="B128">
        <v>166.41</v>
      </c>
      <c r="C128" s="32">
        <v>45441</v>
      </c>
      <c r="D128" s="32" t="s">
        <v>20</v>
      </c>
      <c r="E128">
        <v>2024</v>
      </c>
      <c r="F128" t="s">
        <v>36</v>
      </c>
    </row>
    <row r="129" spans="1:6" hidden="1" x14ac:dyDescent="0.35">
      <c r="A129" t="s">
        <v>175</v>
      </c>
      <c r="B129">
        <v>487.32</v>
      </c>
      <c r="C129" s="32">
        <v>45441</v>
      </c>
      <c r="D129" s="32" t="s">
        <v>20</v>
      </c>
      <c r="E129">
        <v>2024</v>
      </c>
      <c r="F129" t="s">
        <v>36</v>
      </c>
    </row>
    <row r="130" spans="1:6" hidden="1" x14ac:dyDescent="0.35">
      <c r="A130" t="s">
        <v>176</v>
      </c>
      <c r="B130">
        <v>57.46</v>
      </c>
      <c r="C130" s="32">
        <v>45455</v>
      </c>
      <c r="D130" s="32" t="s">
        <v>21</v>
      </c>
      <c r="E130">
        <v>2024</v>
      </c>
      <c r="F130" t="s">
        <v>36</v>
      </c>
    </row>
    <row r="131" spans="1:6" hidden="1" x14ac:dyDescent="0.35">
      <c r="A131" t="s">
        <v>177</v>
      </c>
      <c r="B131">
        <v>211.08</v>
      </c>
      <c r="C131" s="32">
        <v>45455</v>
      </c>
      <c r="D131" s="32" t="s">
        <v>21</v>
      </c>
      <c r="E131">
        <v>2024</v>
      </c>
      <c r="F131" t="s">
        <v>36</v>
      </c>
    </row>
    <row r="132" spans="1:6" hidden="1" x14ac:dyDescent="0.35">
      <c r="A132" t="s">
        <v>178</v>
      </c>
      <c r="B132">
        <v>186.95</v>
      </c>
      <c r="C132" s="32">
        <v>45470</v>
      </c>
      <c r="D132" s="32" t="s">
        <v>21</v>
      </c>
      <c r="E132">
        <v>2024</v>
      </c>
      <c r="F132" t="s">
        <v>47</v>
      </c>
    </row>
    <row r="133" spans="1:6" hidden="1" x14ac:dyDescent="0.35">
      <c r="A133" t="s">
        <v>179</v>
      </c>
      <c r="B133">
        <v>117.18</v>
      </c>
      <c r="C133" s="32">
        <v>45457</v>
      </c>
      <c r="D133" s="32" t="s">
        <v>21</v>
      </c>
      <c r="E133">
        <v>2024</v>
      </c>
      <c r="F133" t="s">
        <v>47</v>
      </c>
    </row>
    <row r="134" spans="1:6" hidden="1" x14ac:dyDescent="0.35">
      <c r="A134" t="s">
        <v>180</v>
      </c>
      <c r="B134">
        <v>141.38</v>
      </c>
      <c r="C134" s="32">
        <v>45457</v>
      </c>
      <c r="D134" s="32" t="s">
        <v>21</v>
      </c>
      <c r="E134">
        <v>2024</v>
      </c>
      <c r="F134" t="s">
        <v>47</v>
      </c>
    </row>
    <row r="135" spans="1:6" hidden="1" x14ac:dyDescent="0.35">
      <c r="A135" t="s">
        <v>181</v>
      </c>
      <c r="B135">
        <v>171.98</v>
      </c>
      <c r="C135" s="32">
        <v>45472</v>
      </c>
      <c r="D135" s="32" t="s">
        <v>21</v>
      </c>
      <c r="E135">
        <v>2024</v>
      </c>
      <c r="F135" t="s">
        <v>36</v>
      </c>
    </row>
    <row r="136" spans="1:6" hidden="1" x14ac:dyDescent="0.35">
      <c r="A136" t="s">
        <v>182</v>
      </c>
      <c r="B136">
        <v>151.68</v>
      </c>
      <c r="C136" s="32">
        <v>45473</v>
      </c>
      <c r="D136" s="32" t="s">
        <v>21</v>
      </c>
      <c r="E136">
        <v>2024</v>
      </c>
      <c r="F136" t="s">
        <v>36</v>
      </c>
    </row>
    <row r="137" spans="1:6" hidden="1" x14ac:dyDescent="0.35">
      <c r="A137" t="s">
        <v>183</v>
      </c>
      <c r="B137">
        <v>488.43</v>
      </c>
      <c r="C137" s="32">
        <v>45474</v>
      </c>
      <c r="D137" s="32" t="s">
        <v>22</v>
      </c>
      <c r="E137">
        <v>2024</v>
      </c>
      <c r="F137" t="s">
        <v>36</v>
      </c>
    </row>
    <row r="138" spans="1:6" hidden="1" x14ac:dyDescent="0.35">
      <c r="A138" t="s">
        <v>184</v>
      </c>
      <c r="B138">
        <v>178.72</v>
      </c>
      <c r="C138" s="32">
        <v>45460</v>
      </c>
      <c r="D138" s="32" t="s">
        <v>21</v>
      </c>
      <c r="E138">
        <v>2024</v>
      </c>
      <c r="F138" t="s">
        <v>36</v>
      </c>
    </row>
    <row r="139" spans="1:6" hidden="1" x14ac:dyDescent="0.35">
      <c r="A139" t="s">
        <v>185</v>
      </c>
      <c r="B139">
        <v>297.2</v>
      </c>
      <c r="C139" s="32">
        <v>45474</v>
      </c>
      <c r="D139" s="32" t="s">
        <v>22</v>
      </c>
      <c r="E139">
        <v>2024</v>
      </c>
      <c r="F139" t="s">
        <v>36</v>
      </c>
    </row>
    <row r="140" spans="1:6" hidden="1" x14ac:dyDescent="0.35">
      <c r="A140" t="s">
        <v>186</v>
      </c>
      <c r="B140">
        <v>300.12</v>
      </c>
      <c r="C140" s="32">
        <v>45474</v>
      </c>
      <c r="D140" s="32" t="s">
        <v>22</v>
      </c>
      <c r="E140">
        <v>2024</v>
      </c>
      <c r="F140" t="s">
        <v>36</v>
      </c>
    </row>
    <row r="141" spans="1:6" hidden="1" x14ac:dyDescent="0.35">
      <c r="A141" t="s">
        <v>187</v>
      </c>
      <c r="B141">
        <v>467.88</v>
      </c>
      <c r="C141" s="32">
        <v>45474</v>
      </c>
      <c r="D141" s="32" t="s">
        <v>22</v>
      </c>
      <c r="E141">
        <v>2024</v>
      </c>
      <c r="F141" t="s">
        <v>36</v>
      </c>
    </row>
    <row r="142" spans="1:6" hidden="1" x14ac:dyDescent="0.35">
      <c r="A142" t="s">
        <v>188</v>
      </c>
      <c r="B142">
        <v>400</v>
      </c>
      <c r="C142" s="32">
        <v>45474</v>
      </c>
      <c r="D142" s="32" t="s">
        <v>22</v>
      </c>
      <c r="E142">
        <v>2024</v>
      </c>
      <c r="F142" t="s">
        <v>36</v>
      </c>
    </row>
    <row r="143" spans="1:6" hidden="1" x14ac:dyDescent="0.35">
      <c r="A143" t="s">
        <v>189</v>
      </c>
      <c r="B143">
        <v>260.86</v>
      </c>
      <c r="C143" s="32">
        <v>45461</v>
      </c>
      <c r="D143" s="32" t="s">
        <v>21</v>
      </c>
      <c r="E143">
        <v>2024</v>
      </c>
      <c r="F143" t="s">
        <v>47</v>
      </c>
    </row>
    <row r="144" spans="1:6" hidden="1" x14ac:dyDescent="0.35">
      <c r="A144" t="s">
        <v>190</v>
      </c>
      <c r="B144">
        <v>150.65</v>
      </c>
      <c r="C144" s="32">
        <v>45476</v>
      </c>
      <c r="D144" s="32" t="s">
        <v>22</v>
      </c>
      <c r="E144">
        <v>2024</v>
      </c>
      <c r="F144" t="s">
        <v>36</v>
      </c>
    </row>
    <row r="145" spans="1:6" hidden="1" x14ac:dyDescent="0.35">
      <c r="A145" t="s">
        <v>191</v>
      </c>
      <c r="B145">
        <v>213.59</v>
      </c>
      <c r="C145" s="32">
        <v>45476</v>
      </c>
      <c r="D145" s="32" t="s">
        <v>22</v>
      </c>
      <c r="E145">
        <v>2024</v>
      </c>
      <c r="F145" t="s">
        <v>36</v>
      </c>
    </row>
    <row r="146" spans="1:6" hidden="1" x14ac:dyDescent="0.35">
      <c r="A146" t="s">
        <v>192</v>
      </c>
      <c r="B146">
        <v>333.93</v>
      </c>
      <c r="C146" s="32">
        <v>45479</v>
      </c>
      <c r="D146" s="32" t="s">
        <v>22</v>
      </c>
      <c r="E146">
        <v>2024</v>
      </c>
      <c r="F146" t="s">
        <v>36</v>
      </c>
    </row>
    <row r="147" spans="1:6" hidden="1" x14ac:dyDescent="0.35">
      <c r="A147" t="s">
        <v>193</v>
      </c>
      <c r="B147">
        <v>248.86</v>
      </c>
      <c r="C147" s="32">
        <v>45479</v>
      </c>
      <c r="D147" s="32" t="s">
        <v>22</v>
      </c>
      <c r="E147">
        <v>2024</v>
      </c>
      <c r="F147" t="s">
        <v>36</v>
      </c>
    </row>
    <row r="148" spans="1:6" hidden="1" x14ac:dyDescent="0.35">
      <c r="A148" t="s">
        <v>82</v>
      </c>
      <c r="B148">
        <v>147</v>
      </c>
      <c r="C148" s="32">
        <v>45480</v>
      </c>
      <c r="D148" s="32" t="s">
        <v>22</v>
      </c>
      <c r="E148">
        <v>2024</v>
      </c>
      <c r="F148" t="s">
        <v>36</v>
      </c>
    </row>
    <row r="149" spans="1:6" hidden="1" x14ac:dyDescent="0.35">
      <c r="A149" t="s">
        <v>194</v>
      </c>
      <c r="B149">
        <v>56.07</v>
      </c>
      <c r="C149" s="32">
        <v>45480</v>
      </c>
      <c r="D149" s="32" t="s">
        <v>22</v>
      </c>
      <c r="E149">
        <v>2024</v>
      </c>
      <c r="F149" t="s">
        <v>36</v>
      </c>
    </row>
    <row r="150" spans="1:6" hidden="1" x14ac:dyDescent="0.35">
      <c r="A150" t="s">
        <v>195</v>
      </c>
      <c r="B150">
        <v>267.64</v>
      </c>
      <c r="C150" s="32">
        <v>45481</v>
      </c>
      <c r="D150" s="32" t="s">
        <v>22</v>
      </c>
      <c r="E150">
        <v>2024</v>
      </c>
      <c r="F150" t="s">
        <v>37</v>
      </c>
    </row>
    <row r="151" spans="1:6" hidden="1" x14ac:dyDescent="0.35">
      <c r="A151" t="s">
        <v>196</v>
      </c>
      <c r="B151">
        <v>128.38</v>
      </c>
      <c r="C151" s="32">
        <v>45481</v>
      </c>
      <c r="D151" s="32" t="s">
        <v>22</v>
      </c>
      <c r="E151">
        <v>2024</v>
      </c>
      <c r="F151" t="s">
        <v>32</v>
      </c>
    </row>
    <row r="152" spans="1:6" hidden="1" x14ac:dyDescent="0.35">
      <c r="A152" t="s">
        <v>197</v>
      </c>
      <c r="B152">
        <v>350</v>
      </c>
      <c r="C152" s="32">
        <v>45481</v>
      </c>
      <c r="D152" s="32" t="s">
        <v>22</v>
      </c>
      <c r="E152">
        <v>2024</v>
      </c>
      <c r="F152" t="s">
        <v>34</v>
      </c>
    </row>
    <row r="153" spans="1:6" hidden="1" x14ac:dyDescent="0.35">
      <c r="A153" t="s">
        <v>198</v>
      </c>
      <c r="B153">
        <v>400</v>
      </c>
      <c r="C153" s="32">
        <v>45481</v>
      </c>
      <c r="D153" s="32" t="s">
        <v>22</v>
      </c>
      <c r="E153">
        <v>2024</v>
      </c>
      <c r="F153" t="s">
        <v>37</v>
      </c>
    </row>
    <row r="154" spans="1:6" hidden="1" x14ac:dyDescent="0.35">
      <c r="A154" t="s">
        <v>199</v>
      </c>
      <c r="B154">
        <v>249</v>
      </c>
      <c r="C154" s="32">
        <v>45481</v>
      </c>
      <c r="D154" s="32" t="s">
        <v>22</v>
      </c>
      <c r="E154">
        <v>2024</v>
      </c>
      <c r="F154" t="s">
        <v>43</v>
      </c>
    </row>
    <row r="155" spans="1:6" hidden="1" x14ac:dyDescent="0.35">
      <c r="A155" t="s">
        <v>200</v>
      </c>
      <c r="B155">
        <v>214.32</v>
      </c>
      <c r="C155" s="32">
        <v>45481</v>
      </c>
      <c r="D155" s="32" t="s">
        <v>22</v>
      </c>
      <c r="E155">
        <v>2024</v>
      </c>
      <c r="F155" t="s">
        <v>37</v>
      </c>
    </row>
    <row r="156" spans="1:6" hidden="1" x14ac:dyDescent="0.35">
      <c r="A156" t="s">
        <v>201</v>
      </c>
      <c r="B156">
        <v>300</v>
      </c>
      <c r="C156" s="32">
        <v>45481</v>
      </c>
      <c r="D156" s="32" t="s">
        <v>22</v>
      </c>
      <c r="E156">
        <v>2024</v>
      </c>
      <c r="F156" t="s">
        <v>33</v>
      </c>
    </row>
    <row r="157" spans="1:6" hidden="1" x14ac:dyDescent="0.35">
      <c r="A157" t="s">
        <v>202</v>
      </c>
      <c r="B157">
        <v>672</v>
      </c>
      <c r="C157" s="32">
        <v>45481</v>
      </c>
      <c r="D157" s="32" t="s">
        <v>22</v>
      </c>
      <c r="E157">
        <v>2024</v>
      </c>
      <c r="F157" t="s">
        <v>41</v>
      </c>
    </row>
    <row r="158" spans="1:6" hidden="1" x14ac:dyDescent="0.35">
      <c r="A158" t="s">
        <v>203</v>
      </c>
      <c r="B158">
        <v>191.05</v>
      </c>
      <c r="C158" s="32">
        <v>45481</v>
      </c>
      <c r="D158" s="32" t="s">
        <v>22</v>
      </c>
      <c r="E158">
        <v>2024</v>
      </c>
      <c r="F158" t="s">
        <v>43</v>
      </c>
    </row>
    <row r="159" spans="1:6" hidden="1" x14ac:dyDescent="0.35">
      <c r="A159" t="s">
        <v>204</v>
      </c>
      <c r="B159">
        <v>307.82</v>
      </c>
      <c r="C159" s="32">
        <v>45481</v>
      </c>
      <c r="D159" s="32" t="s">
        <v>22</v>
      </c>
      <c r="E159">
        <v>2024</v>
      </c>
      <c r="F159" t="s">
        <v>34</v>
      </c>
    </row>
    <row r="160" spans="1:6" hidden="1" x14ac:dyDescent="0.35">
      <c r="A160" t="s">
        <v>205</v>
      </c>
      <c r="B160">
        <v>177</v>
      </c>
      <c r="C160" s="32">
        <v>45481</v>
      </c>
      <c r="D160" s="32" t="s">
        <v>22</v>
      </c>
      <c r="E160">
        <v>2024</v>
      </c>
      <c r="F160" t="s">
        <v>34</v>
      </c>
    </row>
    <row r="161" spans="1:6" hidden="1" x14ac:dyDescent="0.35">
      <c r="A161" t="s">
        <v>206</v>
      </c>
      <c r="B161">
        <v>321.35000000000002</v>
      </c>
      <c r="C161" s="32">
        <v>45481</v>
      </c>
      <c r="D161" s="32" t="s">
        <v>22</v>
      </c>
      <c r="E161">
        <v>2024</v>
      </c>
      <c r="F161" t="s">
        <v>33</v>
      </c>
    </row>
    <row r="162" spans="1:6" hidden="1" x14ac:dyDescent="0.35">
      <c r="A162" t="s">
        <v>207</v>
      </c>
      <c r="B162">
        <v>473.7</v>
      </c>
      <c r="C162" s="32">
        <v>45481</v>
      </c>
      <c r="D162" s="32" t="s">
        <v>22</v>
      </c>
      <c r="E162">
        <v>2024</v>
      </c>
      <c r="F162" t="s">
        <v>43</v>
      </c>
    </row>
    <row r="163" spans="1:6" hidden="1" x14ac:dyDescent="0.35">
      <c r="A163" t="s">
        <v>208</v>
      </c>
      <c r="B163">
        <v>370.35</v>
      </c>
      <c r="C163" s="32">
        <v>45481</v>
      </c>
      <c r="D163" s="32" t="s">
        <v>22</v>
      </c>
      <c r="E163">
        <v>2024</v>
      </c>
      <c r="F163" t="s">
        <v>37</v>
      </c>
    </row>
    <row r="164" spans="1:6" hidden="1" x14ac:dyDescent="0.35">
      <c r="A164" t="s">
        <v>209</v>
      </c>
      <c r="B164">
        <v>203.7</v>
      </c>
      <c r="C164" s="32">
        <v>45481</v>
      </c>
      <c r="D164" s="32" t="s">
        <v>22</v>
      </c>
      <c r="E164">
        <v>2024</v>
      </c>
      <c r="F164" t="s">
        <v>47</v>
      </c>
    </row>
    <row r="165" spans="1:6" hidden="1" x14ac:dyDescent="0.35">
      <c r="A165" t="s">
        <v>210</v>
      </c>
      <c r="B165">
        <v>300</v>
      </c>
      <c r="C165" s="32">
        <v>45481</v>
      </c>
      <c r="D165" s="32" t="s">
        <v>22</v>
      </c>
      <c r="E165">
        <v>2024</v>
      </c>
      <c r="F165" t="s">
        <v>34</v>
      </c>
    </row>
    <row r="166" spans="1:6" hidden="1" x14ac:dyDescent="0.35">
      <c r="A166" t="s">
        <v>211</v>
      </c>
      <c r="B166">
        <v>255.4</v>
      </c>
      <c r="C166" s="32">
        <v>45481</v>
      </c>
      <c r="D166" s="32" t="s">
        <v>22</v>
      </c>
      <c r="E166">
        <v>2024</v>
      </c>
      <c r="F166" t="s">
        <v>33</v>
      </c>
    </row>
    <row r="167" spans="1:6" hidden="1" x14ac:dyDescent="0.35">
      <c r="A167" t="s">
        <v>212</v>
      </c>
      <c r="B167">
        <v>500</v>
      </c>
      <c r="C167" s="32">
        <v>45481</v>
      </c>
      <c r="D167" s="32" t="s">
        <v>22</v>
      </c>
      <c r="E167">
        <v>2024</v>
      </c>
      <c r="F167" t="s">
        <v>34</v>
      </c>
    </row>
    <row r="168" spans="1:6" hidden="1" x14ac:dyDescent="0.35">
      <c r="A168" t="s">
        <v>213</v>
      </c>
      <c r="B168">
        <v>1715.03</v>
      </c>
      <c r="C168" s="32">
        <v>45481</v>
      </c>
      <c r="D168" s="32" t="s">
        <v>22</v>
      </c>
      <c r="E168">
        <v>2024</v>
      </c>
      <c r="F168" t="s">
        <v>37</v>
      </c>
    </row>
    <row r="169" spans="1:6" hidden="1" x14ac:dyDescent="0.35">
      <c r="A169" t="s">
        <v>214</v>
      </c>
      <c r="B169">
        <v>341.52</v>
      </c>
      <c r="C169" s="32">
        <v>45481</v>
      </c>
      <c r="D169" s="32" t="s">
        <v>22</v>
      </c>
      <c r="E169">
        <v>2024</v>
      </c>
      <c r="F169" t="s">
        <v>40</v>
      </c>
    </row>
    <row r="170" spans="1:6" hidden="1" x14ac:dyDescent="0.35">
      <c r="A170" t="s">
        <v>215</v>
      </c>
      <c r="B170">
        <v>145.86000000000001</v>
      </c>
      <c r="C170" s="32">
        <v>45481</v>
      </c>
      <c r="D170" s="32" t="s">
        <v>22</v>
      </c>
      <c r="E170">
        <v>2024</v>
      </c>
      <c r="F170" t="s">
        <v>30</v>
      </c>
    </row>
    <row r="171" spans="1:6" hidden="1" x14ac:dyDescent="0.35">
      <c r="A171" t="s">
        <v>216</v>
      </c>
      <c r="B171">
        <v>407.83</v>
      </c>
      <c r="C171" s="32">
        <v>45467</v>
      </c>
      <c r="D171" s="32" t="s">
        <v>21</v>
      </c>
      <c r="E171">
        <v>2024</v>
      </c>
      <c r="F171" t="s">
        <v>36</v>
      </c>
    </row>
    <row r="172" spans="1:6" hidden="1" x14ac:dyDescent="0.35">
      <c r="A172" t="s">
        <v>217</v>
      </c>
      <c r="B172">
        <v>180</v>
      </c>
      <c r="C172" s="32">
        <v>45481</v>
      </c>
      <c r="D172" s="32" t="s">
        <v>22</v>
      </c>
      <c r="E172">
        <v>2024</v>
      </c>
      <c r="F172" t="s">
        <v>47</v>
      </c>
    </row>
    <row r="173" spans="1:6" hidden="1" x14ac:dyDescent="0.35">
      <c r="A173" t="s">
        <v>218</v>
      </c>
      <c r="B173">
        <v>100</v>
      </c>
      <c r="C173" s="32">
        <v>45481</v>
      </c>
      <c r="D173" s="32" t="s">
        <v>22</v>
      </c>
      <c r="E173">
        <v>2024</v>
      </c>
      <c r="F173" t="s">
        <v>41</v>
      </c>
    </row>
    <row r="174" spans="1:6" hidden="1" x14ac:dyDescent="0.35">
      <c r="A174" t="s">
        <v>219</v>
      </c>
      <c r="B174">
        <v>56.86</v>
      </c>
      <c r="C174" s="32">
        <v>45481</v>
      </c>
      <c r="D174" s="32" t="s">
        <v>22</v>
      </c>
      <c r="E174">
        <v>2024</v>
      </c>
      <c r="F174" t="s">
        <v>41</v>
      </c>
    </row>
    <row r="175" spans="1:6" hidden="1" x14ac:dyDescent="0.35">
      <c r="A175" t="s">
        <v>220</v>
      </c>
      <c r="B175">
        <v>189.67</v>
      </c>
      <c r="C175" s="32">
        <v>45467</v>
      </c>
      <c r="D175" s="32" t="s">
        <v>21</v>
      </c>
      <c r="E175">
        <v>2024</v>
      </c>
      <c r="F175" t="s">
        <v>36</v>
      </c>
    </row>
    <row r="176" spans="1:6" hidden="1" x14ac:dyDescent="0.35">
      <c r="A176" t="s">
        <v>221</v>
      </c>
      <c r="B176">
        <v>165</v>
      </c>
      <c r="C176" s="32">
        <v>45481</v>
      </c>
      <c r="D176" s="32" t="s">
        <v>22</v>
      </c>
      <c r="E176">
        <v>2024</v>
      </c>
      <c r="F176" t="s">
        <v>31</v>
      </c>
    </row>
    <row r="177" spans="1:6" hidden="1" x14ac:dyDescent="0.35">
      <c r="A177" t="s">
        <v>222</v>
      </c>
      <c r="B177">
        <v>868.68</v>
      </c>
      <c r="C177" s="32">
        <v>45481</v>
      </c>
      <c r="D177" s="32" t="s">
        <v>22</v>
      </c>
      <c r="E177">
        <v>2024</v>
      </c>
      <c r="F177" t="s">
        <v>40</v>
      </c>
    </row>
    <row r="178" spans="1:6" hidden="1" x14ac:dyDescent="0.35">
      <c r="A178" t="s">
        <v>223</v>
      </c>
      <c r="B178">
        <v>244.26</v>
      </c>
      <c r="C178" s="32">
        <v>45481</v>
      </c>
      <c r="D178" s="32" t="s">
        <v>22</v>
      </c>
      <c r="E178">
        <v>2024</v>
      </c>
      <c r="F178" t="s">
        <v>47</v>
      </c>
    </row>
    <row r="179" spans="1:6" hidden="1" x14ac:dyDescent="0.35">
      <c r="A179" t="s">
        <v>224</v>
      </c>
      <c r="B179">
        <v>323.31</v>
      </c>
      <c r="C179" s="32">
        <v>45482</v>
      </c>
      <c r="D179" s="32" t="s">
        <v>22</v>
      </c>
      <c r="E179">
        <v>2024</v>
      </c>
      <c r="F179" t="s">
        <v>42</v>
      </c>
    </row>
    <row r="180" spans="1:6" hidden="1" x14ac:dyDescent="0.35">
      <c r="A180" t="s">
        <v>225</v>
      </c>
      <c r="B180">
        <v>2867.66</v>
      </c>
      <c r="C180" s="32">
        <v>45482</v>
      </c>
      <c r="D180" s="32" t="s">
        <v>22</v>
      </c>
      <c r="E180">
        <v>2024</v>
      </c>
      <c r="F180" t="s">
        <v>36</v>
      </c>
    </row>
    <row r="181" spans="1:6" hidden="1" x14ac:dyDescent="0.35">
      <c r="A181" t="s">
        <v>226</v>
      </c>
      <c r="B181">
        <v>160.03</v>
      </c>
      <c r="C181" s="32">
        <v>45468</v>
      </c>
      <c r="D181" s="32" t="s">
        <v>21</v>
      </c>
      <c r="E181">
        <v>2024</v>
      </c>
      <c r="F181" t="s">
        <v>36</v>
      </c>
    </row>
    <row r="182" spans="1:6" hidden="1" x14ac:dyDescent="0.35">
      <c r="A182" t="s">
        <v>227</v>
      </c>
      <c r="B182">
        <v>300</v>
      </c>
      <c r="C182" s="32">
        <v>45469</v>
      </c>
      <c r="D182" s="32" t="s">
        <v>21</v>
      </c>
      <c r="E182">
        <v>2024</v>
      </c>
      <c r="F182" t="s">
        <v>38</v>
      </c>
    </row>
    <row r="183" spans="1:6" hidden="1" x14ac:dyDescent="0.35">
      <c r="A183" t="s">
        <v>228</v>
      </c>
      <c r="B183">
        <v>144.93</v>
      </c>
      <c r="C183" s="32">
        <v>45483</v>
      </c>
      <c r="D183" s="32" t="s">
        <v>22</v>
      </c>
      <c r="E183">
        <v>2024</v>
      </c>
      <c r="F183" t="s">
        <v>36</v>
      </c>
    </row>
    <row r="184" spans="1:6" hidden="1" x14ac:dyDescent="0.35">
      <c r="A184" t="s">
        <v>229</v>
      </c>
      <c r="B184">
        <v>252.7</v>
      </c>
      <c r="C184" s="32">
        <v>45469</v>
      </c>
      <c r="D184" s="32" t="s">
        <v>21</v>
      </c>
      <c r="E184">
        <v>2024</v>
      </c>
      <c r="F184" t="s">
        <v>36</v>
      </c>
    </row>
    <row r="185" spans="1:6" hidden="1" x14ac:dyDescent="0.35">
      <c r="A185" t="s">
        <v>230</v>
      </c>
      <c r="B185">
        <v>159.16999999999999</v>
      </c>
      <c r="C185" s="32">
        <v>45492</v>
      </c>
      <c r="D185" s="32" t="s">
        <v>22</v>
      </c>
      <c r="E185">
        <v>2024</v>
      </c>
      <c r="F185" t="s">
        <v>36</v>
      </c>
    </row>
    <row r="186" spans="1:6" hidden="1" x14ac:dyDescent="0.35">
      <c r="A186" t="s">
        <v>231</v>
      </c>
      <c r="B186">
        <v>243.06</v>
      </c>
      <c r="C186" s="32">
        <v>45519</v>
      </c>
      <c r="D186" t="s">
        <v>23</v>
      </c>
      <c r="E186">
        <v>2024</v>
      </c>
      <c r="F186" t="s">
        <v>47</v>
      </c>
    </row>
    <row r="187" spans="1:6" hidden="1" x14ac:dyDescent="0.35">
      <c r="A187" t="s">
        <v>232</v>
      </c>
      <c r="B187">
        <v>148.65</v>
      </c>
      <c r="C187" s="32">
        <v>45521</v>
      </c>
      <c r="D187" t="s">
        <v>23</v>
      </c>
      <c r="E187">
        <v>2024</v>
      </c>
      <c r="F187" t="s">
        <v>36</v>
      </c>
    </row>
    <row r="188" spans="1:6" hidden="1" x14ac:dyDescent="0.35">
      <c r="A188" t="s">
        <v>233</v>
      </c>
      <c r="B188">
        <v>100.11</v>
      </c>
      <c r="C188" s="32">
        <v>45524</v>
      </c>
      <c r="D188" t="s">
        <v>23</v>
      </c>
      <c r="E188">
        <v>2024</v>
      </c>
      <c r="F188" t="s">
        <v>47</v>
      </c>
    </row>
    <row r="189" spans="1:6" hidden="1" x14ac:dyDescent="0.35">
      <c r="A189" t="s">
        <v>234</v>
      </c>
      <c r="B189">
        <v>159.36000000000001</v>
      </c>
      <c r="C189" s="32">
        <v>45524</v>
      </c>
      <c r="D189" t="s">
        <v>23</v>
      </c>
      <c r="E189">
        <v>2024</v>
      </c>
      <c r="F189" t="s">
        <v>47</v>
      </c>
    </row>
    <row r="190" spans="1:6" hidden="1" x14ac:dyDescent="0.35">
      <c r="A190" t="s">
        <v>235</v>
      </c>
      <c r="B190">
        <v>233.54</v>
      </c>
      <c r="C190" s="32">
        <v>45524</v>
      </c>
      <c r="D190" t="s">
        <v>23</v>
      </c>
      <c r="E190">
        <v>2024</v>
      </c>
      <c r="F190" t="s">
        <v>47</v>
      </c>
    </row>
    <row r="191" spans="1:6" hidden="1" x14ac:dyDescent="0.35">
      <c r="A191" t="s">
        <v>236</v>
      </c>
      <c r="B191">
        <v>485.69</v>
      </c>
      <c r="C191" s="32">
        <v>45525</v>
      </c>
      <c r="D191" t="s">
        <v>23</v>
      </c>
      <c r="E191">
        <v>2024</v>
      </c>
      <c r="F191" t="s">
        <v>36</v>
      </c>
    </row>
    <row r="192" spans="1:6" hidden="1" x14ac:dyDescent="0.35">
      <c r="A192" t="s">
        <v>237</v>
      </c>
      <c r="B192">
        <v>180.33</v>
      </c>
      <c r="C192" s="32">
        <v>45526</v>
      </c>
      <c r="D192" t="s">
        <v>23</v>
      </c>
      <c r="E192">
        <v>2024</v>
      </c>
      <c r="F192" t="s">
        <v>47</v>
      </c>
    </row>
    <row r="193" spans="1:6" hidden="1" x14ac:dyDescent="0.35">
      <c r="A193" t="s">
        <v>238</v>
      </c>
      <c r="B193">
        <v>184.73</v>
      </c>
      <c r="C193" s="32">
        <v>45528</v>
      </c>
      <c r="D193" t="s">
        <v>23</v>
      </c>
      <c r="E193">
        <v>2024</v>
      </c>
      <c r="F193" t="s">
        <v>47</v>
      </c>
    </row>
    <row r="194" spans="1:6" hidden="1" x14ac:dyDescent="0.35">
      <c r="A194" t="s">
        <v>239</v>
      </c>
      <c r="B194">
        <v>317.11</v>
      </c>
      <c r="C194" s="32">
        <v>45531</v>
      </c>
      <c r="D194" t="s">
        <v>23</v>
      </c>
      <c r="E194">
        <v>2024</v>
      </c>
      <c r="F194" t="s">
        <v>47</v>
      </c>
    </row>
    <row r="195" spans="1:6" hidden="1" x14ac:dyDescent="0.35">
      <c r="A195" t="s">
        <v>240</v>
      </c>
      <c r="B195">
        <v>1489</v>
      </c>
      <c r="C195" s="32">
        <v>45531</v>
      </c>
      <c r="D195" t="s">
        <v>23</v>
      </c>
      <c r="E195">
        <v>2024</v>
      </c>
      <c r="F195" t="s">
        <v>47</v>
      </c>
    </row>
    <row r="196" spans="1:6" hidden="1" x14ac:dyDescent="0.35">
      <c r="A196" t="s">
        <v>241</v>
      </c>
      <c r="B196">
        <v>184.05</v>
      </c>
      <c r="C196" s="32">
        <v>45533</v>
      </c>
      <c r="D196" t="s">
        <v>23</v>
      </c>
      <c r="E196">
        <v>2024</v>
      </c>
      <c r="F196" t="s">
        <v>47</v>
      </c>
    </row>
    <row r="197" spans="1:6" hidden="1" x14ac:dyDescent="0.35">
      <c r="A197" t="s">
        <v>242</v>
      </c>
      <c r="B197">
        <v>18157.63</v>
      </c>
      <c r="C197" s="32">
        <v>45535</v>
      </c>
      <c r="D197" t="s">
        <v>23</v>
      </c>
      <c r="E197">
        <v>2024</v>
      </c>
      <c r="F197" t="s">
        <v>47</v>
      </c>
    </row>
    <row r="198" spans="1:6" hidden="1" x14ac:dyDescent="0.35">
      <c r="A198" t="s">
        <v>243</v>
      </c>
      <c r="B198">
        <v>941.23</v>
      </c>
      <c r="C198" s="32">
        <v>45535</v>
      </c>
      <c r="D198" t="s">
        <v>23</v>
      </c>
      <c r="E198">
        <v>2024</v>
      </c>
      <c r="F198" t="s">
        <v>47</v>
      </c>
    </row>
    <row r="199" spans="1:6" hidden="1" x14ac:dyDescent="0.35">
      <c r="A199" t="s">
        <v>244</v>
      </c>
      <c r="B199">
        <v>318.54000000000002</v>
      </c>
      <c r="C199" s="32">
        <v>45535</v>
      </c>
      <c r="D199" t="s">
        <v>23</v>
      </c>
      <c r="E199">
        <v>2024</v>
      </c>
      <c r="F199" t="s">
        <v>47</v>
      </c>
    </row>
    <row r="200" spans="1:6" hidden="1" x14ac:dyDescent="0.35">
      <c r="A200" t="s">
        <v>245</v>
      </c>
      <c r="B200">
        <v>478.52</v>
      </c>
      <c r="C200" s="32">
        <v>45535</v>
      </c>
      <c r="D200" t="s">
        <v>23</v>
      </c>
      <c r="E200">
        <v>2024</v>
      </c>
      <c r="F200" t="s">
        <v>47</v>
      </c>
    </row>
    <row r="201" spans="1:6" hidden="1" x14ac:dyDescent="0.35">
      <c r="A201" t="s">
        <v>246</v>
      </c>
      <c r="B201">
        <v>492.93</v>
      </c>
      <c r="C201" s="32">
        <v>45535</v>
      </c>
      <c r="D201" t="s">
        <v>23</v>
      </c>
      <c r="E201">
        <v>2024</v>
      </c>
      <c r="F201" t="s">
        <v>47</v>
      </c>
    </row>
    <row r="202" spans="1:6" hidden="1" x14ac:dyDescent="0.35">
      <c r="A202" t="s">
        <v>247</v>
      </c>
      <c r="B202">
        <v>217.07</v>
      </c>
      <c r="C202" s="32">
        <v>45535</v>
      </c>
      <c r="D202" t="s">
        <v>23</v>
      </c>
      <c r="E202">
        <v>2024</v>
      </c>
      <c r="F202" t="s">
        <v>47</v>
      </c>
    </row>
    <row r="203" spans="1:6" hidden="1" x14ac:dyDescent="0.35">
      <c r="A203" t="s">
        <v>248</v>
      </c>
      <c r="B203">
        <v>204.58</v>
      </c>
      <c r="C203" s="32">
        <v>45535</v>
      </c>
      <c r="D203" t="s">
        <v>23</v>
      </c>
      <c r="E203">
        <v>2024</v>
      </c>
      <c r="F203" t="s">
        <v>47</v>
      </c>
    </row>
    <row r="204" spans="1:6" hidden="1" x14ac:dyDescent="0.35">
      <c r="A204" t="s">
        <v>249</v>
      </c>
      <c r="B204">
        <v>283.31</v>
      </c>
      <c r="C204" s="32">
        <v>45535</v>
      </c>
      <c r="D204" t="s">
        <v>23</v>
      </c>
      <c r="E204">
        <v>2024</v>
      </c>
      <c r="F204" t="s">
        <v>47</v>
      </c>
    </row>
    <row r="205" spans="1:6" hidden="1" x14ac:dyDescent="0.35">
      <c r="A205" t="s">
        <v>250</v>
      </c>
      <c r="B205">
        <v>205.64</v>
      </c>
      <c r="C205" s="32">
        <v>45538</v>
      </c>
      <c r="D205" t="s">
        <v>24</v>
      </c>
      <c r="E205">
        <v>2024</v>
      </c>
      <c r="F205" t="s">
        <v>47</v>
      </c>
    </row>
    <row r="206" spans="1:6" hidden="1" x14ac:dyDescent="0.35">
      <c r="A206" t="s">
        <v>251</v>
      </c>
      <c r="B206">
        <v>1189.56</v>
      </c>
      <c r="C206" s="32">
        <v>45545</v>
      </c>
      <c r="D206" t="s">
        <v>24</v>
      </c>
      <c r="E206">
        <v>2024</v>
      </c>
      <c r="F206" t="s">
        <v>47</v>
      </c>
    </row>
    <row r="207" spans="1:6" hidden="1" x14ac:dyDescent="0.35">
      <c r="A207" t="s">
        <v>252</v>
      </c>
      <c r="B207">
        <v>798.85</v>
      </c>
      <c r="C207" s="32">
        <v>45545</v>
      </c>
      <c r="D207" t="s">
        <v>24</v>
      </c>
      <c r="E207">
        <v>2024</v>
      </c>
      <c r="F207" t="s">
        <v>47</v>
      </c>
    </row>
    <row r="208" spans="1:6" hidden="1" x14ac:dyDescent="0.35">
      <c r="A208" t="s">
        <v>253</v>
      </c>
      <c r="B208">
        <v>575.84</v>
      </c>
      <c r="C208" s="32">
        <v>45545</v>
      </c>
      <c r="D208" t="s">
        <v>24</v>
      </c>
      <c r="E208">
        <v>2024</v>
      </c>
      <c r="F208" t="s">
        <v>47</v>
      </c>
    </row>
    <row r="209" spans="1:6" hidden="1" x14ac:dyDescent="0.35">
      <c r="A209" t="s">
        <v>254</v>
      </c>
      <c r="B209">
        <v>213.38</v>
      </c>
      <c r="C209" s="32">
        <v>45546</v>
      </c>
      <c r="D209" t="s">
        <v>24</v>
      </c>
      <c r="E209">
        <v>2024</v>
      </c>
      <c r="F209" t="s">
        <v>36</v>
      </c>
    </row>
    <row r="210" spans="1:6" hidden="1" x14ac:dyDescent="0.35">
      <c r="A210" t="s">
        <v>255</v>
      </c>
      <c r="B210">
        <v>200</v>
      </c>
      <c r="C210" s="32">
        <v>45547</v>
      </c>
      <c r="D210" t="s">
        <v>24</v>
      </c>
      <c r="E210">
        <v>2024</v>
      </c>
      <c r="F210" t="s">
        <v>40</v>
      </c>
    </row>
    <row r="211" spans="1:6" hidden="1" x14ac:dyDescent="0.35">
      <c r="A211" t="s">
        <v>256</v>
      </c>
      <c r="B211">
        <v>171.06</v>
      </c>
      <c r="C211" s="32">
        <v>45549</v>
      </c>
      <c r="D211" t="s">
        <v>24</v>
      </c>
      <c r="E211">
        <v>2024</v>
      </c>
      <c r="F211" t="s">
        <v>47</v>
      </c>
    </row>
    <row r="212" spans="1:6" hidden="1" x14ac:dyDescent="0.35">
      <c r="A212" t="s">
        <v>257</v>
      </c>
      <c r="B212">
        <v>200</v>
      </c>
      <c r="C212" s="32">
        <v>45552</v>
      </c>
      <c r="D212" t="s">
        <v>24</v>
      </c>
      <c r="E212">
        <v>2024</v>
      </c>
      <c r="F212" t="s">
        <v>36</v>
      </c>
    </row>
    <row r="213" spans="1:6" hidden="1" x14ac:dyDescent="0.35">
      <c r="A213" t="s">
        <v>258</v>
      </c>
      <c r="B213">
        <v>308.08</v>
      </c>
      <c r="C213" s="32">
        <v>45555</v>
      </c>
      <c r="D213" t="s">
        <v>24</v>
      </c>
      <c r="E213">
        <v>2024</v>
      </c>
      <c r="F213" t="s">
        <v>36</v>
      </c>
    </row>
    <row r="214" spans="1:6" hidden="1" x14ac:dyDescent="0.35">
      <c r="A214" t="s">
        <v>259</v>
      </c>
      <c r="B214">
        <v>276.22000000000003</v>
      </c>
      <c r="C214" s="32">
        <v>45555</v>
      </c>
      <c r="D214" t="s">
        <v>24</v>
      </c>
      <c r="E214">
        <v>2024</v>
      </c>
      <c r="F214" t="s">
        <v>47</v>
      </c>
    </row>
    <row r="215" spans="1:6" hidden="1" x14ac:dyDescent="0.35">
      <c r="A215" t="s">
        <v>258</v>
      </c>
      <c r="B215">
        <v>308.08</v>
      </c>
      <c r="C215" s="32">
        <v>45555</v>
      </c>
      <c r="D215" t="s">
        <v>24</v>
      </c>
      <c r="E215">
        <v>2024</v>
      </c>
      <c r="F215" t="s">
        <v>36</v>
      </c>
    </row>
    <row r="216" spans="1:6" hidden="1" x14ac:dyDescent="0.35">
      <c r="A216" t="s">
        <v>259</v>
      </c>
      <c r="B216">
        <v>276.22000000000003</v>
      </c>
      <c r="C216" s="32">
        <v>45555</v>
      </c>
      <c r="D216" t="s">
        <v>24</v>
      </c>
      <c r="E216">
        <v>2024</v>
      </c>
      <c r="F216" t="s">
        <v>47</v>
      </c>
    </row>
    <row r="217" spans="1:6" hidden="1" x14ac:dyDescent="0.35">
      <c r="A217" t="s">
        <v>260</v>
      </c>
      <c r="B217">
        <v>161.21</v>
      </c>
      <c r="C217" s="32">
        <v>45561</v>
      </c>
      <c r="D217" t="s">
        <v>24</v>
      </c>
      <c r="E217">
        <v>2024</v>
      </c>
      <c r="F217" t="s">
        <v>36</v>
      </c>
    </row>
    <row r="218" spans="1:6" hidden="1" x14ac:dyDescent="0.35">
      <c r="A218" t="s">
        <v>261</v>
      </c>
      <c r="B218">
        <v>249.83</v>
      </c>
      <c r="C218" s="32">
        <v>45564</v>
      </c>
      <c r="D218" t="s">
        <v>24</v>
      </c>
      <c r="E218">
        <v>2024</v>
      </c>
      <c r="F218" t="s">
        <v>36</v>
      </c>
    </row>
    <row r="219" spans="1:6" hidden="1" x14ac:dyDescent="0.35">
      <c r="A219" t="s">
        <v>262</v>
      </c>
      <c r="B219">
        <v>1550</v>
      </c>
      <c r="C219" s="32">
        <v>45563</v>
      </c>
      <c r="D219" t="s">
        <v>24</v>
      </c>
      <c r="E219">
        <v>2024</v>
      </c>
      <c r="F219" t="s">
        <v>47</v>
      </c>
    </row>
    <row r="220" spans="1:6" hidden="1" x14ac:dyDescent="0.35">
      <c r="A220" t="s">
        <v>263</v>
      </c>
      <c r="B220">
        <v>248.85</v>
      </c>
      <c r="C220" s="32">
        <v>45563</v>
      </c>
      <c r="D220" t="s">
        <v>24</v>
      </c>
      <c r="E220">
        <v>2024</v>
      </c>
      <c r="F220" t="s">
        <v>47</v>
      </c>
    </row>
    <row r="221" spans="1:6" hidden="1" x14ac:dyDescent="0.35">
      <c r="A221" t="s">
        <v>264</v>
      </c>
      <c r="B221">
        <v>183.06</v>
      </c>
      <c r="C221" s="32">
        <v>45563</v>
      </c>
      <c r="D221" t="s">
        <v>24</v>
      </c>
      <c r="E221">
        <v>2024</v>
      </c>
      <c r="F221" t="s">
        <v>36</v>
      </c>
    </row>
    <row r="222" spans="1:6" hidden="1" x14ac:dyDescent="0.35">
      <c r="A222" t="s">
        <v>265</v>
      </c>
      <c r="B222">
        <v>249.22</v>
      </c>
      <c r="C222" s="32">
        <v>45562</v>
      </c>
      <c r="D222" t="s">
        <v>24</v>
      </c>
      <c r="E222">
        <v>2024</v>
      </c>
      <c r="F222" t="s">
        <v>36</v>
      </c>
    </row>
    <row r="223" spans="1:6" hidden="1" x14ac:dyDescent="0.35">
      <c r="A223" t="s">
        <v>266</v>
      </c>
      <c r="B223">
        <v>103.81</v>
      </c>
      <c r="C223" s="32">
        <v>45570</v>
      </c>
      <c r="D223" t="s">
        <v>25</v>
      </c>
      <c r="E223">
        <v>2024</v>
      </c>
      <c r="F223" t="s">
        <v>36</v>
      </c>
    </row>
    <row r="224" spans="1:6" hidden="1" x14ac:dyDescent="0.35">
      <c r="A224" t="s">
        <v>267</v>
      </c>
      <c r="B224">
        <v>241.24</v>
      </c>
      <c r="C224" s="32">
        <v>45570</v>
      </c>
      <c r="D224" t="s">
        <v>25</v>
      </c>
      <c r="E224">
        <v>2024</v>
      </c>
      <c r="F224" t="s">
        <v>47</v>
      </c>
    </row>
    <row r="225" spans="1:6" hidden="1" x14ac:dyDescent="0.35">
      <c r="A225" t="s">
        <v>268</v>
      </c>
      <c r="B225">
        <v>400</v>
      </c>
      <c r="C225" s="32">
        <v>45569</v>
      </c>
      <c r="D225" t="s">
        <v>25</v>
      </c>
      <c r="E225">
        <v>2024</v>
      </c>
      <c r="F225" t="s">
        <v>36</v>
      </c>
    </row>
    <row r="226" spans="1:6" hidden="1" x14ac:dyDescent="0.35">
      <c r="A226" t="s">
        <v>269</v>
      </c>
      <c r="B226">
        <v>77.599999999999994</v>
      </c>
      <c r="C226" s="32">
        <v>45568</v>
      </c>
      <c r="D226" t="s">
        <v>25</v>
      </c>
      <c r="E226">
        <v>2024</v>
      </c>
      <c r="F226" t="s">
        <v>36</v>
      </c>
    </row>
    <row r="227" spans="1:6" hidden="1" x14ac:dyDescent="0.35">
      <c r="A227" t="s">
        <v>270</v>
      </c>
      <c r="B227">
        <v>169.82</v>
      </c>
      <c r="C227" s="32">
        <v>45578</v>
      </c>
      <c r="D227" t="s">
        <v>25</v>
      </c>
      <c r="E227">
        <v>2024</v>
      </c>
      <c r="F227" t="s">
        <v>36</v>
      </c>
    </row>
    <row r="228" spans="1:6" hidden="1" x14ac:dyDescent="0.35">
      <c r="A228" t="s">
        <v>271</v>
      </c>
      <c r="B228">
        <v>400</v>
      </c>
      <c r="C228" s="32">
        <v>45578</v>
      </c>
      <c r="D228" t="s">
        <v>25</v>
      </c>
      <c r="E228">
        <v>2024</v>
      </c>
      <c r="F228" t="s">
        <v>36</v>
      </c>
    </row>
    <row r="229" spans="1:6" hidden="1" x14ac:dyDescent="0.35">
      <c r="A229" t="s">
        <v>272</v>
      </c>
      <c r="B229">
        <v>90.53</v>
      </c>
      <c r="C229" s="32">
        <v>45577</v>
      </c>
      <c r="D229" t="s">
        <v>25</v>
      </c>
      <c r="E229">
        <v>2024</v>
      </c>
      <c r="F229" t="s">
        <v>47</v>
      </c>
    </row>
    <row r="230" spans="1:6" hidden="1" x14ac:dyDescent="0.35">
      <c r="A230" t="s">
        <v>273</v>
      </c>
      <c r="B230">
        <v>175.32</v>
      </c>
      <c r="C230" s="32">
        <v>45577</v>
      </c>
      <c r="D230" t="s">
        <v>25</v>
      </c>
      <c r="E230">
        <v>2024</v>
      </c>
      <c r="F230" t="s">
        <v>47</v>
      </c>
    </row>
    <row r="231" spans="1:6" hidden="1" x14ac:dyDescent="0.35">
      <c r="A231" t="s">
        <v>274</v>
      </c>
      <c r="B231">
        <v>321.92</v>
      </c>
      <c r="C231" s="32">
        <v>45577</v>
      </c>
      <c r="D231" t="s">
        <v>25</v>
      </c>
      <c r="E231">
        <v>2024</v>
      </c>
      <c r="F231" t="s">
        <v>36</v>
      </c>
    </row>
    <row r="232" spans="1:6" hidden="1" x14ac:dyDescent="0.35">
      <c r="A232" t="s">
        <v>275</v>
      </c>
      <c r="B232">
        <v>200</v>
      </c>
      <c r="C232" s="32">
        <v>45576</v>
      </c>
      <c r="D232" t="s">
        <v>25</v>
      </c>
      <c r="E232">
        <v>2024</v>
      </c>
      <c r="F232" t="s">
        <v>36</v>
      </c>
    </row>
    <row r="233" spans="1:6" hidden="1" x14ac:dyDescent="0.35">
      <c r="A233" t="s">
        <v>276</v>
      </c>
      <c r="B233">
        <v>789</v>
      </c>
      <c r="C233" s="32">
        <v>45575</v>
      </c>
      <c r="D233" t="s">
        <v>25</v>
      </c>
      <c r="E233">
        <v>2024</v>
      </c>
      <c r="F233" t="s">
        <v>47</v>
      </c>
    </row>
    <row r="234" spans="1:6" hidden="1" x14ac:dyDescent="0.35">
      <c r="A234" t="s">
        <v>270</v>
      </c>
      <c r="B234">
        <v>169.82</v>
      </c>
      <c r="C234" s="32">
        <v>45578</v>
      </c>
      <c r="D234" t="s">
        <v>25</v>
      </c>
      <c r="E234">
        <v>2024</v>
      </c>
      <c r="F234" t="s">
        <v>36</v>
      </c>
    </row>
    <row r="235" spans="1:6" hidden="1" x14ac:dyDescent="0.35">
      <c r="A235" t="s">
        <v>271</v>
      </c>
      <c r="B235">
        <v>400</v>
      </c>
      <c r="C235" s="32">
        <v>45578</v>
      </c>
      <c r="D235" t="s">
        <v>25</v>
      </c>
      <c r="E235">
        <v>2024</v>
      </c>
      <c r="F235" t="s">
        <v>36</v>
      </c>
    </row>
    <row r="236" spans="1:6" hidden="1" x14ac:dyDescent="0.35">
      <c r="A236" t="s">
        <v>272</v>
      </c>
      <c r="B236">
        <v>90.53</v>
      </c>
      <c r="C236" s="32">
        <v>45577</v>
      </c>
      <c r="D236" t="s">
        <v>25</v>
      </c>
      <c r="E236">
        <v>2024</v>
      </c>
      <c r="F236" t="s">
        <v>47</v>
      </c>
    </row>
    <row r="237" spans="1:6" hidden="1" x14ac:dyDescent="0.35">
      <c r="A237" t="s">
        <v>273</v>
      </c>
      <c r="B237">
        <v>175.32</v>
      </c>
      <c r="C237" s="32">
        <v>45577</v>
      </c>
      <c r="D237" t="s">
        <v>25</v>
      </c>
      <c r="E237">
        <v>2024</v>
      </c>
      <c r="F237" t="s">
        <v>47</v>
      </c>
    </row>
    <row r="238" spans="1:6" hidden="1" x14ac:dyDescent="0.35">
      <c r="A238" t="s">
        <v>274</v>
      </c>
      <c r="B238">
        <v>321.92</v>
      </c>
      <c r="C238" s="32">
        <v>45577</v>
      </c>
      <c r="D238" t="s">
        <v>25</v>
      </c>
      <c r="E238">
        <v>2024</v>
      </c>
      <c r="F238" t="s">
        <v>36</v>
      </c>
    </row>
    <row r="239" spans="1:6" hidden="1" x14ac:dyDescent="0.35">
      <c r="A239" t="s">
        <v>275</v>
      </c>
      <c r="B239">
        <v>200</v>
      </c>
      <c r="C239" s="32">
        <v>45576</v>
      </c>
      <c r="D239" t="s">
        <v>25</v>
      </c>
      <c r="E239">
        <v>2024</v>
      </c>
      <c r="F239" t="s">
        <v>36</v>
      </c>
    </row>
    <row r="240" spans="1:6" hidden="1" x14ac:dyDescent="0.35">
      <c r="A240" t="s">
        <v>276</v>
      </c>
      <c r="B240">
        <v>789</v>
      </c>
      <c r="C240" s="32">
        <v>45575</v>
      </c>
      <c r="D240" t="s">
        <v>25</v>
      </c>
      <c r="E240">
        <v>2024</v>
      </c>
      <c r="F240" t="s">
        <v>47</v>
      </c>
    </row>
    <row r="241" spans="1:6" hidden="1" x14ac:dyDescent="0.35">
      <c r="A241" t="s">
        <v>277</v>
      </c>
      <c r="B241">
        <v>135.27000000000001</v>
      </c>
      <c r="C241" s="32">
        <v>45581</v>
      </c>
      <c r="D241" t="s">
        <v>25</v>
      </c>
      <c r="E241">
        <v>2024</v>
      </c>
      <c r="F241" t="s">
        <v>36</v>
      </c>
    </row>
    <row r="242" spans="1:6" hidden="1" x14ac:dyDescent="0.35">
      <c r="A242" t="s">
        <v>278</v>
      </c>
      <c r="B242">
        <v>363.74</v>
      </c>
      <c r="C242" s="32">
        <v>45585</v>
      </c>
      <c r="D242" t="s">
        <v>25</v>
      </c>
      <c r="E242">
        <v>2024</v>
      </c>
      <c r="F242" t="s">
        <v>36</v>
      </c>
    </row>
    <row r="243" spans="1:6" hidden="1" x14ac:dyDescent="0.35">
      <c r="A243" t="s">
        <v>279</v>
      </c>
      <c r="B243">
        <v>389.44</v>
      </c>
      <c r="C243" s="32">
        <v>45584</v>
      </c>
      <c r="D243" t="s">
        <v>25</v>
      </c>
      <c r="E243">
        <v>2024</v>
      </c>
      <c r="F243" t="s">
        <v>47</v>
      </c>
    </row>
    <row r="244" spans="1:6" hidden="1" x14ac:dyDescent="0.35">
      <c r="A244" t="s">
        <v>280</v>
      </c>
      <c r="B244">
        <v>200</v>
      </c>
      <c r="C244" s="32">
        <v>45588</v>
      </c>
      <c r="D244" t="s">
        <v>25</v>
      </c>
      <c r="E244">
        <v>2024</v>
      </c>
      <c r="F244" t="s">
        <v>36</v>
      </c>
    </row>
    <row r="245" spans="1:6" hidden="1" x14ac:dyDescent="0.35">
      <c r="A245" t="s">
        <v>281</v>
      </c>
      <c r="B245">
        <v>60</v>
      </c>
      <c r="C245" s="32">
        <v>45591</v>
      </c>
      <c r="D245" t="s">
        <v>25</v>
      </c>
      <c r="E245">
        <v>2024</v>
      </c>
      <c r="F245" t="s">
        <v>36</v>
      </c>
    </row>
    <row r="246" spans="1:6" hidden="1" x14ac:dyDescent="0.35">
      <c r="A246" t="s">
        <v>282</v>
      </c>
      <c r="B246">
        <v>357.93</v>
      </c>
      <c r="C246" s="32">
        <v>45595</v>
      </c>
      <c r="D246" t="s">
        <v>25</v>
      </c>
      <c r="E246">
        <v>2024</v>
      </c>
      <c r="F246" t="s">
        <v>29</v>
      </c>
    </row>
    <row r="247" spans="1:6" hidden="1" x14ac:dyDescent="0.35">
      <c r="A247" t="s">
        <v>283</v>
      </c>
      <c r="B247">
        <v>146.08000000000001</v>
      </c>
      <c r="C247" s="32">
        <v>45598</v>
      </c>
      <c r="D247" t="s">
        <v>26</v>
      </c>
      <c r="E247">
        <v>2024</v>
      </c>
      <c r="F247" t="s">
        <v>47</v>
      </c>
    </row>
    <row r="248" spans="1:6" hidden="1" x14ac:dyDescent="0.35">
      <c r="A248" t="s">
        <v>284</v>
      </c>
      <c r="B248">
        <v>412.38</v>
      </c>
      <c r="C248" s="32">
        <v>45597</v>
      </c>
      <c r="D248" t="s">
        <v>26</v>
      </c>
      <c r="E248">
        <v>2024</v>
      </c>
      <c r="F248" t="s">
        <v>36</v>
      </c>
    </row>
    <row r="249" spans="1:6" hidden="1" x14ac:dyDescent="0.35">
      <c r="A249" t="s">
        <v>285</v>
      </c>
      <c r="B249">
        <v>196.33</v>
      </c>
      <c r="C249" s="32">
        <v>45601</v>
      </c>
      <c r="D249" t="s">
        <v>26</v>
      </c>
      <c r="E249">
        <v>2024</v>
      </c>
      <c r="F249" t="s">
        <v>36</v>
      </c>
    </row>
    <row r="250" spans="1:6" hidden="1" x14ac:dyDescent="0.35">
      <c r="A250" t="s">
        <v>286</v>
      </c>
      <c r="B250">
        <v>154.15</v>
      </c>
      <c r="C250" s="32">
        <v>45601</v>
      </c>
      <c r="D250" t="s">
        <v>26</v>
      </c>
      <c r="E250">
        <v>2024</v>
      </c>
      <c r="F250" t="s">
        <v>36</v>
      </c>
    </row>
    <row r="251" spans="1:6" hidden="1" x14ac:dyDescent="0.35">
      <c r="A251" t="s">
        <v>287</v>
      </c>
      <c r="B251">
        <v>100</v>
      </c>
      <c r="C251" s="32">
        <v>45604</v>
      </c>
      <c r="D251" t="s">
        <v>26</v>
      </c>
      <c r="E251">
        <v>2024</v>
      </c>
      <c r="F251" t="s">
        <v>36</v>
      </c>
    </row>
    <row r="252" spans="1:6" hidden="1" x14ac:dyDescent="0.35">
      <c r="A252" t="s">
        <v>287</v>
      </c>
      <c r="B252">
        <v>219.9</v>
      </c>
      <c r="C252" s="32">
        <v>45604</v>
      </c>
      <c r="D252" t="s">
        <v>26</v>
      </c>
      <c r="E252">
        <v>2024</v>
      </c>
      <c r="F252" t="s">
        <v>36</v>
      </c>
    </row>
    <row r="253" spans="1:6" hidden="1" x14ac:dyDescent="0.35">
      <c r="A253" t="s">
        <v>288</v>
      </c>
      <c r="B253">
        <v>189</v>
      </c>
      <c r="C253" s="32">
        <v>45604</v>
      </c>
      <c r="D253" t="s">
        <v>26</v>
      </c>
      <c r="E253">
        <v>2024</v>
      </c>
      <c r="F253" t="s">
        <v>47</v>
      </c>
    </row>
    <row r="254" spans="1:6" hidden="1" x14ac:dyDescent="0.35">
      <c r="A254" t="s">
        <v>289</v>
      </c>
      <c r="B254">
        <v>213.59</v>
      </c>
      <c r="C254" s="32">
        <v>45604</v>
      </c>
      <c r="D254" t="s">
        <v>26</v>
      </c>
      <c r="E254">
        <v>2024</v>
      </c>
      <c r="F254" t="s">
        <v>47</v>
      </c>
    </row>
    <row r="255" spans="1:6" hidden="1" x14ac:dyDescent="0.35">
      <c r="A255" t="s">
        <v>290</v>
      </c>
      <c r="B255">
        <v>203</v>
      </c>
      <c r="C255" s="32">
        <v>45610</v>
      </c>
      <c r="D255" t="s">
        <v>26</v>
      </c>
      <c r="E255">
        <v>2024</v>
      </c>
      <c r="F255" t="s">
        <v>47</v>
      </c>
    </row>
    <row r="256" spans="1:6" hidden="1" x14ac:dyDescent="0.35">
      <c r="A256" t="s">
        <v>291</v>
      </c>
      <c r="B256">
        <v>343.2</v>
      </c>
      <c r="C256" s="32">
        <v>45610</v>
      </c>
      <c r="D256" t="s">
        <v>26</v>
      </c>
      <c r="E256">
        <v>2024</v>
      </c>
      <c r="F256" t="s">
        <v>47</v>
      </c>
    </row>
    <row r="257" spans="1:6" hidden="1" x14ac:dyDescent="0.35">
      <c r="A257" t="s">
        <v>292</v>
      </c>
      <c r="B257">
        <v>326.11</v>
      </c>
      <c r="C257" s="32">
        <v>45612</v>
      </c>
      <c r="D257" t="s">
        <v>26</v>
      </c>
      <c r="E257">
        <v>2024</v>
      </c>
      <c r="F257" t="s">
        <v>47</v>
      </c>
    </row>
    <row r="258" spans="1:6" hidden="1" x14ac:dyDescent="0.35">
      <c r="A258" t="s">
        <v>293</v>
      </c>
      <c r="B258">
        <v>256.33</v>
      </c>
      <c r="C258" s="32">
        <v>45616</v>
      </c>
      <c r="D258" t="s">
        <v>26</v>
      </c>
      <c r="E258">
        <v>2024</v>
      </c>
      <c r="F258" t="s">
        <v>36</v>
      </c>
    </row>
    <row r="259" spans="1:6" hidden="1" x14ac:dyDescent="0.35">
      <c r="A259" t="s">
        <v>294</v>
      </c>
      <c r="B259">
        <v>9000</v>
      </c>
      <c r="C259" s="32">
        <v>45618</v>
      </c>
      <c r="D259" t="s">
        <v>26</v>
      </c>
      <c r="E259">
        <v>2024</v>
      </c>
      <c r="F259" t="s">
        <v>36</v>
      </c>
    </row>
    <row r="260" spans="1:6" hidden="1" x14ac:dyDescent="0.35">
      <c r="A260" t="s">
        <v>701</v>
      </c>
      <c r="B260">
        <v>81.52</v>
      </c>
      <c r="C260" s="32">
        <v>45350</v>
      </c>
      <c r="D260" s="34" t="s">
        <v>17</v>
      </c>
      <c r="E260" s="35">
        <v>2024</v>
      </c>
      <c r="F260" t="s">
        <v>44</v>
      </c>
    </row>
    <row r="261" spans="1:6" hidden="1" x14ac:dyDescent="0.35">
      <c r="A261" t="s">
        <v>702</v>
      </c>
      <c r="B261">
        <v>93</v>
      </c>
      <c r="C261" s="32">
        <v>45366</v>
      </c>
      <c r="D261" s="34" t="s">
        <v>18</v>
      </c>
      <c r="E261" s="35">
        <v>2024</v>
      </c>
      <c r="F261" t="s">
        <v>33</v>
      </c>
    </row>
    <row r="262" spans="1:6" hidden="1" x14ac:dyDescent="0.35">
      <c r="A262" t="s">
        <v>703</v>
      </c>
      <c r="B262">
        <v>109.7</v>
      </c>
      <c r="C262" s="32">
        <v>45350</v>
      </c>
      <c r="D262" s="34" t="s">
        <v>17</v>
      </c>
      <c r="E262" s="35">
        <v>2024</v>
      </c>
      <c r="F262" t="s">
        <v>43</v>
      </c>
    </row>
    <row r="263" spans="1:6" hidden="1" x14ac:dyDescent="0.35">
      <c r="A263" t="s">
        <v>704</v>
      </c>
      <c r="B263">
        <v>720.43</v>
      </c>
      <c r="C263" s="32">
        <v>45314</v>
      </c>
      <c r="D263" s="34" t="s">
        <v>16</v>
      </c>
      <c r="E263" s="35">
        <v>2024</v>
      </c>
      <c r="F263" t="s">
        <v>43</v>
      </c>
    </row>
    <row r="264" spans="1:6" hidden="1" x14ac:dyDescent="0.35">
      <c r="A264" t="s">
        <v>705</v>
      </c>
      <c r="B264">
        <v>61</v>
      </c>
      <c r="C264" s="32">
        <v>45350</v>
      </c>
      <c r="D264" s="34" t="s">
        <v>17</v>
      </c>
      <c r="E264" s="35">
        <v>2024</v>
      </c>
      <c r="F264" t="s">
        <v>42</v>
      </c>
    </row>
    <row r="265" spans="1:6" hidden="1" x14ac:dyDescent="0.35">
      <c r="A265" t="s">
        <v>476</v>
      </c>
      <c r="B265">
        <v>200</v>
      </c>
      <c r="C265" s="32">
        <v>45314</v>
      </c>
      <c r="D265" s="34" t="s">
        <v>16</v>
      </c>
      <c r="E265" s="35">
        <v>2024</v>
      </c>
      <c r="F265" t="s">
        <v>41</v>
      </c>
    </row>
    <row r="266" spans="1:6" hidden="1" x14ac:dyDescent="0.35">
      <c r="A266" t="s">
        <v>706</v>
      </c>
      <c r="B266">
        <v>143.29</v>
      </c>
      <c r="C266" s="32">
        <v>45330</v>
      </c>
      <c r="D266" s="34" t="s">
        <v>17</v>
      </c>
      <c r="E266" s="35">
        <v>2024</v>
      </c>
      <c r="F266" t="s">
        <v>35</v>
      </c>
    </row>
    <row r="267" spans="1:6" hidden="1" x14ac:dyDescent="0.35">
      <c r="A267" t="s">
        <v>707</v>
      </c>
      <c r="B267">
        <v>178</v>
      </c>
      <c r="C267" s="32">
        <v>45314</v>
      </c>
      <c r="D267" s="34" t="s">
        <v>16</v>
      </c>
      <c r="E267" s="35">
        <v>2024</v>
      </c>
      <c r="F267" t="s">
        <v>35</v>
      </c>
    </row>
    <row r="268" spans="1:6" hidden="1" x14ac:dyDescent="0.35">
      <c r="A268" t="s">
        <v>708</v>
      </c>
      <c r="B268">
        <v>111</v>
      </c>
      <c r="C268" s="32">
        <v>45366</v>
      </c>
      <c r="D268" s="34" t="s">
        <v>18</v>
      </c>
      <c r="E268" s="35">
        <v>2024</v>
      </c>
      <c r="F268" t="s">
        <v>30</v>
      </c>
    </row>
    <row r="269" spans="1:6" hidden="1" x14ac:dyDescent="0.35">
      <c r="A269" t="s">
        <v>709</v>
      </c>
      <c r="B269">
        <v>152</v>
      </c>
      <c r="C269" s="32">
        <v>45350</v>
      </c>
      <c r="D269" s="34" t="s">
        <v>17</v>
      </c>
      <c r="E269" s="35">
        <v>2024</v>
      </c>
      <c r="F269" t="s">
        <v>38</v>
      </c>
    </row>
    <row r="270" spans="1:6" hidden="1" x14ac:dyDescent="0.35">
      <c r="A270" t="s">
        <v>710</v>
      </c>
      <c r="B270">
        <v>50</v>
      </c>
      <c r="C270" s="32">
        <v>45330</v>
      </c>
      <c r="D270" s="34" t="s">
        <v>17</v>
      </c>
      <c r="E270" s="35">
        <v>2024</v>
      </c>
      <c r="F270" t="s">
        <v>41</v>
      </c>
    </row>
    <row r="271" spans="1:6" hidden="1" x14ac:dyDescent="0.35">
      <c r="A271" t="s">
        <v>711</v>
      </c>
      <c r="B271">
        <v>266.68</v>
      </c>
      <c r="C271" s="32">
        <v>45314</v>
      </c>
      <c r="D271" s="34" t="s">
        <v>16</v>
      </c>
      <c r="E271" s="35">
        <v>2024</v>
      </c>
      <c r="F271" t="s">
        <v>44</v>
      </c>
    </row>
    <row r="272" spans="1:6" hidden="1" x14ac:dyDescent="0.35">
      <c r="A272" t="s">
        <v>712</v>
      </c>
      <c r="B272">
        <v>11.09</v>
      </c>
      <c r="C272" s="32">
        <v>45366</v>
      </c>
      <c r="D272" s="34" t="s">
        <v>18</v>
      </c>
      <c r="E272" s="35">
        <v>2024</v>
      </c>
      <c r="F272" t="s">
        <v>38</v>
      </c>
    </row>
    <row r="273" spans="1:6" hidden="1" x14ac:dyDescent="0.35">
      <c r="A273" t="s">
        <v>668</v>
      </c>
      <c r="B273">
        <v>16.95</v>
      </c>
      <c r="C273" s="32">
        <v>45330</v>
      </c>
      <c r="D273" s="34" t="s">
        <v>17</v>
      </c>
      <c r="E273" s="35">
        <v>2024</v>
      </c>
      <c r="F273" t="s">
        <v>42</v>
      </c>
    </row>
    <row r="274" spans="1:6" hidden="1" x14ac:dyDescent="0.35">
      <c r="A274" t="s">
        <v>713</v>
      </c>
      <c r="B274">
        <v>64.19</v>
      </c>
      <c r="C274" s="32">
        <v>45366</v>
      </c>
      <c r="D274" s="34" t="s">
        <v>18</v>
      </c>
      <c r="E274" s="35">
        <v>2024</v>
      </c>
      <c r="F274" t="s">
        <v>38</v>
      </c>
    </row>
    <row r="275" spans="1:6" hidden="1" x14ac:dyDescent="0.35">
      <c r="A275" t="s">
        <v>714</v>
      </c>
      <c r="B275">
        <v>74.349999999999994</v>
      </c>
      <c r="C275" s="32">
        <v>45366</v>
      </c>
      <c r="D275" s="34" t="s">
        <v>18</v>
      </c>
      <c r="E275" s="35">
        <v>2024</v>
      </c>
      <c r="F275" t="s">
        <v>33</v>
      </c>
    </row>
    <row r="276" spans="1:6" hidden="1" x14ac:dyDescent="0.35">
      <c r="A276" t="s">
        <v>715</v>
      </c>
      <c r="B276">
        <v>17.350000000000001</v>
      </c>
      <c r="C276" s="32">
        <v>45350</v>
      </c>
      <c r="D276" s="34" t="s">
        <v>17</v>
      </c>
      <c r="E276" s="35">
        <v>2024</v>
      </c>
      <c r="F276" t="s">
        <v>42</v>
      </c>
    </row>
    <row r="277" spans="1:6" hidden="1" x14ac:dyDescent="0.35">
      <c r="A277" t="s">
        <v>716</v>
      </c>
      <c r="B277">
        <v>138.58000000000001</v>
      </c>
      <c r="C277" s="32">
        <v>45383</v>
      </c>
      <c r="D277" s="34" t="s">
        <v>19</v>
      </c>
      <c r="E277" s="35">
        <v>2024</v>
      </c>
      <c r="F277" t="s">
        <v>43</v>
      </c>
    </row>
    <row r="278" spans="1:6" hidden="1" x14ac:dyDescent="0.35">
      <c r="A278" t="s">
        <v>584</v>
      </c>
      <c r="B278">
        <v>341.3</v>
      </c>
      <c r="C278" s="32">
        <v>45330</v>
      </c>
      <c r="D278" s="34" t="s">
        <v>17</v>
      </c>
      <c r="E278" s="35">
        <v>2024</v>
      </c>
      <c r="F278" t="s">
        <v>35</v>
      </c>
    </row>
    <row r="279" spans="1:6" hidden="1" x14ac:dyDescent="0.35">
      <c r="A279" t="s">
        <v>364</v>
      </c>
      <c r="B279">
        <v>202</v>
      </c>
      <c r="C279" s="32">
        <v>45330</v>
      </c>
      <c r="D279" s="34" t="s">
        <v>17</v>
      </c>
      <c r="E279" s="35">
        <v>2024</v>
      </c>
      <c r="F279" t="s">
        <v>44</v>
      </c>
    </row>
    <row r="280" spans="1:6" hidden="1" x14ac:dyDescent="0.35">
      <c r="A280" t="s">
        <v>678</v>
      </c>
      <c r="B280">
        <v>112.43</v>
      </c>
      <c r="C280" s="32">
        <v>45366</v>
      </c>
      <c r="D280" s="34" t="s">
        <v>18</v>
      </c>
      <c r="E280" s="35">
        <v>2024</v>
      </c>
      <c r="F280" t="s">
        <v>33</v>
      </c>
    </row>
    <row r="281" spans="1:6" hidden="1" x14ac:dyDescent="0.35">
      <c r="A281" t="s">
        <v>717</v>
      </c>
      <c r="B281">
        <v>200</v>
      </c>
      <c r="C281" s="32">
        <v>45330</v>
      </c>
      <c r="D281" s="34" t="s">
        <v>17</v>
      </c>
      <c r="E281" s="35">
        <v>2024</v>
      </c>
      <c r="F281" t="s">
        <v>38</v>
      </c>
    </row>
    <row r="282" spans="1:6" hidden="1" x14ac:dyDescent="0.35">
      <c r="A282" t="s">
        <v>718</v>
      </c>
      <c r="B282">
        <v>44.93</v>
      </c>
      <c r="C282" s="32">
        <v>45330</v>
      </c>
      <c r="D282" s="34" t="s">
        <v>17</v>
      </c>
      <c r="E282" s="35">
        <v>2024</v>
      </c>
      <c r="F282" t="s">
        <v>41</v>
      </c>
    </row>
    <row r="283" spans="1:6" hidden="1" x14ac:dyDescent="0.35">
      <c r="A283" t="s">
        <v>719</v>
      </c>
      <c r="B283">
        <v>11.19</v>
      </c>
      <c r="C283" s="32">
        <v>45350</v>
      </c>
      <c r="D283" s="34" t="s">
        <v>17</v>
      </c>
      <c r="E283" s="35">
        <v>2024</v>
      </c>
      <c r="F283" t="s">
        <v>42</v>
      </c>
    </row>
    <row r="284" spans="1:6" hidden="1" x14ac:dyDescent="0.35">
      <c r="A284" t="s">
        <v>717</v>
      </c>
      <c r="B284">
        <v>77.08</v>
      </c>
      <c r="C284" s="32">
        <v>45330</v>
      </c>
      <c r="D284" s="34" t="s">
        <v>17</v>
      </c>
      <c r="E284" s="35">
        <v>2024</v>
      </c>
      <c r="F284" t="s">
        <v>38</v>
      </c>
    </row>
    <row r="285" spans="1:6" hidden="1" x14ac:dyDescent="0.35">
      <c r="A285" t="s">
        <v>720</v>
      </c>
      <c r="B285">
        <v>148</v>
      </c>
      <c r="C285" s="32">
        <v>45383</v>
      </c>
      <c r="D285" s="34" t="s">
        <v>19</v>
      </c>
      <c r="E285" s="35">
        <v>2024</v>
      </c>
      <c r="F285" t="s">
        <v>30</v>
      </c>
    </row>
    <row r="286" spans="1:6" hidden="1" x14ac:dyDescent="0.35">
      <c r="A286" t="s">
        <v>721</v>
      </c>
      <c r="B286">
        <v>250</v>
      </c>
      <c r="C286" s="32">
        <v>45366</v>
      </c>
      <c r="D286" s="34" t="s">
        <v>18</v>
      </c>
      <c r="E286" s="35">
        <v>2024</v>
      </c>
      <c r="F286" t="s">
        <v>33</v>
      </c>
    </row>
    <row r="287" spans="1:6" hidden="1" x14ac:dyDescent="0.35">
      <c r="A287" t="s">
        <v>722</v>
      </c>
      <c r="B287">
        <v>78</v>
      </c>
      <c r="C287" s="32">
        <v>45366</v>
      </c>
      <c r="D287" s="34" t="s">
        <v>18</v>
      </c>
      <c r="E287" s="35">
        <v>2024</v>
      </c>
      <c r="F287" t="s">
        <v>44</v>
      </c>
    </row>
    <row r="288" spans="1:6" hidden="1" x14ac:dyDescent="0.35">
      <c r="A288" t="s">
        <v>723</v>
      </c>
      <c r="B288">
        <v>192.31</v>
      </c>
      <c r="C288" s="32">
        <v>45366</v>
      </c>
      <c r="D288" s="34" t="s">
        <v>18</v>
      </c>
      <c r="E288" s="35">
        <v>2024</v>
      </c>
      <c r="F288" t="s">
        <v>42</v>
      </c>
    </row>
    <row r="289" spans="1:6" hidden="1" x14ac:dyDescent="0.35">
      <c r="A289" t="s">
        <v>724</v>
      </c>
      <c r="B289">
        <v>63.26</v>
      </c>
      <c r="C289" s="32">
        <v>45330</v>
      </c>
      <c r="D289" s="34" t="s">
        <v>17</v>
      </c>
      <c r="E289" s="35">
        <v>2024</v>
      </c>
      <c r="F289" t="s">
        <v>41</v>
      </c>
    </row>
    <row r="290" spans="1:6" hidden="1" x14ac:dyDescent="0.35">
      <c r="A290" t="s">
        <v>725</v>
      </c>
      <c r="B290">
        <v>261.73</v>
      </c>
      <c r="C290" s="32">
        <v>45366</v>
      </c>
      <c r="D290" s="34" t="s">
        <v>18</v>
      </c>
      <c r="E290" s="35">
        <v>2024</v>
      </c>
      <c r="F290" t="s">
        <v>42</v>
      </c>
    </row>
    <row r="291" spans="1:6" hidden="1" x14ac:dyDescent="0.35">
      <c r="A291" t="s">
        <v>726</v>
      </c>
      <c r="B291">
        <v>85</v>
      </c>
      <c r="C291" s="32">
        <v>45330</v>
      </c>
      <c r="D291" s="34" t="s">
        <v>17</v>
      </c>
      <c r="E291" s="35">
        <v>2024</v>
      </c>
      <c r="F291" t="s">
        <v>44</v>
      </c>
    </row>
    <row r="292" spans="1:6" hidden="1" x14ac:dyDescent="0.35">
      <c r="A292" t="s">
        <v>727</v>
      </c>
      <c r="B292">
        <v>157.83000000000001</v>
      </c>
      <c r="C292" s="32">
        <v>45383</v>
      </c>
      <c r="D292" s="34" t="s">
        <v>19</v>
      </c>
      <c r="E292" s="35">
        <v>2024</v>
      </c>
      <c r="F292" t="s">
        <v>33</v>
      </c>
    </row>
    <row r="293" spans="1:6" hidden="1" x14ac:dyDescent="0.35">
      <c r="A293" t="s">
        <v>728</v>
      </c>
      <c r="B293">
        <v>51.3</v>
      </c>
      <c r="C293" s="32">
        <v>45366</v>
      </c>
      <c r="D293" s="34" t="s">
        <v>18</v>
      </c>
      <c r="E293" s="35">
        <v>2024</v>
      </c>
      <c r="F293" t="s">
        <v>35</v>
      </c>
    </row>
    <row r="294" spans="1:6" hidden="1" x14ac:dyDescent="0.35">
      <c r="A294" t="s">
        <v>729</v>
      </c>
      <c r="B294">
        <v>25.56</v>
      </c>
      <c r="C294" s="32">
        <v>45366</v>
      </c>
      <c r="D294" s="34" t="s">
        <v>18</v>
      </c>
      <c r="E294" s="35">
        <v>2024</v>
      </c>
      <c r="F294" t="s">
        <v>42</v>
      </c>
    </row>
    <row r="295" spans="1:6" hidden="1" x14ac:dyDescent="0.35">
      <c r="A295" t="s">
        <v>730</v>
      </c>
      <c r="B295">
        <v>120.78</v>
      </c>
      <c r="C295" s="32">
        <v>45366</v>
      </c>
      <c r="D295" s="34" t="s">
        <v>18</v>
      </c>
      <c r="E295" s="35">
        <v>2024</v>
      </c>
      <c r="F295" t="s">
        <v>38</v>
      </c>
    </row>
    <row r="296" spans="1:6" hidden="1" x14ac:dyDescent="0.35">
      <c r="A296" t="s">
        <v>731</v>
      </c>
      <c r="B296">
        <v>159.52000000000001</v>
      </c>
      <c r="C296" s="32">
        <v>45366</v>
      </c>
      <c r="D296" s="34" t="s">
        <v>18</v>
      </c>
      <c r="E296" s="35">
        <v>2024</v>
      </c>
      <c r="F296" t="s">
        <v>38</v>
      </c>
    </row>
    <row r="297" spans="1:6" hidden="1" x14ac:dyDescent="0.35">
      <c r="A297" t="s">
        <v>732</v>
      </c>
      <c r="B297">
        <v>127.38</v>
      </c>
      <c r="C297" s="32">
        <v>45366</v>
      </c>
      <c r="D297" s="34" t="s">
        <v>18</v>
      </c>
      <c r="E297" s="35">
        <v>2024</v>
      </c>
      <c r="F297" t="s">
        <v>44</v>
      </c>
    </row>
    <row r="298" spans="1:6" hidden="1" x14ac:dyDescent="0.35">
      <c r="A298" t="s">
        <v>733</v>
      </c>
      <c r="B298">
        <v>139.82</v>
      </c>
      <c r="C298" s="32">
        <v>45383</v>
      </c>
      <c r="D298" s="34" t="s">
        <v>19</v>
      </c>
      <c r="E298" s="35">
        <v>2024</v>
      </c>
      <c r="F298" t="s">
        <v>47</v>
      </c>
    </row>
    <row r="299" spans="1:6" hidden="1" x14ac:dyDescent="0.35">
      <c r="A299" t="s">
        <v>734</v>
      </c>
      <c r="B299">
        <v>262.74</v>
      </c>
      <c r="C299" s="32">
        <v>45383</v>
      </c>
      <c r="D299" s="34" t="s">
        <v>19</v>
      </c>
      <c r="E299" s="35">
        <v>2024</v>
      </c>
      <c r="F299" t="s">
        <v>30</v>
      </c>
    </row>
    <row r="300" spans="1:6" hidden="1" x14ac:dyDescent="0.35">
      <c r="A300" t="s">
        <v>360</v>
      </c>
      <c r="B300">
        <v>275.13</v>
      </c>
      <c r="C300" s="32">
        <v>45383</v>
      </c>
      <c r="D300" s="34" t="s">
        <v>19</v>
      </c>
      <c r="E300" s="35">
        <v>2024</v>
      </c>
      <c r="F300" t="s">
        <v>31</v>
      </c>
    </row>
    <row r="301" spans="1:6" hidden="1" x14ac:dyDescent="0.35">
      <c r="A301" t="s">
        <v>735</v>
      </c>
      <c r="B301">
        <v>100.52</v>
      </c>
      <c r="C301" s="32">
        <v>45383</v>
      </c>
      <c r="D301" s="34" t="s">
        <v>19</v>
      </c>
      <c r="E301" s="35">
        <v>2024</v>
      </c>
      <c r="F301" t="s">
        <v>30</v>
      </c>
    </row>
    <row r="302" spans="1:6" hidden="1" x14ac:dyDescent="0.35">
      <c r="A302" t="s">
        <v>659</v>
      </c>
      <c r="B302">
        <v>210.73</v>
      </c>
      <c r="C302" s="32">
        <v>45351</v>
      </c>
      <c r="D302" s="34" t="s">
        <v>17</v>
      </c>
      <c r="E302" s="35">
        <v>2024</v>
      </c>
      <c r="F302" t="s">
        <v>46</v>
      </c>
    </row>
    <row r="303" spans="1:6" hidden="1" x14ac:dyDescent="0.35">
      <c r="A303" t="s">
        <v>659</v>
      </c>
      <c r="B303">
        <v>100</v>
      </c>
      <c r="C303" s="32">
        <v>45351</v>
      </c>
      <c r="D303" s="34" t="s">
        <v>17</v>
      </c>
      <c r="E303" s="35">
        <v>2024</v>
      </c>
      <c r="F303" t="s">
        <v>46</v>
      </c>
    </row>
    <row r="304" spans="1:6" hidden="1" x14ac:dyDescent="0.35">
      <c r="A304" t="s">
        <v>736</v>
      </c>
      <c r="B304">
        <v>70.2</v>
      </c>
      <c r="C304" s="32">
        <v>45351</v>
      </c>
      <c r="D304" s="34" t="s">
        <v>17</v>
      </c>
      <c r="E304" s="35">
        <v>2024</v>
      </c>
      <c r="F304" t="s">
        <v>30</v>
      </c>
    </row>
    <row r="305" spans="1:6" hidden="1" x14ac:dyDescent="0.35">
      <c r="A305" t="s">
        <v>737</v>
      </c>
      <c r="B305">
        <v>225.63</v>
      </c>
      <c r="C305" s="32">
        <v>45314</v>
      </c>
      <c r="D305" s="34" t="s">
        <v>16</v>
      </c>
      <c r="E305" s="35">
        <v>2024</v>
      </c>
      <c r="F305" t="s">
        <v>44</v>
      </c>
    </row>
    <row r="306" spans="1:6" hidden="1" x14ac:dyDescent="0.35">
      <c r="A306" t="s">
        <v>738</v>
      </c>
      <c r="B306">
        <v>192</v>
      </c>
      <c r="C306" s="32">
        <v>45314</v>
      </c>
      <c r="D306" s="34" t="s">
        <v>16</v>
      </c>
      <c r="E306" s="35">
        <v>2024</v>
      </c>
      <c r="F306" t="s">
        <v>42</v>
      </c>
    </row>
    <row r="307" spans="1:6" hidden="1" x14ac:dyDescent="0.35">
      <c r="A307" t="s">
        <v>739</v>
      </c>
      <c r="B307">
        <v>17.48</v>
      </c>
      <c r="C307" s="32">
        <v>45331</v>
      </c>
      <c r="D307" s="34" t="s">
        <v>17</v>
      </c>
      <c r="E307" s="35">
        <v>2024</v>
      </c>
      <c r="F307" t="s">
        <v>42</v>
      </c>
    </row>
    <row r="308" spans="1:6" hidden="1" x14ac:dyDescent="0.35">
      <c r="A308" t="s">
        <v>534</v>
      </c>
      <c r="B308">
        <v>23.29</v>
      </c>
      <c r="C308" s="32">
        <v>45331</v>
      </c>
      <c r="D308" s="34" t="s">
        <v>17</v>
      </c>
      <c r="E308" s="35">
        <v>2024</v>
      </c>
      <c r="F308" t="s">
        <v>44</v>
      </c>
    </row>
    <row r="309" spans="1:6" hidden="1" x14ac:dyDescent="0.35">
      <c r="A309" t="s">
        <v>740</v>
      </c>
      <c r="B309">
        <v>102</v>
      </c>
      <c r="C309" s="32">
        <v>45314</v>
      </c>
      <c r="D309" s="34" t="s">
        <v>16</v>
      </c>
      <c r="E309" s="35">
        <v>2024</v>
      </c>
      <c r="F309" t="s">
        <v>35</v>
      </c>
    </row>
    <row r="310" spans="1:6" hidden="1" x14ac:dyDescent="0.35">
      <c r="A310" t="s">
        <v>741</v>
      </c>
      <c r="B310">
        <v>141.28</v>
      </c>
      <c r="C310" s="32">
        <v>45314</v>
      </c>
      <c r="D310" s="34" t="s">
        <v>16</v>
      </c>
      <c r="E310" s="35">
        <v>2024</v>
      </c>
      <c r="F310" t="s">
        <v>42</v>
      </c>
    </row>
    <row r="311" spans="1:6" hidden="1" x14ac:dyDescent="0.35">
      <c r="A311" t="s">
        <v>742</v>
      </c>
      <c r="B311">
        <v>139.88</v>
      </c>
      <c r="C311" s="32">
        <v>45314</v>
      </c>
      <c r="D311" s="34" t="s">
        <v>16</v>
      </c>
      <c r="E311" s="35">
        <v>2024</v>
      </c>
      <c r="F311" t="s">
        <v>35</v>
      </c>
    </row>
    <row r="312" spans="1:6" hidden="1" x14ac:dyDescent="0.35">
      <c r="A312" t="s">
        <v>743</v>
      </c>
      <c r="B312">
        <v>139.52000000000001</v>
      </c>
      <c r="C312" s="32">
        <v>45314</v>
      </c>
      <c r="D312" s="34" t="s">
        <v>16</v>
      </c>
      <c r="E312" s="35">
        <v>2024</v>
      </c>
      <c r="F312" t="s">
        <v>30</v>
      </c>
    </row>
    <row r="313" spans="1:6" hidden="1" x14ac:dyDescent="0.35">
      <c r="A313" t="s">
        <v>744</v>
      </c>
      <c r="B313">
        <v>106</v>
      </c>
      <c r="C313" s="32">
        <v>45314</v>
      </c>
      <c r="D313" s="34" t="s">
        <v>16</v>
      </c>
      <c r="E313" s="35">
        <v>2024</v>
      </c>
      <c r="F313" t="s">
        <v>44</v>
      </c>
    </row>
    <row r="314" spans="1:6" hidden="1" x14ac:dyDescent="0.35">
      <c r="A314" t="s">
        <v>393</v>
      </c>
      <c r="B314">
        <v>150</v>
      </c>
      <c r="C314" s="32">
        <v>45314</v>
      </c>
      <c r="D314" s="34" t="s">
        <v>16</v>
      </c>
      <c r="E314" s="35">
        <v>2024</v>
      </c>
      <c r="F314" t="s">
        <v>43</v>
      </c>
    </row>
    <row r="315" spans="1:6" hidden="1" x14ac:dyDescent="0.35">
      <c r="A315" t="s">
        <v>745</v>
      </c>
      <c r="B315">
        <v>97.83</v>
      </c>
      <c r="C315" s="32">
        <v>45314</v>
      </c>
      <c r="D315" s="34" t="s">
        <v>16</v>
      </c>
      <c r="E315" s="35">
        <v>2024</v>
      </c>
      <c r="F315" t="s">
        <v>42</v>
      </c>
    </row>
    <row r="316" spans="1:6" hidden="1" x14ac:dyDescent="0.35">
      <c r="A316" t="s">
        <v>746</v>
      </c>
      <c r="B316">
        <v>38.630000000000003</v>
      </c>
      <c r="C316" s="32">
        <v>45314</v>
      </c>
      <c r="D316" s="34" t="s">
        <v>16</v>
      </c>
      <c r="E316" s="35">
        <v>2024</v>
      </c>
      <c r="F316" t="s">
        <v>38</v>
      </c>
    </row>
    <row r="317" spans="1:6" hidden="1" x14ac:dyDescent="0.35">
      <c r="A317" t="s">
        <v>384</v>
      </c>
      <c r="B317">
        <v>65.650000000000006</v>
      </c>
      <c r="C317" s="32">
        <v>45314</v>
      </c>
      <c r="D317" s="34" t="s">
        <v>16</v>
      </c>
      <c r="E317" s="35">
        <v>2024</v>
      </c>
      <c r="F317" t="s">
        <v>42</v>
      </c>
    </row>
    <row r="318" spans="1:6" hidden="1" x14ac:dyDescent="0.35">
      <c r="A318" t="s">
        <v>747</v>
      </c>
      <c r="B318">
        <v>216</v>
      </c>
      <c r="C318" s="32">
        <v>45351</v>
      </c>
      <c r="D318" s="34" t="s">
        <v>17</v>
      </c>
      <c r="E318" s="35">
        <v>2024</v>
      </c>
      <c r="F318" t="s">
        <v>44</v>
      </c>
    </row>
    <row r="319" spans="1:6" hidden="1" x14ac:dyDescent="0.35">
      <c r="A319" t="s">
        <v>748</v>
      </c>
      <c r="B319">
        <v>29.03</v>
      </c>
      <c r="C319" s="32">
        <v>45314</v>
      </c>
      <c r="D319" s="34" t="s">
        <v>16</v>
      </c>
      <c r="E319" s="35">
        <v>2024</v>
      </c>
      <c r="F319" t="s">
        <v>42</v>
      </c>
    </row>
    <row r="320" spans="1:6" hidden="1" x14ac:dyDescent="0.35">
      <c r="A320" t="s">
        <v>749</v>
      </c>
      <c r="B320">
        <v>159.56</v>
      </c>
      <c r="C320" s="32">
        <v>45314</v>
      </c>
      <c r="D320" s="34" t="s">
        <v>16</v>
      </c>
      <c r="E320" s="35">
        <v>2024</v>
      </c>
      <c r="F320" t="s">
        <v>42</v>
      </c>
    </row>
    <row r="321" spans="1:6" hidden="1" x14ac:dyDescent="0.35">
      <c r="A321" t="s">
        <v>750</v>
      </c>
      <c r="B321">
        <v>142.04</v>
      </c>
      <c r="C321" s="32">
        <v>45293</v>
      </c>
      <c r="D321" s="34" t="s">
        <v>16</v>
      </c>
      <c r="E321" s="35">
        <v>2024</v>
      </c>
      <c r="F321" t="s">
        <v>32</v>
      </c>
    </row>
    <row r="322" spans="1:6" hidden="1" x14ac:dyDescent="0.35">
      <c r="A322" t="s">
        <v>751</v>
      </c>
      <c r="B322">
        <v>146</v>
      </c>
      <c r="C322" s="32">
        <v>45331</v>
      </c>
      <c r="D322" s="34" t="s">
        <v>17</v>
      </c>
      <c r="E322" s="35">
        <v>2024</v>
      </c>
      <c r="F322" t="s">
        <v>44</v>
      </c>
    </row>
    <row r="323" spans="1:6" hidden="1" x14ac:dyDescent="0.35">
      <c r="A323" t="s">
        <v>752</v>
      </c>
      <c r="B323">
        <v>346</v>
      </c>
      <c r="C323" s="32">
        <v>45331</v>
      </c>
      <c r="D323" s="34" t="s">
        <v>17</v>
      </c>
      <c r="E323" s="35">
        <v>2024</v>
      </c>
      <c r="F323" t="s">
        <v>42</v>
      </c>
    </row>
    <row r="324" spans="1:6" hidden="1" x14ac:dyDescent="0.35">
      <c r="A324" t="s">
        <v>753</v>
      </c>
      <c r="B324">
        <v>117</v>
      </c>
      <c r="C324" s="32">
        <v>45331</v>
      </c>
      <c r="D324" s="34" t="s">
        <v>17</v>
      </c>
      <c r="E324" s="35">
        <v>2024</v>
      </c>
      <c r="F324" t="s">
        <v>44</v>
      </c>
    </row>
    <row r="325" spans="1:6" hidden="1" x14ac:dyDescent="0.35">
      <c r="A325" t="s">
        <v>670</v>
      </c>
      <c r="B325">
        <v>88</v>
      </c>
      <c r="C325" s="32">
        <v>45331</v>
      </c>
      <c r="D325" s="34" t="s">
        <v>17</v>
      </c>
      <c r="E325" s="35">
        <v>2024</v>
      </c>
      <c r="F325" t="s">
        <v>38</v>
      </c>
    </row>
    <row r="326" spans="1:6" hidden="1" x14ac:dyDescent="0.35">
      <c r="A326" t="s">
        <v>754</v>
      </c>
      <c r="B326">
        <v>190.79</v>
      </c>
      <c r="C326" s="32">
        <v>45331</v>
      </c>
      <c r="D326" s="34" t="s">
        <v>17</v>
      </c>
      <c r="E326" s="35">
        <v>2024</v>
      </c>
      <c r="F326" t="s">
        <v>44</v>
      </c>
    </row>
    <row r="327" spans="1:6" hidden="1" x14ac:dyDescent="0.35">
      <c r="A327" t="s">
        <v>755</v>
      </c>
      <c r="B327">
        <v>100</v>
      </c>
      <c r="C327" s="32">
        <v>45331</v>
      </c>
      <c r="D327" s="34" t="s">
        <v>17</v>
      </c>
      <c r="E327" s="35">
        <v>2024</v>
      </c>
      <c r="F327" t="s">
        <v>30</v>
      </c>
    </row>
    <row r="328" spans="1:6" hidden="1" x14ac:dyDescent="0.35">
      <c r="A328" t="s">
        <v>756</v>
      </c>
      <c r="B328">
        <v>130</v>
      </c>
      <c r="C328" s="32">
        <v>45315</v>
      </c>
      <c r="D328" s="34" t="s">
        <v>16</v>
      </c>
      <c r="E328" s="35">
        <v>2024</v>
      </c>
      <c r="F328" t="s">
        <v>32</v>
      </c>
    </row>
    <row r="329" spans="1:6" hidden="1" x14ac:dyDescent="0.35">
      <c r="A329" t="s">
        <v>304</v>
      </c>
      <c r="B329">
        <v>161.63</v>
      </c>
      <c r="C329" s="32">
        <v>45383</v>
      </c>
      <c r="D329" s="34" t="s">
        <v>19</v>
      </c>
      <c r="E329" s="35">
        <v>2024</v>
      </c>
      <c r="F329" t="s">
        <v>38</v>
      </c>
    </row>
    <row r="330" spans="1:6" hidden="1" x14ac:dyDescent="0.35">
      <c r="A330" t="s">
        <v>433</v>
      </c>
      <c r="B330">
        <v>218</v>
      </c>
      <c r="C330" s="32">
        <v>45383</v>
      </c>
      <c r="D330" s="34" t="s">
        <v>19</v>
      </c>
      <c r="E330" s="35">
        <v>2024</v>
      </c>
      <c r="F330" t="s">
        <v>34</v>
      </c>
    </row>
    <row r="331" spans="1:6" hidden="1" x14ac:dyDescent="0.35">
      <c r="A331" t="s">
        <v>757</v>
      </c>
      <c r="B331">
        <v>108.29</v>
      </c>
      <c r="C331" s="32">
        <v>45331</v>
      </c>
      <c r="D331" s="34" t="s">
        <v>17</v>
      </c>
      <c r="E331" s="35">
        <v>2024</v>
      </c>
      <c r="F331" t="s">
        <v>38</v>
      </c>
    </row>
    <row r="332" spans="1:6" hidden="1" x14ac:dyDescent="0.35">
      <c r="A332" t="s">
        <v>758</v>
      </c>
      <c r="B332">
        <v>131</v>
      </c>
      <c r="C332" s="32">
        <v>45331</v>
      </c>
      <c r="D332" s="34" t="s">
        <v>17</v>
      </c>
      <c r="E332" s="35">
        <v>2024</v>
      </c>
      <c r="F332" t="s">
        <v>44</v>
      </c>
    </row>
    <row r="333" spans="1:6" hidden="1" x14ac:dyDescent="0.35">
      <c r="A333" t="s">
        <v>759</v>
      </c>
      <c r="B333">
        <v>81.73</v>
      </c>
      <c r="C333" s="32">
        <v>45331</v>
      </c>
      <c r="D333" s="34" t="s">
        <v>17</v>
      </c>
      <c r="E333" s="35">
        <v>2024</v>
      </c>
      <c r="F333" t="s">
        <v>38</v>
      </c>
    </row>
    <row r="334" spans="1:6" hidden="1" x14ac:dyDescent="0.35">
      <c r="A334" t="s">
        <v>760</v>
      </c>
      <c r="B334">
        <v>148.81</v>
      </c>
      <c r="C334" s="32">
        <v>45315</v>
      </c>
      <c r="D334" s="34" t="s">
        <v>16</v>
      </c>
      <c r="E334" s="35">
        <v>2024</v>
      </c>
      <c r="F334" t="s">
        <v>43</v>
      </c>
    </row>
    <row r="335" spans="1:6" hidden="1" x14ac:dyDescent="0.35">
      <c r="A335" t="s">
        <v>316</v>
      </c>
      <c r="B335">
        <v>191.31</v>
      </c>
      <c r="C335" s="32">
        <v>45315</v>
      </c>
      <c r="D335" s="34" t="s">
        <v>16</v>
      </c>
      <c r="E335" s="35">
        <v>2024</v>
      </c>
      <c r="F335" t="s">
        <v>34</v>
      </c>
    </row>
    <row r="336" spans="1:6" hidden="1" x14ac:dyDescent="0.35">
      <c r="A336" t="s">
        <v>761</v>
      </c>
      <c r="B336">
        <v>267.74</v>
      </c>
      <c r="C336" s="32">
        <v>45383</v>
      </c>
      <c r="D336" s="34" t="s">
        <v>19</v>
      </c>
      <c r="E336" s="35">
        <v>2024</v>
      </c>
      <c r="F336" t="s">
        <v>35</v>
      </c>
    </row>
    <row r="337" spans="1:6" hidden="1" x14ac:dyDescent="0.35">
      <c r="A337" t="s">
        <v>762</v>
      </c>
      <c r="B337">
        <v>108</v>
      </c>
      <c r="C337" s="32">
        <v>45383</v>
      </c>
      <c r="D337" s="34" t="s">
        <v>19</v>
      </c>
      <c r="E337" s="35">
        <v>2024</v>
      </c>
      <c r="F337" t="s">
        <v>42</v>
      </c>
    </row>
    <row r="338" spans="1:6" hidden="1" x14ac:dyDescent="0.35">
      <c r="A338" t="s">
        <v>763</v>
      </c>
      <c r="B338">
        <v>13.88</v>
      </c>
      <c r="C338" s="32">
        <v>45331</v>
      </c>
      <c r="D338" s="34" t="s">
        <v>17</v>
      </c>
      <c r="E338" s="35">
        <v>2024</v>
      </c>
      <c r="F338" t="s">
        <v>42</v>
      </c>
    </row>
    <row r="339" spans="1:6" hidden="1" x14ac:dyDescent="0.35">
      <c r="A339" t="s">
        <v>764</v>
      </c>
      <c r="B339">
        <v>156.31</v>
      </c>
      <c r="C339" s="32">
        <v>45369</v>
      </c>
      <c r="D339" s="34" t="s">
        <v>18</v>
      </c>
      <c r="E339" s="35">
        <v>2024</v>
      </c>
      <c r="F339" t="s">
        <v>30</v>
      </c>
    </row>
    <row r="340" spans="1:6" hidden="1" x14ac:dyDescent="0.35">
      <c r="A340" t="s">
        <v>465</v>
      </c>
      <c r="B340">
        <v>143</v>
      </c>
      <c r="C340" s="32">
        <v>45369</v>
      </c>
      <c r="D340" s="34" t="s">
        <v>18</v>
      </c>
      <c r="E340" s="35">
        <v>2024</v>
      </c>
      <c r="F340" t="s">
        <v>33</v>
      </c>
    </row>
    <row r="341" spans="1:6" hidden="1" x14ac:dyDescent="0.35">
      <c r="A341" t="s">
        <v>765</v>
      </c>
      <c r="B341">
        <v>92.88</v>
      </c>
      <c r="C341" s="32">
        <v>45383</v>
      </c>
      <c r="D341" s="34" t="s">
        <v>19</v>
      </c>
      <c r="E341" s="35">
        <v>2024</v>
      </c>
      <c r="F341" t="s">
        <v>33</v>
      </c>
    </row>
    <row r="342" spans="1:6" hidden="1" x14ac:dyDescent="0.35">
      <c r="A342" t="s">
        <v>766</v>
      </c>
      <c r="B342">
        <v>77.23</v>
      </c>
      <c r="C342" s="32">
        <v>45293</v>
      </c>
      <c r="D342" s="34" t="s">
        <v>16</v>
      </c>
      <c r="E342" s="35">
        <v>2024</v>
      </c>
      <c r="F342" t="s">
        <v>34</v>
      </c>
    </row>
    <row r="343" spans="1:6" hidden="1" x14ac:dyDescent="0.35">
      <c r="A343" t="s">
        <v>573</v>
      </c>
      <c r="B343">
        <v>62.26</v>
      </c>
      <c r="C343" s="32">
        <v>45293</v>
      </c>
      <c r="D343" s="34" t="s">
        <v>16</v>
      </c>
      <c r="E343" s="35">
        <v>2024</v>
      </c>
      <c r="F343" t="s">
        <v>38</v>
      </c>
    </row>
    <row r="344" spans="1:6" hidden="1" x14ac:dyDescent="0.35">
      <c r="A344" t="s">
        <v>767</v>
      </c>
      <c r="B344">
        <v>13.55</v>
      </c>
      <c r="C344" s="32">
        <v>45383</v>
      </c>
      <c r="D344" s="34" t="s">
        <v>19</v>
      </c>
      <c r="E344" s="35">
        <v>2024</v>
      </c>
      <c r="F344" t="s">
        <v>33</v>
      </c>
    </row>
    <row r="345" spans="1:6" hidden="1" x14ac:dyDescent="0.35">
      <c r="A345" t="s">
        <v>557</v>
      </c>
      <c r="B345">
        <v>62.14</v>
      </c>
      <c r="C345" s="32">
        <v>45293</v>
      </c>
      <c r="D345" s="34" t="s">
        <v>16</v>
      </c>
      <c r="E345" s="35">
        <v>2024</v>
      </c>
      <c r="F345" t="s">
        <v>34</v>
      </c>
    </row>
    <row r="346" spans="1:6" hidden="1" x14ac:dyDescent="0.35">
      <c r="A346" t="s">
        <v>768</v>
      </c>
      <c r="B346">
        <v>59.54</v>
      </c>
      <c r="C346" s="32">
        <v>45293</v>
      </c>
      <c r="D346" s="34" t="s">
        <v>16</v>
      </c>
      <c r="E346" s="35">
        <v>2024</v>
      </c>
      <c r="F346" t="s">
        <v>35</v>
      </c>
    </row>
    <row r="347" spans="1:6" hidden="1" x14ac:dyDescent="0.35">
      <c r="A347" t="s">
        <v>769</v>
      </c>
      <c r="B347">
        <v>50.94</v>
      </c>
      <c r="C347" s="32">
        <v>45293</v>
      </c>
      <c r="D347" s="34" t="s">
        <v>16</v>
      </c>
      <c r="E347" s="35">
        <v>2024</v>
      </c>
      <c r="F347" t="s">
        <v>42</v>
      </c>
    </row>
    <row r="348" spans="1:6" hidden="1" x14ac:dyDescent="0.35">
      <c r="A348" t="s">
        <v>770</v>
      </c>
      <c r="B348">
        <v>77.849999999999994</v>
      </c>
      <c r="C348" s="32">
        <v>45293</v>
      </c>
      <c r="D348" s="34" t="s">
        <v>16</v>
      </c>
      <c r="E348" s="35">
        <v>2024</v>
      </c>
      <c r="F348" t="s">
        <v>41</v>
      </c>
    </row>
    <row r="349" spans="1:6" hidden="1" x14ac:dyDescent="0.35">
      <c r="A349" t="s">
        <v>691</v>
      </c>
      <c r="B349">
        <v>138</v>
      </c>
      <c r="C349" s="32">
        <v>45351</v>
      </c>
      <c r="D349" s="34" t="s">
        <v>17</v>
      </c>
      <c r="E349" s="35">
        <v>2024</v>
      </c>
      <c r="F349" t="s">
        <v>44</v>
      </c>
    </row>
    <row r="350" spans="1:6" hidden="1" x14ac:dyDescent="0.35">
      <c r="A350" t="s">
        <v>771</v>
      </c>
      <c r="B350">
        <v>95.9</v>
      </c>
      <c r="C350" s="32">
        <v>45383</v>
      </c>
      <c r="D350" s="34" t="s">
        <v>19</v>
      </c>
      <c r="E350" s="35">
        <v>2024</v>
      </c>
      <c r="F350" t="s">
        <v>42</v>
      </c>
    </row>
    <row r="351" spans="1:6" hidden="1" x14ac:dyDescent="0.35">
      <c r="A351" t="s">
        <v>772</v>
      </c>
      <c r="B351">
        <v>92</v>
      </c>
      <c r="C351" s="32">
        <v>45351</v>
      </c>
      <c r="D351" s="34" t="s">
        <v>17</v>
      </c>
      <c r="E351" s="35">
        <v>2024</v>
      </c>
      <c r="F351" t="s">
        <v>41</v>
      </c>
    </row>
    <row r="352" spans="1:6" hidden="1" x14ac:dyDescent="0.35">
      <c r="A352" t="s">
        <v>773</v>
      </c>
      <c r="B352">
        <v>277.16000000000003</v>
      </c>
      <c r="C352" s="32">
        <v>45369</v>
      </c>
      <c r="D352" s="34" t="s">
        <v>18</v>
      </c>
      <c r="E352" s="35">
        <v>2024</v>
      </c>
      <c r="F352" t="s">
        <v>35</v>
      </c>
    </row>
    <row r="353" spans="1:6" hidden="1" x14ac:dyDescent="0.35">
      <c r="A353" t="s">
        <v>774</v>
      </c>
      <c r="B353">
        <v>65.290000000000006</v>
      </c>
      <c r="C353" s="32">
        <v>45383</v>
      </c>
      <c r="D353" s="34" t="s">
        <v>19</v>
      </c>
      <c r="E353" s="35">
        <v>2024</v>
      </c>
      <c r="F353" t="s">
        <v>44</v>
      </c>
    </row>
    <row r="354" spans="1:6" hidden="1" x14ac:dyDescent="0.35">
      <c r="A354" t="s">
        <v>775</v>
      </c>
      <c r="B354">
        <v>16.11</v>
      </c>
      <c r="C354" s="32">
        <v>45351</v>
      </c>
      <c r="D354" s="34" t="s">
        <v>17</v>
      </c>
      <c r="E354" s="35">
        <v>2024</v>
      </c>
      <c r="F354" t="s">
        <v>38</v>
      </c>
    </row>
    <row r="355" spans="1:6" hidden="1" x14ac:dyDescent="0.35">
      <c r="A355" t="s">
        <v>776</v>
      </c>
      <c r="B355">
        <v>214.69</v>
      </c>
      <c r="C355" s="32">
        <v>45351</v>
      </c>
      <c r="D355" s="34" t="s">
        <v>17</v>
      </c>
      <c r="E355" s="35">
        <v>2024</v>
      </c>
      <c r="F355" t="s">
        <v>43</v>
      </c>
    </row>
    <row r="356" spans="1:6" hidden="1" x14ac:dyDescent="0.35">
      <c r="A356" t="s">
        <v>777</v>
      </c>
      <c r="B356">
        <v>176.26</v>
      </c>
      <c r="C356" s="32">
        <v>45369</v>
      </c>
      <c r="D356" s="34" t="s">
        <v>18</v>
      </c>
      <c r="E356" s="35">
        <v>2024</v>
      </c>
      <c r="F356" t="s">
        <v>42</v>
      </c>
    </row>
    <row r="357" spans="1:6" hidden="1" x14ac:dyDescent="0.35">
      <c r="A357" t="s">
        <v>778</v>
      </c>
      <c r="B357">
        <v>89.67</v>
      </c>
      <c r="C357" s="32">
        <v>45383</v>
      </c>
      <c r="D357" s="34" t="s">
        <v>19</v>
      </c>
      <c r="E357" s="35">
        <v>2024</v>
      </c>
      <c r="F357" t="s">
        <v>38</v>
      </c>
    </row>
    <row r="358" spans="1:6" hidden="1" x14ac:dyDescent="0.35">
      <c r="A358" t="s">
        <v>590</v>
      </c>
      <c r="B358">
        <v>76</v>
      </c>
      <c r="C358" s="32">
        <v>45351</v>
      </c>
      <c r="D358" s="34" t="s">
        <v>17</v>
      </c>
      <c r="E358" s="35">
        <v>2024</v>
      </c>
      <c r="F358" t="s">
        <v>35</v>
      </c>
    </row>
    <row r="359" spans="1:6" hidden="1" x14ac:dyDescent="0.35">
      <c r="A359" t="s">
        <v>779</v>
      </c>
      <c r="B359">
        <v>148.87</v>
      </c>
      <c r="C359" s="32">
        <v>45369</v>
      </c>
      <c r="D359" s="34" t="s">
        <v>18</v>
      </c>
      <c r="E359" s="35">
        <v>2024</v>
      </c>
      <c r="F359" t="s">
        <v>38</v>
      </c>
    </row>
    <row r="360" spans="1:6" hidden="1" x14ac:dyDescent="0.35">
      <c r="A360" t="s">
        <v>780</v>
      </c>
      <c r="B360">
        <v>56</v>
      </c>
      <c r="C360" s="32">
        <v>45369</v>
      </c>
      <c r="D360" s="34" t="s">
        <v>18</v>
      </c>
      <c r="E360" s="35">
        <v>2024</v>
      </c>
      <c r="F360" t="s">
        <v>33</v>
      </c>
    </row>
    <row r="361" spans="1:6" hidden="1" x14ac:dyDescent="0.35">
      <c r="A361" t="s">
        <v>781</v>
      </c>
      <c r="B361">
        <v>138.68</v>
      </c>
      <c r="C361" s="32">
        <v>45369</v>
      </c>
      <c r="D361" s="34" t="s">
        <v>18</v>
      </c>
      <c r="E361" s="35">
        <v>2024</v>
      </c>
      <c r="F361" t="s">
        <v>44</v>
      </c>
    </row>
    <row r="362" spans="1:6" hidden="1" x14ac:dyDescent="0.35">
      <c r="A362" t="s">
        <v>501</v>
      </c>
      <c r="B362">
        <v>376.89</v>
      </c>
      <c r="C362" s="32">
        <v>45315</v>
      </c>
      <c r="D362" s="34" t="s">
        <v>16</v>
      </c>
      <c r="E362" s="35">
        <v>2024</v>
      </c>
      <c r="F362" t="s">
        <v>42</v>
      </c>
    </row>
    <row r="363" spans="1:6" hidden="1" x14ac:dyDescent="0.35">
      <c r="A363" t="s">
        <v>782</v>
      </c>
      <c r="B363">
        <v>156</v>
      </c>
      <c r="C363" s="32">
        <v>45369</v>
      </c>
      <c r="D363" s="34" t="s">
        <v>18</v>
      </c>
      <c r="E363" s="35">
        <v>2024</v>
      </c>
      <c r="F363" t="s">
        <v>42</v>
      </c>
    </row>
    <row r="364" spans="1:6" hidden="1" x14ac:dyDescent="0.35">
      <c r="A364" t="s">
        <v>755</v>
      </c>
      <c r="B364">
        <v>100</v>
      </c>
      <c r="C364" s="32">
        <v>45315</v>
      </c>
      <c r="D364" s="34" t="s">
        <v>16</v>
      </c>
      <c r="E364" s="35">
        <v>2024</v>
      </c>
      <c r="F364" t="s">
        <v>44</v>
      </c>
    </row>
    <row r="365" spans="1:6" hidden="1" x14ac:dyDescent="0.35">
      <c r="A365" t="s">
        <v>783</v>
      </c>
      <c r="B365">
        <v>132</v>
      </c>
      <c r="C365" s="32">
        <v>45369</v>
      </c>
      <c r="D365" s="34" t="s">
        <v>18</v>
      </c>
      <c r="E365" s="35">
        <v>2024</v>
      </c>
      <c r="F365" t="s">
        <v>30</v>
      </c>
    </row>
    <row r="366" spans="1:6" hidden="1" x14ac:dyDescent="0.35">
      <c r="A366" t="s">
        <v>784</v>
      </c>
      <c r="B366">
        <v>125.2</v>
      </c>
      <c r="C366" s="32">
        <v>45293</v>
      </c>
      <c r="D366" s="34" t="s">
        <v>16</v>
      </c>
      <c r="E366" s="35">
        <v>2024</v>
      </c>
      <c r="F366" t="s">
        <v>35</v>
      </c>
    </row>
    <row r="367" spans="1:6" hidden="1" x14ac:dyDescent="0.35">
      <c r="A367" t="s">
        <v>785</v>
      </c>
      <c r="B367">
        <v>210.98</v>
      </c>
      <c r="C367" s="32">
        <v>45315</v>
      </c>
      <c r="D367" s="34" t="s">
        <v>16</v>
      </c>
      <c r="E367" s="35">
        <v>2024</v>
      </c>
      <c r="F367" t="s">
        <v>35</v>
      </c>
    </row>
    <row r="368" spans="1:6" hidden="1" x14ac:dyDescent="0.35">
      <c r="A368" t="s">
        <v>786</v>
      </c>
      <c r="B368">
        <v>87</v>
      </c>
      <c r="C368" s="32">
        <v>45293</v>
      </c>
      <c r="D368" s="34" t="s">
        <v>16</v>
      </c>
      <c r="E368" s="35">
        <v>2024</v>
      </c>
      <c r="F368" t="s">
        <v>42</v>
      </c>
    </row>
    <row r="369" spans="1:6" hidden="1" x14ac:dyDescent="0.35">
      <c r="A369" t="s">
        <v>787</v>
      </c>
      <c r="B369">
        <v>127.24</v>
      </c>
      <c r="C369" s="32">
        <v>45315</v>
      </c>
      <c r="D369" s="34" t="s">
        <v>16</v>
      </c>
      <c r="E369" s="35">
        <v>2024</v>
      </c>
      <c r="F369" t="s">
        <v>30</v>
      </c>
    </row>
    <row r="370" spans="1:6" hidden="1" x14ac:dyDescent="0.35">
      <c r="A370" t="s">
        <v>788</v>
      </c>
      <c r="B370">
        <v>57.77</v>
      </c>
      <c r="C370" s="32">
        <v>45315</v>
      </c>
      <c r="D370" s="34" t="s">
        <v>16</v>
      </c>
      <c r="E370" s="35">
        <v>2024</v>
      </c>
      <c r="F370" t="s">
        <v>42</v>
      </c>
    </row>
    <row r="371" spans="1:6" hidden="1" x14ac:dyDescent="0.35">
      <c r="A371" t="s">
        <v>789</v>
      </c>
      <c r="B371">
        <v>121.24</v>
      </c>
      <c r="C371" s="32">
        <v>45369</v>
      </c>
      <c r="D371" s="34" t="s">
        <v>18</v>
      </c>
      <c r="E371" s="35">
        <v>2024</v>
      </c>
      <c r="F371" t="s">
        <v>44</v>
      </c>
    </row>
    <row r="372" spans="1:6" hidden="1" x14ac:dyDescent="0.35">
      <c r="A372" t="s">
        <v>449</v>
      </c>
      <c r="B372">
        <v>37.840000000000003</v>
      </c>
      <c r="C372" s="32">
        <v>45293</v>
      </c>
      <c r="D372" s="34" t="s">
        <v>16</v>
      </c>
      <c r="E372" s="35">
        <v>2024</v>
      </c>
      <c r="F372" t="s">
        <v>38</v>
      </c>
    </row>
    <row r="373" spans="1:6" hidden="1" x14ac:dyDescent="0.35">
      <c r="A373" t="s">
        <v>790</v>
      </c>
      <c r="B373">
        <v>209</v>
      </c>
      <c r="C373" s="32">
        <v>45351</v>
      </c>
      <c r="D373" s="34" t="s">
        <v>17</v>
      </c>
      <c r="E373" s="35">
        <v>2024</v>
      </c>
      <c r="F373" t="s">
        <v>38</v>
      </c>
    </row>
    <row r="374" spans="1:6" hidden="1" x14ac:dyDescent="0.35">
      <c r="A374" t="s">
        <v>791</v>
      </c>
      <c r="B374">
        <v>114</v>
      </c>
      <c r="C374" s="32">
        <v>45369</v>
      </c>
      <c r="D374" s="34" t="s">
        <v>18</v>
      </c>
      <c r="E374" s="35">
        <v>2024</v>
      </c>
      <c r="F374" t="s">
        <v>44</v>
      </c>
    </row>
    <row r="375" spans="1:6" hidden="1" x14ac:dyDescent="0.35">
      <c r="A375" t="s">
        <v>485</v>
      </c>
      <c r="B375">
        <v>114</v>
      </c>
      <c r="C375" s="32">
        <v>45369</v>
      </c>
      <c r="D375" s="34" t="s">
        <v>18</v>
      </c>
      <c r="E375" s="35">
        <v>2024</v>
      </c>
      <c r="F375" t="s">
        <v>44</v>
      </c>
    </row>
    <row r="376" spans="1:6" hidden="1" x14ac:dyDescent="0.35">
      <c r="A376" t="s">
        <v>792</v>
      </c>
      <c r="B376">
        <v>82.93</v>
      </c>
      <c r="C376" s="32">
        <v>45315</v>
      </c>
      <c r="D376" s="34" t="s">
        <v>16</v>
      </c>
      <c r="E376" s="35">
        <v>2024</v>
      </c>
      <c r="F376" t="s">
        <v>42</v>
      </c>
    </row>
    <row r="377" spans="1:6" hidden="1" x14ac:dyDescent="0.35">
      <c r="A377" t="s">
        <v>793</v>
      </c>
      <c r="B377">
        <v>125.93</v>
      </c>
      <c r="C377" s="32">
        <v>45315</v>
      </c>
      <c r="D377" s="34" t="s">
        <v>16</v>
      </c>
      <c r="E377" s="35">
        <v>2024</v>
      </c>
      <c r="F377" t="s">
        <v>44</v>
      </c>
    </row>
    <row r="378" spans="1:6" hidden="1" x14ac:dyDescent="0.35">
      <c r="A378" t="s">
        <v>794</v>
      </c>
      <c r="B378">
        <v>45.59</v>
      </c>
      <c r="C378" s="32">
        <v>45315</v>
      </c>
      <c r="D378" s="34" t="s">
        <v>16</v>
      </c>
      <c r="E378" s="35">
        <v>2024</v>
      </c>
      <c r="F378" t="s">
        <v>38</v>
      </c>
    </row>
    <row r="379" spans="1:6" hidden="1" x14ac:dyDescent="0.35">
      <c r="A379" t="s">
        <v>406</v>
      </c>
      <c r="B379">
        <v>104.46</v>
      </c>
      <c r="C379" s="32">
        <v>45384</v>
      </c>
      <c r="D379" s="34" t="s">
        <v>19</v>
      </c>
      <c r="E379" s="35">
        <v>2024</v>
      </c>
      <c r="F379" t="s">
        <v>33</v>
      </c>
    </row>
    <row r="380" spans="1:6" hidden="1" x14ac:dyDescent="0.35">
      <c r="A380" t="s">
        <v>795</v>
      </c>
      <c r="B380">
        <v>100</v>
      </c>
      <c r="C380" s="32">
        <v>45370</v>
      </c>
      <c r="D380" s="34" t="s">
        <v>18</v>
      </c>
      <c r="E380" s="35">
        <v>2024</v>
      </c>
      <c r="F380" t="s">
        <v>34</v>
      </c>
    </row>
    <row r="381" spans="1:6" hidden="1" x14ac:dyDescent="0.35">
      <c r="A381" t="s">
        <v>796</v>
      </c>
      <c r="B381">
        <v>47.11</v>
      </c>
      <c r="C381" s="32">
        <v>45370</v>
      </c>
      <c r="D381" s="34" t="s">
        <v>18</v>
      </c>
      <c r="E381" s="35">
        <v>2024</v>
      </c>
      <c r="F381" t="s">
        <v>43</v>
      </c>
    </row>
    <row r="382" spans="1:6" hidden="1" x14ac:dyDescent="0.35">
      <c r="A382" t="s">
        <v>797</v>
      </c>
      <c r="B382">
        <v>188</v>
      </c>
      <c r="C382" s="32">
        <v>45370</v>
      </c>
      <c r="D382" s="34" t="s">
        <v>18</v>
      </c>
      <c r="E382" s="35">
        <v>2024</v>
      </c>
      <c r="F382" t="s">
        <v>33</v>
      </c>
    </row>
    <row r="383" spans="1:6" hidden="1" x14ac:dyDescent="0.35">
      <c r="A383" t="s">
        <v>798</v>
      </c>
      <c r="B383">
        <v>146.1</v>
      </c>
      <c r="C383" s="32">
        <v>45384</v>
      </c>
      <c r="D383" s="34" t="s">
        <v>19</v>
      </c>
      <c r="E383" s="35">
        <v>2024</v>
      </c>
      <c r="F383" t="s">
        <v>47</v>
      </c>
    </row>
    <row r="384" spans="1:6" hidden="1" x14ac:dyDescent="0.35">
      <c r="A384" t="s">
        <v>799</v>
      </c>
      <c r="B384">
        <v>203.89</v>
      </c>
      <c r="C384" s="32">
        <v>45316</v>
      </c>
      <c r="D384" s="34" t="s">
        <v>16</v>
      </c>
      <c r="E384" s="35">
        <v>2024</v>
      </c>
      <c r="F384" t="s">
        <v>43</v>
      </c>
    </row>
    <row r="385" spans="1:6" hidden="1" x14ac:dyDescent="0.35">
      <c r="A385" t="s">
        <v>800</v>
      </c>
      <c r="B385">
        <v>95.93</v>
      </c>
      <c r="C385" s="32">
        <v>45294</v>
      </c>
      <c r="D385" s="34" t="s">
        <v>16</v>
      </c>
      <c r="E385" s="35">
        <v>2024</v>
      </c>
      <c r="F385" t="s">
        <v>47</v>
      </c>
    </row>
    <row r="386" spans="1:6" hidden="1" x14ac:dyDescent="0.35">
      <c r="A386" t="s">
        <v>801</v>
      </c>
      <c r="B386">
        <v>94.05</v>
      </c>
      <c r="C386" s="32">
        <v>45370</v>
      </c>
      <c r="D386" s="34" t="s">
        <v>18</v>
      </c>
      <c r="E386" s="35">
        <v>2024</v>
      </c>
      <c r="F386" t="s">
        <v>33</v>
      </c>
    </row>
    <row r="387" spans="1:6" hidden="1" x14ac:dyDescent="0.35">
      <c r="A387" t="s">
        <v>802</v>
      </c>
      <c r="B387">
        <v>112</v>
      </c>
      <c r="C387" s="32">
        <v>45294</v>
      </c>
      <c r="D387" s="34" t="s">
        <v>16</v>
      </c>
      <c r="E387" s="35">
        <v>2024</v>
      </c>
      <c r="F387" t="s">
        <v>30</v>
      </c>
    </row>
    <row r="388" spans="1:6" hidden="1" x14ac:dyDescent="0.35">
      <c r="A388" t="s">
        <v>803</v>
      </c>
      <c r="B388">
        <v>177.49</v>
      </c>
      <c r="C388" s="32">
        <v>45384</v>
      </c>
      <c r="D388" s="34" t="s">
        <v>19</v>
      </c>
      <c r="E388" s="35">
        <v>2024</v>
      </c>
      <c r="F388" t="s">
        <v>41</v>
      </c>
    </row>
    <row r="389" spans="1:6" hidden="1" x14ac:dyDescent="0.35">
      <c r="A389" t="s">
        <v>804</v>
      </c>
      <c r="B389">
        <v>676.82</v>
      </c>
      <c r="C389" s="32">
        <v>45316</v>
      </c>
      <c r="D389" s="34" t="s">
        <v>16</v>
      </c>
      <c r="E389" s="35">
        <v>2024</v>
      </c>
      <c r="F389" t="s">
        <v>43</v>
      </c>
    </row>
    <row r="390" spans="1:6" hidden="1" x14ac:dyDescent="0.35">
      <c r="A390" t="s">
        <v>805</v>
      </c>
      <c r="B390">
        <v>100</v>
      </c>
      <c r="C390" s="32">
        <v>45384</v>
      </c>
      <c r="D390" s="34" t="s">
        <v>19</v>
      </c>
      <c r="E390" s="35">
        <v>2024</v>
      </c>
      <c r="F390" t="s">
        <v>30</v>
      </c>
    </row>
    <row r="391" spans="1:6" hidden="1" x14ac:dyDescent="0.35">
      <c r="A391" t="s">
        <v>806</v>
      </c>
      <c r="B391">
        <v>127.33</v>
      </c>
      <c r="C391" s="32">
        <v>45316</v>
      </c>
      <c r="D391" s="34" t="s">
        <v>16</v>
      </c>
      <c r="E391" s="35">
        <v>2024</v>
      </c>
      <c r="F391" t="s">
        <v>35</v>
      </c>
    </row>
    <row r="392" spans="1:6" hidden="1" x14ac:dyDescent="0.35">
      <c r="A392" t="s">
        <v>807</v>
      </c>
      <c r="B392">
        <v>87.27</v>
      </c>
      <c r="C392" s="32">
        <v>45316</v>
      </c>
      <c r="D392" s="34" t="s">
        <v>16</v>
      </c>
      <c r="E392" s="35">
        <v>2024</v>
      </c>
      <c r="F392" t="s">
        <v>38</v>
      </c>
    </row>
    <row r="393" spans="1:6" hidden="1" x14ac:dyDescent="0.35">
      <c r="A393" t="s">
        <v>808</v>
      </c>
      <c r="B393">
        <v>43.3</v>
      </c>
      <c r="C393" s="32">
        <v>45352</v>
      </c>
      <c r="D393" s="34" t="s">
        <v>18</v>
      </c>
      <c r="E393" s="35">
        <v>2024</v>
      </c>
      <c r="F393" t="s">
        <v>41</v>
      </c>
    </row>
    <row r="394" spans="1:6" hidden="1" x14ac:dyDescent="0.35">
      <c r="A394" t="s">
        <v>809</v>
      </c>
      <c r="B394">
        <v>64.17</v>
      </c>
      <c r="C394" s="32">
        <v>45294</v>
      </c>
      <c r="D394" s="34" t="s">
        <v>16</v>
      </c>
      <c r="E394" s="35">
        <v>2024</v>
      </c>
      <c r="F394" t="s">
        <v>47</v>
      </c>
    </row>
    <row r="395" spans="1:6" hidden="1" x14ac:dyDescent="0.35">
      <c r="A395" t="s">
        <v>810</v>
      </c>
      <c r="B395">
        <v>100</v>
      </c>
      <c r="C395" s="32">
        <v>45334</v>
      </c>
      <c r="D395" s="34" t="s">
        <v>17</v>
      </c>
      <c r="E395" s="35">
        <v>2024</v>
      </c>
      <c r="F395" t="s">
        <v>38</v>
      </c>
    </row>
    <row r="396" spans="1:6" hidden="1" x14ac:dyDescent="0.35">
      <c r="A396" t="s">
        <v>811</v>
      </c>
      <c r="B396">
        <v>70.92</v>
      </c>
      <c r="C396" s="32">
        <v>45294</v>
      </c>
      <c r="D396" s="34" t="s">
        <v>16</v>
      </c>
      <c r="E396" s="35">
        <v>2024</v>
      </c>
      <c r="F396" t="s">
        <v>42</v>
      </c>
    </row>
    <row r="397" spans="1:6" hidden="1" x14ac:dyDescent="0.35">
      <c r="A397" t="s">
        <v>812</v>
      </c>
      <c r="B397">
        <v>211.93</v>
      </c>
      <c r="C397" s="32">
        <v>45370</v>
      </c>
      <c r="D397" s="34" t="s">
        <v>18</v>
      </c>
      <c r="E397" s="35">
        <v>2024</v>
      </c>
      <c r="F397" t="s">
        <v>42</v>
      </c>
    </row>
    <row r="398" spans="1:6" hidden="1" x14ac:dyDescent="0.35">
      <c r="A398" t="s">
        <v>388</v>
      </c>
      <c r="B398">
        <v>164</v>
      </c>
      <c r="C398" s="32">
        <v>45316</v>
      </c>
      <c r="D398" s="34" t="s">
        <v>16</v>
      </c>
      <c r="E398" s="35">
        <v>2024</v>
      </c>
      <c r="F398" t="s">
        <v>30</v>
      </c>
    </row>
    <row r="399" spans="1:6" hidden="1" x14ac:dyDescent="0.35">
      <c r="A399" t="s">
        <v>686</v>
      </c>
      <c r="B399">
        <v>100</v>
      </c>
      <c r="C399" s="32">
        <v>45370</v>
      </c>
      <c r="D399" s="34" t="s">
        <v>18</v>
      </c>
      <c r="E399" s="35">
        <v>2024</v>
      </c>
      <c r="F399" t="s">
        <v>42</v>
      </c>
    </row>
    <row r="400" spans="1:6" hidden="1" x14ac:dyDescent="0.35">
      <c r="A400" t="s">
        <v>674</v>
      </c>
      <c r="B400">
        <v>43.25</v>
      </c>
      <c r="C400" s="32">
        <v>45370</v>
      </c>
      <c r="D400" s="34" t="s">
        <v>18</v>
      </c>
      <c r="E400" s="35">
        <v>2024</v>
      </c>
      <c r="F400" t="s">
        <v>42</v>
      </c>
    </row>
    <row r="401" spans="1:6" hidden="1" x14ac:dyDescent="0.35">
      <c r="A401" t="s">
        <v>813</v>
      </c>
      <c r="B401">
        <v>52.43</v>
      </c>
      <c r="C401" s="32">
        <v>45384</v>
      </c>
      <c r="D401" s="34" t="s">
        <v>19</v>
      </c>
      <c r="E401" s="35">
        <v>2024</v>
      </c>
      <c r="F401" t="s">
        <v>41</v>
      </c>
    </row>
    <row r="402" spans="1:6" hidden="1" x14ac:dyDescent="0.35">
      <c r="A402" t="s">
        <v>814</v>
      </c>
      <c r="B402">
        <v>167</v>
      </c>
      <c r="C402" s="32">
        <v>45370</v>
      </c>
      <c r="D402" s="34" t="s">
        <v>18</v>
      </c>
      <c r="E402" s="35">
        <v>2024</v>
      </c>
      <c r="F402" t="s">
        <v>44</v>
      </c>
    </row>
    <row r="403" spans="1:6" hidden="1" x14ac:dyDescent="0.35">
      <c r="A403" t="s">
        <v>815</v>
      </c>
      <c r="B403">
        <v>74.44</v>
      </c>
      <c r="C403" s="32">
        <v>45370</v>
      </c>
      <c r="D403" s="34" t="s">
        <v>18</v>
      </c>
      <c r="E403" s="35">
        <v>2024</v>
      </c>
      <c r="F403" t="s">
        <v>38</v>
      </c>
    </row>
    <row r="404" spans="1:6" hidden="1" x14ac:dyDescent="0.35">
      <c r="A404" t="s">
        <v>816</v>
      </c>
      <c r="B404">
        <v>80</v>
      </c>
      <c r="C404" s="32">
        <v>45370</v>
      </c>
      <c r="D404" s="34" t="s">
        <v>18</v>
      </c>
      <c r="E404" s="35">
        <v>2024</v>
      </c>
      <c r="F404" t="s">
        <v>44</v>
      </c>
    </row>
    <row r="405" spans="1:6" hidden="1" x14ac:dyDescent="0.35">
      <c r="A405" t="s">
        <v>631</v>
      </c>
      <c r="B405">
        <v>84</v>
      </c>
      <c r="C405" s="32">
        <v>45294</v>
      </c>
      <c r="D405" s="34" t="s">
        <v>16</v>
      </c>
      <c r="E405" s="35">
        <v>2024</v>
      </c>
      <c r="F405" t="s">
        <v>35</v>
      </c>
    </row>
    <row r="406" spans="1:6" hidden="1" x14ac:dyDescent="0.35">
      <c r="A406" t="s">
        <v>817</v>
      </c>
      <c r="B406">
        <v>155.71</v>
      </c>
      <c r="C406" s="32">
        <v>45370</v>
      </c>
      <c r="D406" s="34" t="s">
        <v>18</v>
      </c>
      <c r="E406" s="35">
        <v>2024</v>
      </c>
      <c r="F406" t="s">
        <v>30</v>
      </c>
    </row>
    <row r="407" spans="1:6" hidden="1" x14ac:dyDescent="0.35">
      <c r="A407" t="s">
        <v>818</v>
      </c>
      <c r="B407">
        <v>60.62</v>
      </c>
      <c r="C407" s="32">
        <v>45294</v>
      </c>
      <c r="D407" s="34" t="s">
        <v>16</v>
      </c>
      <c r="E407" s="35">
        <v>2024</v>
      </c>
      <c r="F407" t="s">
        <v>30</v>
      </c>
    </row>
    <row r="408" spans="1:6" hidden="1" x14ac:dyDescent="0.35">
      <c r="A408" t="s">
        <v>819</v>
      </c>
      <c r="B408">
        <v>129.87</v>
      </c>
      <c r="C408" s="32">
        <v>45370</v>
      </c>
      <c r="D408" s="34" t="s">
        <v>18</v>
      </c>
      <c r="E408" s="35">
        <v>2024</v>
      </c>
      <c r="F408" t="s">
        <v>43</v>
      </c>
    </row>
    <row r="409" spans="1:6" hidden="1" x14ac:dyDescent="0.35">
      <c r="A409" t="s">
        <v>820</v>
      </c>
      <c r="B409">
        <v>116</v>
      </c>
      <c r="C409" s="32">
        <v>45370</v>
      </c>
      <c r="D409" s="34" t="s">
        <v>18</v>
      </c>
      <c r="E409" s="35">
        <v>2024</v>
      </c>
      <c r="F409" t="s">
        <v>42</v>
      </c>
    </row>
    <row r="410" spans="1:6" hidden="1" x14ac:dyDescent="0.35">
      <c r="A410" t="s">
        <v>821</v>
      </c>
      <c r="B410">
        <v>90</v>
      </c>
      <c r="C410" s="32">
        <v>45384</v>
      </c>
      <c r="D410" s="34" t="s">
        <v>19</v>
      </c>
      <c r="E410" s="35">
        <v>2024</v>
      </c>
      <c r="F410" t="s">
        <v>35</v>
      </c>
    </row>
    <row r="411" spans="1:6" hidden="1" x14ac:dyDescent="0.35">
      <c r="A411" t="s">
        <v>604</v>
      </c>
      <c r="B411">
        <v>133.97999999999999</v>
      </c>
      <c r="C411" s="32">
        <v>45334</v>
      </c>
      <c r="D411" s="34" t="s">
        <v>17</v>
      </c>
      <c r="E411" s="35">
        <v>2024</v>
      </c>
      <c r="F411" t="s">
        <v>42</v>
      </c>
    </row>
    <row r="412" spans="1:6" hidden="1" x14ac:dyDescent="0.35">
      <c r="A412" t="s">
        <v>631</v>
      </c>
      <c r="B412">
        <v>84</v>
      </c>
      <c r="C412" s="32">
        <v>45294</v>
      </c>
      <c r="D412" s="34" t="s">
        <v>16</v>
      </c>
      <c r="E412" s="35">
        <v>2024</v>
      </c>
      <c r="F412" t="s">
        <v>35</v>
      </c>
    </row>
    <row r="413" spans="1:6" hidden="1" x14ac:dyDescent="0.35">
      <c r="A413" t="s">
        <v>822</v>
      </c>
      <c r="B413">
        <v>82.69</v>
      </c>
      <c r="C413" s="32">
        <v>45294</v>
      </c>
      <c r="D413" s="34" t="s">
        <v>16</v>
      </c>
      <c r="E413" s="35">
        <v>2024</v>
      </c>
      <c r="F413" t="s">
        <v>38</v>
      </c>
    </row>
    <row r="414" spans="1:6" hidden="1" x14ac:dyDescent="0.35">
      <c r="A414" t="s">
        <v>823</v>
      </c>
      <c r="B414">
        <v>106</v>
      </c>
      <c r="C414" s="32">
        <v>45316</v>
      </c>
      <c r="D414" s="34" t="s">
        <v>16</v>
      </c>
      <c r="E414" s="35">
        <v>2024</v>
      </c>
      <c r="F414" t="s">
        <v>35</v>
      </c>
    </row>
    <row r="415" spans="1:6" hidden="1" x14ac:dyDescent="0.35">
      <c r="A415" t="s">
        <v>545</v>
      </c>
      <c r="B415">
        <v>40.43</v>
      </c>
      <c r="C415" s="32">
        <v>45384</v>
      </c>
      <c r="D415" s="34" t="s">
        <v>19</v>
      </c>
      <c r="E415" s="35">
        <v>2024</v>
      </c>
      <c r="F415" t="s">
        <v>31</v>
      </c>
    </row>
    <row r="416" spans="1:6" hidden="1" x14ac:dyDescent="0.35">
      <c r="A416" t="s">
        <v>694</v>
      </c>
      <c r="B416">
        <v>58.61</v>
      </c>
      <c r="C416" s="32">
        <v>45370</v>
      </c>
      <c r="D416" s="34" t="s">
        <v>18</v>
      </c>
      <c r="E416" s="35">
        <v>2024</v>
      </c>
      <c r="F416" t="s">
        <v>41</v>
      </c>
    </row>
    <row r="417" spans="1:6" hidden="1" x14ac:dyDescent="0.35">
      <c r="A417" t="s">
        <v>565</v>
      </c>
      <c r="B417">
        <v>87.92</v>
      </c>
      <c r="C417" s="32">
        <v>45316</v>
      </c>
      <c r="D417" s="34" t="s">
        <v>16</v>
      </c>
      <c r="E417" s="35">
        <v>2024</v>
      </c>
      <c r="F417" t="s">
        <v>30</v>
      </c>
    </row>
    <row r="418" spans="1:6" hidden="1" x14ac:dyDescent="0.35">
      <c r="A418" t="s">
        <v>824</v>
      </c>
      <c r="B418">
        <v>104</v>
      </c>
      <c r="C418" s="32">
        <v>45384</v>
      </c>
      <c r="D418" s="34" t="s">
        <v>19</v>
      </c>
      <c r="E418" s="35">
        <v>2024</v>
      </c>
      <c r="F418" t="s">
        <v>34</v>
      </c>
    </row>
    <row r="419" spans="1:6" hidden="1" x14ac:dyDescent="0.35">
      <c r="A419" t="s">
        <v>700</v>
      </c>
      <c r="B419">
        <v>134.56</v>
      </c>
      <c r="C419" s="32">
        <v>45334</v>
      </c>
      <c r="D419" s="34" t="s">
        <v>17</v>
      </c>
      <c r="E419" s="35">
        <v>2024</v>
      </c>
      <c r="F419" t="s">
        <v>44</v>
      </c>
    </row>
    <row r="420" spans="1:6" hidden="1" x14ac:dyDescent="0.35">
      <c r="A420" t="s">
        <v>825</v>
      </c>
      <c r="B420">
        <v>128</v>
      </c>
      <c r="C420" s="32">
        <v>45370</v>
      </c>
      <c r="D420" s="34" t="s">
        <v>18</v>
      </c>
      <c r="E420" s="35">
        <v>2024</v>
      </c>
      <c r="F420" t="s">
        <v>44</v>
      </c>
    </row>
    <row r="421" spans="1:6" hidden="1" x14ac:dyDescent="0.35">
      <c r="A421" t="s">
        <v>661</v>
      </c>
      <c r="B421">
        <v>128</v>
      </c>
      <c r="C421" s="32">
        <v>45370</v>
      </c>
      <c r="D421" s="34" t="s">
        <v>18</v>
      </c>
      <c r="E421" s="35">
        <v>2024</v>
      </c>
      <c r="F421" t="s">
        <v>30</v>
      </c>
    </row>
    <row r="422" spans="1:6" hidden="1" x14ac:dyDescent="0.35">
      <c r="A422" t="s">
        <v>826</v>
      </c>
      <c r="B422">
        <v>161.53</v>
      </c>
      <c r="C422" s="32">
        <v>45384</v>
      </c>
      <c r="D422" s="34" t="s">
        <v>19</v>
      </c>
      <c r="E422" s="35">
        <v>2024</v>
      </c>
      <c r="F422" t="s">
        <v>43</v>
      </c>
    </row>
    <row r="423" spans="1:6" hidden="1" x14ac:dyDescent="0.35">
      <c r="A423" t="s">
        <v>484</v>
      </c>
      <c r="B423">
        <v>191.9</v>
      </c>
      <c r="C423" s="32">
        <v>45294</v>
      </c>
      <c r="D423" s="34" t="s">
        <v>16</v>
      </c>
      <c r="E423" s="35">
        <v>2024</v>
      </c>
      <c r="F423" t="s">
        <v>38</v>
      </c>
    </row>
    <row r="424" spans="1:6" hidden="1" x14ac:dyDescent="0.35">
      <c r="A424" t="s">
        <v>827</v>
      </c>
      <c r="B424">
        <v>98.63</v>
      </c>
      <c r="C424" s="32">
        <v>45334</v>
      </c>
      <c r="D424" s="34" t="s">
        <v>17</v>
      </c>
      <c r="E424" s="35">
        <v>2024</v>
      </c>
      <c r="F424" t="s">
        <v>43</v>
      </c>
    </row>
    <row r="425" spans="1:6" hidden="1" x14ac:dyDescent="0.35">
      <c r="A425" t="s">
        <v>520</v>
      </c>
      <c r="B425">
        <v>106.6</v>
      </c>
      <c r="C425" s="32">
        <v>45370</v>
      </c>
      <c r="D425" s="34" t="s">
        <v>18</v>
      </c>
      <c r="E425" s="35">
        <v>2024</v>
      </c>
      <c r="F425" t="s">
        <v>42</v>
      </c>
    </row>
    <row r="426" spans="1:6" hidden="1" x14ac:dyDescent="0.35">
      <c r="A426" t="s">
        <v>828</v>
      </c>
      <c r="B426">
        <v>170</v>
      </c>
      <c r="C426" s="32">
        <v>45294</v>
      </c>
      <c r="D426" s="34" t="s">
        <v>16</v>
      </c>
      <c r="E426" s="35">
        <v>2024</v>
      </c>
      <c r="F426" t="s">
        <v>42</v>
      </c>
    </row>
    <row r="427" spans="1:6" hidden="1" x14ac:dyDescent="0.35">
      <c r="A427" t="s">
        <v>829</v>
      </c>
      <c r="B427">
        <v>6.45</v>
      </c>
      <c r="C427" s="32">
        <v>45334</v>
      </c>
      <c r="D427" s="34" t="s">
        <v>17</v>
      </c>
      <c r="E427" s="35">
        <v>2024</v>
      </c>
      <c r="F427" t="s">
        <v>38</v>
      </c>
    </row>
    <row r="428" spans="1:6" hidden="1" x14ac:dyDescent="0.35">
      <c r="A428" t="s">
        <v>830</v>
      </c>
      <c r="B428">
        <v>52</v>
      </c>
      <c r="C428" s="32">
        <v>45384</v>
      </c>
      <c r="D428" s="34" t="s">
        <v>19</v>
      </c>
      <c r="E428" s="35">
        <v>2024</v>
      </c>
      <c r="F428" t="s">
        <v>30</v>
      </c>
    </row>
    <row r="429" spans="1:6" hidden="1" x14ac:dyDescent="0.35">
      <c r="A429" t="s">
        <v>831</v>
      </c>
      <c r="B429">
        <v>29</v>
      </c>
      <c r="C429" s="32">
        <v>45316</v>
      </c>
      <c r="D429" s="34" t="s">
        <v>16</v>
      </c>
      <c r="E429" s="35">
        <v>2024</v>
      </c>
      <c r="F429" t="s">
        <v>42</v>
      </c>
    </row>
    <row r="430" spans="1:6" hidden="1" x14ac:dyDescent="0.35">
      <c r="A430" t="s">
        <v>832</v>
      </c>
      <c r="B430">
        <v>206.64</v>
      </c>
      <c r="C430" s="32">
        <v>45316</v>
      </c>
      <c r="D430" s="34" t="s">
        <v>16</v>
      </c>
      <c r="E430" s="35">
        <v>2024</v>
      </c>
      <c r="F430" t="s">
        <v>30</v>
      </c>
    </row>
    <row r="431" spans="1:6" hidden="1" x14ac:dyDescent="0.35">
      <c r="A431" t="s">
        <v>833</v>
      </c>
      <c r="B431">
        <v>69.59</v>
      </c>
      <c r="C431" s="32">
        <v>45384</v>
      </c>
      <c r="D431" s="34" t="s">
        <v>19</v>
      </c>
      <c r="E431" s="35">
        <v>2024</v>
      </c>
      <c r="F431" t="s">
        <v>44</v>
      </c>
    </row>
    <row r="432" spans="1:6" hidden="1" x14ac:dyDescent="0.35">
      <c r="A432" t="s">
        <v>834</v>
      </c>
      <c r="B432">
        <v>100</v>
      </c>
      <c r="C432" s="32">
        <v>45316</v>
      </c>
      <c r="D432" s="34" t="s">
        <v>16</v>
      </c>
      <c r="E432" s="35">
        <v>2024</v>
      </c>
      <c r="F432" t="s">
        <v>38</v>
      </c>
    </row>
    <row r="433" spans="1:6" hidden="1" x14ac:dyDescent="0.35">
      <c r="A433" t="s">
        <v>835</v>
      </c>
      <c r="B433">
        <v>13.95</v>
      </c>
      <c r="C433" s="32">
        <v>45384</v>
      </c>
      <c r="D433" s="34" t="s">
        <v>19</v>
      </c>
      <c r="E433" s="35">
        <v>2024</v>
      </c>
      <c r="F433" t="s">
        <v>38</v>
      </c>
    </row>
    <row r="434" spans="1:6" hidden="1" x14ac:dyDescent="0.35">
      <c r="A434" t="s">
        <v>836</v>
      </c>
      <c r="B434">
        <v>186</v>
      </c>
      <c r="C434" s="32">
        <v>45316</v>
      </c>
      <c r="D434" s="34" t="s">
        <v>16</v>
      </c>
      <c r="E434" s="35">
        <v>2024</v>
      </c>
      <c r="F434" t="s">
        <v>44</v>
      </c>
    </row>
    <row r="435" spans="1:6" hidden="1" x14ac:dyDescent="0.35">
      <c r="A435" t="s">
        <v>837</v>
      </c>
      <c r="B435">
        <v>96.42</v>
      </c>
      <c r="C435" s="32">
        <v>45294</v>
      </c>
      <c r="D435" s="34" t="s">
        <v>16</v>
      </c>
      <c r="E435" s="35">
        <v>2024</v>
      </c>
      <c r="F435" t="s">
        <v>38</v>
      </c>
    </row>
    <row r="436" spans="1:6" hidden="1" x14ac:dyDescent="0.35">
      <c r="A436" t="s">
        <v>500</v>
      </c>
      <c r="B436">
        <v>32.950000000000003</v>
      </c>
      <c r="C436" s="32">
        <v>45384</v>
      </c>
      <c r="D436" s="34" t="s">
        <v>19</v>
      </c>
      <c r="E436" s="35">
        <v>2024</v>
      </c>
      <c r="F436" t="s">
        <v>44</v>
      </c>
    </row>
    <row r="437" spans="1:6" hidden="1" x14ac:dyDescent="0.35">
      <c r="A437" t="s">
        <v>838</v>
      </c>
      <c r="B437">
        <v>56.32</v>
      </c>
      <c r="C437" s="32">
        <v>45384</v>
      </c>
      <c r="D437" s="34" t="s">
        <v>19</v>
      </c>
      <c r="E437" s="35">
        <v>2024</v>
      </c>
      <c r="F437" t="s">
        <v>44</v>
      </c>
    </row>
    <row r="438" spans="1:6" hidden="1" x14ac:dyDescent="0.35">
      <c r="A438" t="s">
        <v>839</v>
      </c>
      <c r="B438">
        <v>250</v>
      </c>
      <c r="C438" s="32">
        <v>45384</v>
      </c>
      <c r="D438" s="34" t="s">
        <v>19</v>
      </c>
      <c r="E438" s="35">
        <v>2024</v>
      </c>
      <c r="F438" t="s">
        <v>44</v>
      </c>
    </row>
    <row r="439" spans="1:6" hidden="1" x14ac:dyDescent="0.35">
      <c r="A439" t="s">
        <v>840</v>
      </c>
      <c r="B439">
        <v>148</v>
      </c>
      <c r="C439" s="32">
        <v>45335</v>
      </c>
      <c r="D439" s="34" t="s">
        <v>17</v>
      </c>
      <c r="E439" s="35">
        <v>2024</v>
      </c>
      <c r="F439" t="s">
        <v>32</v>
      </c>
    </row>
    <row r="440" spans="1:6" hidden="1" x14ac:dyDescent="0.35">
      <c r="A440" t="s">
        <v>841</v>
      </c>
      <c r="B440">
        <v>37.72</v>
      </c>
      <c r="C440" s="32">
        <v>45295</v>
      </c>
      <c r="D440" s="34" t="s">
        <v>16</v>
      </c>
      <c r="E440" s="35">
        <v>2024</v>
      </c>
      <c r="F440" t="s">
        <v>32</v>
      </c>
    </row>
    <row r="441" spans="1:6" hidden="1" x14ac:dyDescent="0.35">
      <c r="A441" t="s">
        <v>451</v>
      </c>
      <c r="B441">
        <v>155</v>
      </c>
      <c r="C441" s="32">
        <v>45295</v>
      </c>
      <c r="D441" s="34" t="s">
        <v>16</v>
      </c>
      <c r="E441" s="35">
        <v>2024</v>
      </c>
      <c r="F441" t="s">
        <v>46</v>
      </c>
    </row>
    <row r="442" spans="1:6" hidden="1" x14ac:dyDescent="0.35">
      <c r="A442" t="s">
        <v>842</v>
      </c>
      <c r="B442">
        <v>80.53</v>
      </c>
      <c r="C442" s="32">
        <v>45384</v>
      </c>
      <c r="D442" s="34" t="s">
        <v>19</v>
      </c>
      <c r="E442" s="35">
        <v>2024</v>
      </c>
      <c r="F442" t="s">
        <v>42</v>
      </c>
    </row>
    <row r="443" spans="1:6" hidden="1" x14ac:dyDescent="0.35">
      <c r="A443" t="s">
        <v>843</v>
      </c>
      <c r="B443">
        <v>112.94</v>
      </c>
      <c r="C443" s="32">
        <v>45371</v>
      </c>
      <c r="D443" s="34" t="s">
        <v>18</v>
      </c>
      <c r="E443" s="35">
        <v>2024</v>
      </c>
      <c r="F443" t="s">
        <v>33</v>
      </c>
    </row>
    <row r="444" spans="1:6" hidden="1" x14ac:dyDescent="0.35">
      <c r="A444" t="s">
        <v>844</v>
      </c>
      <c r="B444">
        <v>159.65</v>
      </c>
      <c r="C444" s="32">
        <v>45295</v>
      </c>
      <c r="D444" s="34" t="s">
        <v>16</v>
      </c>
      <c r="E444" s="35">
        <v>2024</v>
      </c>
      <c r="F444" t="s">
        <v>43</v>
      </c>
    </row>
    <row r="445" spans="1:6" hidden="1" x14ac:dyDescent="0.35">
      <c r="A445" t="s">
        <v>845</v>
      </c>
      <c r="B445">
        <v>109</v>
      </c>
      <c r="C445" s="32">
        <v>45371</v>
      </c>
      <c r="D445" s="34" t="s">
        <v>18</v>
      </c>
      <c r="E445" s="35">
        <v>2024</v>
      </c>
      <c r="F445" t="s">
        <v>44</v>
      </c>
    </row>
    <row r="446" spans="1:6" hidden="1" x14ac:dyDescent="0.35">
      <c r="A446" t="s">
        <v>846</v>
      </c>
      <c r="B446">
        <v>138</v>
      </c>
      <c r="C446" s="32">
        <v>45385</v>
      </c>
      <c r="D446" s="34" t="s">
        <v>19</v>
      </c>
      <c r="E446" s="35">
        <v>2024</v>
      </c>
      <c r="F446" t="s">
        <v>31</v>
      </c>
    </row>
    <row r="447" spans="1:6" hidden="1" x14ac:dyDescent="0.35">
      <c r="A447" t="s">
        <v>846</v>
      </c>
      <c r="B447">
        <v>71</v>
      </c>
      <c r="C447" s="32">
        <v>45385</v>
      </c>
      <c r="D447" s="34" t="s">
        <v>19</v>
      </c>
      <c r="E447" s="35">
        <v>2024</v>
      </c>
      <c r="F447" t="s">
        <v>31</v>
      </c>
    </row>
    <row r="448" spans="1:6" hidden="1" x14ac:dyDescent="0.35">
      <c r="A448" t="s">
        <v>847</v>
      </c>
      <c r="B448">
        <v>139.4</v>
      </c>
      <c r="C448" s="32">
        <v>45385</v>
      </c>
      <c r="D448" s="34" t="s">
        <v>19</v>
      </c>
      <c r="E448" s="35">
        <v>2024</v>
      </c>
      <c r="F448" t="s">
        <v>30</v>
      </c>
    </row>
    <row r="449" spans="1:6" hidden="1" x14ac:dyDescent="0.35">
      <c r="A449" t="s">
        <v>354</v>
      </c>
      <c r="B449">
        <v>122.83</v>
      </c>
      <c r="C449" s="32">
        <v>45317</v>
      </c>
      <c r="D449" s="34" t="s">
        <v>16</v>
      </c>
      <c r="E449" s="35">
        <v>2024</v>
      </c>
      <c r="F449" t="s">
        <v>43</v>
      </c>
    </row>
    <row r="450" spans="1:6" hidden="1" x14ac:dyDescent="0.35">
      <c r="A450" t="s">
        <v>848</v>
      </c>
      <c r="B450">
        <v>144.69</v>
      </c>
      <c r="C450" s="32">
        <v>45385</v>
      </c>
      <c r="D450" s="34" t="s">
        <v>19</v>
      </c>
      <c r="E450" s="35">
        <v>2024</v>
      </c>
      <c r="F450" t="s">
        <v>47</v>
      </c>
    </row>
    <row r="451" spans="1:6" hidden="1" x14ac:dyDescent="0.35">
      <c r="A451" t="s">
        <v>849</v>
      </c>
      <c r="B451">
        <v>174</v>
      </c>
      <c r="C451" s="32">
        <v>45385</v>
      </c>
      <c r="D451" s="34" t="s">
        <v>19</v>
      </c>
      <c r="E451" s="35">
        <v>2024</v>
      </c>
      <c r="F451" t="s">
        <v>47</v>
      </c>
    </row>
    <row r="452" spans="1:6" hidden="1" x14ac:dyDescent="0.35">
      <c r="A452" t="s">
        <v>850</v>
      </c>
      <c r="B452">
        <v>206.82</v>
      </c>
      <c r="C452" s="32">
        <v>45385</v>
      </c>
      <c r="D452" s="34" t="s">
        <v>19</v>
      </c>
      <c r="E452" s="35">
        <v>2024</v>
      </c>
      <c r="F452" t="s">
        <v>47</v>
      </c>
    </row>
    <row r="453" spans="1:6" hidden="1" x14ac:dyDescent="0.35">
      <c r="A453" t="s">
        <v>450</v>
      </c>
      <c r="B453">
        <v>306.56</v>
      </c>
      <c r="C453" s="32">
        <v>45335</v>
      </c>
      <c r="D453" s="34" t="s">
        <v>17</v>
      </c>
      <c r="E453" s="35">
        <v>2024</v>
      </c>
      <c r="F453" t="s">
        <v>38</v>
      </c>
    </row>
    <row r="454" spans="1:6" hidden="1" x14ac:dyDescent="0.35">
      <c r="A454" t="s">
        <v>621</v>
      </c>
      <c r="B454">
        <v>185.71</v>
      </c>
      <c r="C454" s="32">
        <v>45335</v>
      </c>
      <c r="D454" s="34" t="s">
        <v>17</v>
      </c>
      <c r="E454" s="35">
        <v>2024</v>
      </c>
      <c r="F454" t="s">
        <v>44</v>
      </c>
    </row>
    <row r="455" spans="1:6" hidden="1" x14ac:dyDescent="0.35">
      <c r="A455" t="s">
        <v>851</v>
      </c>
      <c r="B455">
        <v>16.38</v>
      </c>
      <c r="C455" s="32">
        <v>45352</v>
      </c>
      <c r="D455" s="34" t="s">
        <v>18</v>
      </c>
      <c r="E455" s="35">
        <v>2024</v>
      </c>
      <c r="F455" t="s">
        <v>44</v>
      </c>
    </row>
    <row r="456" spans="1:6" hidden="1" x14ac:dyDescent="0.35">
      <c r="A456" t="s">
        <v>852</v>
      </c>
      <c r="B456">
        <v>109</v>
      </c>
      <c r="C456" s="32">
        <v>45335</v>
      </c>
      <c r="D456" s="34" t="s">
        <v>17</v>
      </c>
      <c r="E456" s="35">
        <v>2024</v>
      </c>
      <c r="F456" t="s">
        <v>30</v>
      </c>
    </row>
    <row r="457" spans="1:6" hidden="1" x14ac:dyDescent="0.35">
      <c r="A457" t="s">
        <v>853</v>
      </c>
      <c r="B457">
        <v>370.03</v>
      </c>
      <c r="C457" s="32">
        <v>45352</v>
      </c>
      <c r="D457" s="34" t="s">
        <v>18</v>
      </c>
      <c r="E457" s="35">
        <v>2024</v>
      </c>
      <c r="F457" t="s">
        <v>42</v>
      </c>
    </row>
    <row r="458" spans="1:6" hidden="1" x14ac:dyDescent="0.35">
      <c r="A458" t="s">
        <v>854</v>
      </c>
      <c r="B458">
        <v>180.95</v>
      </c>
      <c r="C458" s="32">
        <v>45335</v>
      </c>
      <c r="D458" s="34" t="s">
        <v>17</v>
      </c>
      <c r="E458" s="35">
        <v>2024</v>
      </c>
      <c r="F458" t="s">
        <v>44</v>
      </c>
    </row>
    <row r="459" spans="1:6" hidden="1" x14ac:dyDescent="0.35">
      <c r="A459" t="s">
        <v>855</v>
      </c>
      <c r="B459">
        <v>33</v>
      </c>
      <c r="C459" s="32">
        <v>45335</v>
      </c>
      <c r="D459" s="34" t="s">
        <v>17</v>
      </c>
      <c r="E459" s="35">
        <v>2024</v>
      </c>
      <c r="F459" t="s">
        <v>38</v>
      </c>
    </row>
    <row r="460" spans="1:6" hidden="1" x14ac:dyDescent="0.35">
      <c r="A460" t="s">
        <v>856</v>
      </c>
      <c r="B460">
        <v>266</v>
      </c>
      <c r="C460" s="32">
        <v>45352</v>
      </c>
      <c r="D460" s="34" t="s">
        <v>18</v>
      </c>
      <c r="E460" s="35">
        <v>2024</v>
      </c>
      <c r="F460" t="s">
        <v>44</v>
      </c>
    </row>
    <row r="461" spans="1:6" hidden="1" x14ac:dyDescent="0.35">
      <c r="A461" t="s">
        <v>681</v>
      </c>
      <c r="B461">
        <v>84</v>
      </c>
      <c r="C461" s="32">
        <v>45335</v>
      </c>
      <c r="D461" s="34" t="s">
        <v>17</v>
      </c>
      <c r="E461" s="35">
        <v>2024</v>
      </c>
      <c r="F461" t="s">
        <v>41</v>
      </c>
    </row>
    <row r="462" spans="1:6" hidden="1" x14ac:dyDescent="0.35">
      <c r="A462" t="s">
        <v>857</v>
      </c>
      <c r="B462">
        <v>150.31</v>
      </c>
      <c r="C462" s="32">
        <v>45335</v>
      </c>
      <c r="D462" s="34" t="s">
        <v>17</v>
      </c>
      <c r="E462" s="35">
        <v>2024</v>
      </c>
      <c r="F462" t="s">
        <v>30</v>
      </c>
    </row>
    <row r="463" spans="1:6" hidden="1" x14ac:dyDescent="0.35">
      <c r="A463" t="s">
        <v>801</v>
      </c>
      <c r="B463">
        <v>34.69</v>
      </c>
      <c r="C463" s="32">
        <v>45335</v>
      </c>
      <c r="D463" s="34" t="s">
        <v>17</v>
      </c>
      <c r="E463" s="35">
        <v>2024</v>
      </c>
      <c r="F463" t="s">
        <v>38</v>
      </c>
    </row>
    <row r="464" spans="1:6" hidden="1" x14ac:dyDescent="0.35">
      <c r="A464" t="s">
        <v>858</v>
      </c>
      <c r="B464">
        <v>137</v>
      </c>
      <c r="C464" s="32">
        <v>45335</v>
      </c>
      <c r="D464" s="34" t="s">
        <v>17</v>
      </c>
      <c r="E464" s="35">
        <v>2024</v>
      </c>
      <c r="F464" t="s">
        <v>42</v>
      </c>
    </row>
    <row r="465" spans="1:6" hidden="1" x14ac:dyDescent="0.35">
      <c r="A465" t="s">
        <v>859</v>
      </c>
      <c r="B465">
        <v>54.27</v>
      </c>
      <c r="C465" s="32">
        <v>45335</v>
      </c>
      <c r="D465" s="34" t="s">
        <v>17</v>
      </c>
      <c r="E465" s="35">
        <v>2024</v>
      </c>
      <c r="F465" t="s">
        <v>44</v>
      </c>
    </row>
    <row r="466" spans="1:6" hidden="1" x14ac:dyDescent="0.35">
      <c r="A466" t="s">
        <v>860</v>
      </c>
      <c r="B466">
        <v>22.86</v>
      </c>
      <c r="C466" s="32">
        <v>45335</v>
      </c>
      <c r="D466" s="34" t="s">
        <v>17</v>
      </c>
      <c r="E466" s="35">
        <v>2024</v>
      </c>
      <c r="F466" t="s">
        <v>42</v>
      </c>
    </row>
    <row r="467" spans="1:6" hidden="1" x14ac:dyDescent="0.35">
      <c r="A467" t="s">
        <v>861</v>
      </c>
      <c r="B467">
        <v>69</v>
      </c>
      <c r="C467" s="32">
        <v>45335</v>
      </c>
      <c r="D467" s="34" t="s">
        <v>17</v>
      </c>
      <c r="E467" s="35">
        <v>2024</v>
      </c>
      <c r="F467" t="s">
        <v>44</v>
      </c>
    </row>
    <row r="468" spans="1:6" hidden="1" x14ac:dyDescent="0.35">
      <c r="A468" t="s">
        <v>359</v>
      </c>
      <c r="B468">
        <v>53.8</v>
      </c>
      <c r="C468" s="32">
        <v>45295</v>
      </c>
      <c r="D468" s="34" t="s">
        <v>16</v>
      </c>
      <c r="E468" s="35">
        <v>2024</v>
      </c>
      <c r="F468" t="s">
        <v>30</v>
      </c>
    </row>
    <row r="469" spans="1:6" hidden="1" x14ac:dyDescent="0.35">
      <c r="A469" t="s">
        <v>813</v>
      </c>
      <c r="B469">
        <v>104</v>
      </c>
      <c r="C469" s="32">
        <v>45352</v>
      </c>
      <c r="D469" s="34" t="s">
        <v>18</v>
      </c>
      <c r="E469" s="35">
        <v>2024</v>
      </c>
      <c r="F469" t="s">
        <v>42</v>
      </c>
    </row>
    <row r="470" spans="1:6" hidden="1" x14ac:dyDescent="0.35">
      <c r="A470" t="s">
        <v>862</v>
      </c>
      <c r="B470">
        <v>168</v>
      </c>
      <c r="C470" s="32">
        <v>45335</v>
      </c>
      <c r="D470" s="34" t="s">
        <v>17</v>
      </c>
      <c r="E470" s="35">
        <v>2024</v>
      </c>
      <c r="F470" t="s">
        <v>42</v>
      </c>
    </row>
    <row r="471" spans="1:6" hidden="1" x14ac:dyDescent="0.35">
      <c r="A471" t="s">
        <v>863</v>
      </c>
      <c r="B471">
        <v>162</v>
      </c>
      <c r="C471" s="32">
        <v>45371</v>
      </c>
      <c r="D471" s="34" t="s">
        <v>18</v>
      </c>
      <c r="E471" s="35">
        <v>2024</v>
      </c>
      <c r="F471" t="s">
        <v>44</v>
      </c>
    </row>
    <row r="472" spans="1:6" hidden="1" x14ac:dyDescent="0.35">
      <c r="A472" t="s">
        <v>864</v>
      </c>
      <c r="B472">
        <v>650.5</v>
      </c>
      <c r="C472" s="32">
        <v>45385</v>
      </c>
      <c r="D472" s="34" t="s">
        <v>19</v>
      </c>
      <c r="E472" s="35">
        <v>2024</v>
      </c>
      <c r="F472" t="s">
        <v>42</v>
      </c>
    </row>
    <row r="473" spans="1:6" hidden="1" x14ac:dyDescent="0.35">
      <c r="A473" t="s">
        <v>865</v>
      </c>
      <c r="B473">
        <v>124.63</v>
      </c>
      <c r="C473" s="32">
        <v>45371</v>
      </c>
      <c r="D473" s="34" t="s">
        <v>18</v>
      </c>
      <c r="E473" s="35">
        <v>2024</v>
      </c>
      <c r="F473" t="s">
        <v>42</v>
      </c>
    </row>
    <row r="474" spans="1:6" hidden="1" x14ac:dyDescent="0.35">
      <c r="A474" t="s">
        <v>866</v>
      </c>
      <c r="B474">
        <v>139.41999999999999</v>
      </c>
      <c r="C474" s="32">
        <v>45385</v>
      </c>
      <c r="D474" s="34" t="s">
        <v>19</v>
      </c>
      <c r="E474" s="35">
        <v>2024</v>
      </c>
      <c r="F474" t="s">
        <v>35</v>
      </c>
    </row>
    <row r="475" spans="1:6" hidden="1" x14ac:dyDescent="0.35">
      <c r="A475" t="s">
        <v>695</v>
      </c>
      <c r="B475">
        <v>100</v>
      </c>
      <c r="C475" s="32">
        <v>45385</v>
      </c>
      <c r="D475" s="34" t="s">
        <v>19</v>
      </c>
      <c r="E475" s="35">
        <v>2024</v>
      </c>
      <c r="F475" t="s">
        <v>38</v>
      </c>
    </row>
    <row r="476" spans="1:6" hidden="1" x14ac:dyDescent="0.35">
      <c r="A476" t="s">
        <v>867</v>
      </c>
      <c r="B476">
        <v>124</v>
      </c>
      <c r="C476" s="32">
        <v>45385</v>
      </c>
      <c r="D476" s="34" t="s">
        <v>19</v>
      </c>
      <c r="E476" s="35">
        <v>2024</v>
      </c>
      <c r="F476" t="s">
        <v>47</v>
      </c>
    </row>
    <row r="477" spans="1:6" hidden="1" x14ac:dyDescent="0.35">
      <c r="A477" t="s">
        <v>868</v>
      </c>
      <c r="B477">
        <v>48.06</v>
      </c>
      <c r="C477" s="32">
        <v>45371</v>
      </c>
      <c r="D477" s="34" t="s">
        <v>18</v>
      </c>
      <c r="E477" s="35">
        <v>2024</v>
      </c>
      <c r="F477" t="s">
        <v>41</v>
      </c>
    </row>
    <row r="478" spans="1:6" hidden="1" x14ac:dyDescent="0.35">
      <c r="A478" t="s">
        <v>869</v>
      </c>
      <c r="B478">
        <v>113.41</v>
      </c>
      <c r="C478" s="32">
        <v>45352</v>
      </c>
      <c r="D478" s="34" t="s">
        <v>18</v>
      </c>
      <c r="E478" s="35">
        <v>2024</v>
      </c>
      <c r="F478" t="s">
        <v>38</v>
      </c>
    </row>
    <row r="479" spans="1:6" hidden="1" x14ac:dyDescent="0.35">
      <c r="A479" t="s">
        <v>798</v>
      </c>
      <c r="B479">
        <v>107.21</v>
      </c>
      <c r="C479" s="32">
        <v>45352</v>
      </c>
      <c r="D479" s="34" t="s">
        <v>18</v>
      </c>
      <c r="E479" s="35">
        <v>2024</v>
      </c>
      <c r="F479" t="s">
        <v>44</v>
      </c>
    </row>
    <row r="480" spans="1:6" hidden="1" x14ac:dyDescent="0.35">
      <c r="A480" t="s">
        <v>870</v>
      </c>
      <c r="B480">
        <v>51.96</v>
      </c>
      <c r="C480" s="32">
        <v>45295</v>
      </c>
      <c r="D480" s="34" t="s">
        <v>16</v>
      </c>
      <c r="E480" s="35">
        <v>2024</v>
      </c>
      <c r="F480" t="s">
        <v>43</v>
      </c>
    </row>
    <row r="481" spans="1:6" hidden="1" x14ac:dyDescent="0.35">
      <c r="A481" t="s">
        <v>871</v>
      </c>
      <c r="B481">
        <v>125.58</v>
      </c>
      <c r="C481" s="32">
        <v>45371</v>
      </c>
      <c r="D481" s="34" t="s">
        <v>18</v>
      </c>
      <c r="E481" s="35">
        <v>2024</v>
      </c>
      <c r="F481" t="s">
        <v>38</v>
      </c>
    </row>
    <row r="482" spans="1:6" hidden="1" x14ac:dyDescent="0.35">
      <c r="A482" t="s">
        <v>827</v>
      </c>
      <c r="B482">
        <v>71.73</v>
      </c>
      <c r="C482" s="32">
        <v>45295</v>
      </c>
      <c r="D482" s="34" t="s">
        <v>16</v>
      </c>
      <c r="E482" s="35">
        <v>2024</v>
      </c>
      <c r="F482" t="s">
        <v>38</v>
      </c>
    </row>
    <row r="483" spans="1:6" hidden="1" x14ac:dyDescent="0.35">
      <c r="A483" t="s">
        <v>872</v>
      </c>
      <c r="B483">
        <v>118</v>
      </c>
      <c r="C483" s="32">
        <v>45371</v>
      </c>
      <c r="D483" s="34" t="s">
        <v>18</v>
      </c>
      <c r="E483" s="35">
        <v>2024</v>
      </c>
      <c r="F483" t="s">
        <v>30</v>
      </c>
    </row>
    <row r="484" spans="1:6" hidden="1" x14ac:dyDescent="0.35">
      <c r="A484" t="s">
        <v>873</v>
      </c>
      <c r="B484">
        <v>94.6</v>
      </c>
      <c r="C484" s="32">
        <v>45352</v>
      </c>
      <c r="D484" s="34" t="s">
        <v>18</v>
      </c>
      <c r="E484" s="35">
        <v>2024</v>
      </c>
      <c r="F484" t="s">
        <v>44</v>
      </c>
    </row>
    <row r="485" spans="1:6" hidden="1" x14ac:dyDescent="0.35">
      <c r="A485" t="s">
        <v>718</v>
      </c>
      <c r="B485">
        <v>55.61</v>
      </c>
      <c r="C485" s="32">
        <v>45371</v>
      </c>
      <c r="D485" s="34" t="s">
        <v>18</v>
      </c>
      <c r="E485" s="35">
        <v>2024</v>
      </c>
      <c r="F485" t="s">
        <v>38</v>
      </c>
    </row>
    <row r="486" spans="1:6" hidden="1" x14ac:dyDescent="0.35">
      <c r="A486" t="s">
        <v>874</v>
      </c>
      <c r="B486">
        <v>41.95</v>
      </c>
      <c r="C486" s="32">
        <v>45371</v>
      </c>
      <c r="D486" s="34" t="s">
        <v>18</v>
      </c>
      <c r="E486" s="35">
        <v>2024</v>
      </c>
      <c r="F486" t="s">
        <v>44</v>
      </c>
    </row>
    <row r="487" spans="1:6" hidden="1" x14ac:dyDescent="0.35">
      <c r="A487" t="s">
        <v>875</v>
      </c>
      <c r="B487">
        <v>119.08</v>
      </c>
      <c r="C487" s="32">
        <v>45371</v>
      </c>
      <c r="D487" s="34" t="s">
        <v>18</v>
      </c>
      <c r="E487" s="35">
        <v>2024</v>
      </c>
      <c r="F487" t="s">
        <v>44</v>
      </c>
    </row>
    <row r="488" spans="1:6" hidden="1" x14ac:dyDescent="0.35">
      <c r="A488" t="s">
        <v>876</v>
      </c>
      <c r="B488">
        <v>97.02</v>
      </c>
      <c r="C488" s="32">
        <v>45352</v>
      </c>
      <c r="D488" s="34" t="s">
        <v>18</v>
      </c>
      <c r="E488" s="35">
        <v>2024</v>
      </c>
      <c r="F488" t="s">
        <v>42</v>
      </c>
    </row>
    <row r="489" spans="1:6" hidden="1" x14ac:dyDescent="0.35">
      <c r="A489" t="s">
        <v>877</v>
      </c>
      <c r="B489">
        <v>100</v>
      </c>
      <c r="C489" s="32">
        <v>45336</v>
      </c>
      <c r="D489" s="34" t="s">
        <v>17</v>
      </c>
      <c r="E489" s="35">
        <v>2024</v>
      </c>
      <c r="F489" t="s">
        <v>30</v>
      </c>
    </row>
    <row r="490" spans="1:6" hidden="1" x14ac:dyDescent="0.35">
      <c r="A490" t="s">
        <v>357</v>
      </c>
      <c r="B490">
        <v>84.44</v>
      </c>
      <c r="C490" s="32">
        <v>45352</v>
      </c>
      <c r="D490" s="34" t="s">
        <v>18</v>
      </c>
      <c r="E490" s="35">
        <v>2024</v>
      </c>
      <c r="F490" t="s">
        <v>38</v>
      </c>
    </row>
    <row r="491" spans="1:6" hidden="1" x14ac:dyDescent="0.35">
      <c r="A491" t="s">
        <v>878</v>
      </c>
      <c r="B491">
        <v>84.63</v>
      </c>
      <c r="C491" s="32">
        <v>45352</v>
      </c>
      <c r="D491" s="34" t="s">
        <v>18</v>
      </c>
      <c r="E491" s="35">
        <v>2024</v>
      </c>
      <c r="F491" t="s">
        <v>42</v>
      </c>
    </row>
    <row r="492" spans="1:6" hidden="1" x14ac:dyDescent="0.35">
      <c r="A492" t="s">
        <v>879</v>
      </c>
      <c r="B492">
        <v>100</v>
      </c>
      <c r="C492" s="32">
        <v>45385</v>
      </c>
      <c r="D492" s="34" t="s">
        <v>19</v>
      </c>
      <c r="E492" s="35">
        <v>2024</v>
      </c>
      <c r="F492" t="s">
        <v>35</v>
      </c>
    </row>
    <row r="493" spans="1:6" hidden="1" x14ac:dyDescent="0.35">
      <c r="A493" t="s">
        <v>880</v>
      </c>
      <c r="B493">
        <v>190</v>
      </c>
      <c r="C493" s="32">
        <v>45372</v>
      </c>
      <c r="D493" s="34" t="s">
        <v>18</v>
      </c>
      <c r="E493" s="35">
        <v>2024</v>
      </c>
      <c r="F493" t="s">
        <v>41</v>
      </c>
    </row>
    <row r="494" spans="1:6" hidden="1" x14ac:dyDescent="0.35">
      <c r="A494" t="s">
        <v>881</v>
      </c>
      <c r="B494">
        <v>164</v>
      </c>
      <c r="C494" s="32">
        <v>45372</v>
      </c>
      <c r="D494" s="34" t="s">
        <v>18</v>
      </c>
      <c r="E494" s="35">
        <v>2024</v>
      </c>
      <c r="F494" t="s">
        <v>33</v>
      </c>
    </row>
    <row r="495" spans="1:6" hidden="1" x14ac:dyDescent="0.35">
      <c r="A495" t="s">
        <v>342</v>
      </c>
      <c r="B495">
        <v>135.6</v>
      </c>
      <c r="C495" s="32">
        <v>45372</v>
      </c>
      <c r="D495" s="34" t="s">
        <v>18</v>
      </c>
      <c r="E495" s="35">
        <v>2024</v>
      </c>
      <c r="F495" t="s">
        <v>44</v>
      </c>
    </row>
    <row r="496" spans="1:6" hidden="1" x14ac:dyDescent="0.35">
      <c r="A496" t="s">
        <v>496</v>
      </c>
      <c r="B496">
        <v>82.45</v>
      </c>
      <c r="C496" s="32">
        <v>45352</v>
      </c>
      <c r="D496" s="34" t="s">
        <v>18</v>
      </c>
      <c r="E496" s="35">
        <v>2024</v>
      </c>
      <c r="F496" t="s">
        <v>42</v>
      </c>
    </row>
    <row r="497" spans="1:6" hidden="1" x14ac:dyDescent="0.35">
      <c r="A497" t="s">
        <v>408</v>
      </c>
      <c r="B497">
        <v>71.290000000000006</v>
      </c>
      <c r="C497" s="32">
        <v>45352</v>
      </c>
      <c r="D497" s="34" t="s">
        <v>18</v>
      </c>
      <c r="E497" s="35">
        <v>2024</v>
      </c>
      <c r="F497" t="s">
        <v>44</v>
      </c>
    </row>
    <row r="498" spans="1:6" hidden="1" x14ac:dyDescent="0.35">
      <c r="A498" t="s">
        <v>882</v>
      </c>
      <c r="B498">
        <v>30.37</v>
      </c>
      <c r="C498" s="32">
        <v>45385</v>
      </c>
      <c r="D498" s="34" t="s">
        <v>19</v>
      </c>
      <c r="E498" s="35">
        <v>2024</v>
      </c>
      <c r="F498" t="s">
        <v>41</v>
      </c>
    </row>
    <row r="499" spans="1:6" hidden="1" x14ac:dyDescent="0.35">
      <c r="A499" t="s">
        <v>883</v>
      </c>
      <c r="B499">
        <v>81.209999999999994</v>
      </c>
      <c r="C499" s="32">
        <v>45352</v>
      </c>
      <c r="D499" s="34" t="s">
        <v>18</v>
      </c>
      <c r="E499" s="35">
        <v>2024</v>
      </c>
      <c r="F499" t="s">
        <v>38</v>
      </c>
    </row>
    <row r="500" spans="1:6" hidden="1" x14ac:dyDescent="0.35">
      <c r="A500" t="s">
        <v>884</v>
      </c>
      <c r="B500">
        <v>132.22999999999999</v>
      </c>
      <c r="C500" s="32">
        <v>45385</v>
      </c>
      <c r="D500" s="34" t="s">
        <v>19</v>
      </c>
      <c r="E500" s="35">
        <v>2024</v>
      </c>
      <c r="F500" t="s">
        <v>41</v>
      </c>
    </row>
    <row r="501" spans="1:6" hidden="1" x14ac:dyDescent="0.35">
      <c r="A501" t="s">
        <v>332</v>
      </c>
      <c r="B501">
        <v>128</v>
      </c>
      <c r="C501" s="32">
        <v>45385</v>
      </c>
      <c r="D501" s="34" t="s">
        <v>19</v>
      </c>
      <c r="E501" s="35">
        <v>2024</v>
      </c>
      <c r="F501" t="s">
        <v>44</v>
      </c>
    </row>
    <row r="502" spans="1:6" hidden="1" x14ac:dyDescent="0.35">
      <c r="A502" t="s">
        <v>885</v>
      </c>
      <c r="B502">
        <v>103.58</v>
      </c>
      <c r="C502" s="32">
        <v>45385</v>
      </c>
      <c r="D502" s="34" t="s">
        <v>19</v>
      </c>
      <c r="E502" s="35">
        <v>2024</v>
      </c>
      <c r="F502" t="s">
        <v>38</v>
      </c>
    </row>
    <row r="503" spans="1:6" hidden="1" x14ac:dyDescent="0.35">
      <c r="A503" t="s">
        <v>886</v>
      </c>
      <c r="B503">
        <v>164.14</v>
      </c>
      <c r="C503" s="32">
        <v>45372</v>
      </c>
      <c r="D503" s="34" t="s">
        <v>18</v>
      </c>
      <c r="E503" s="35">
        <v>2024</v>
      </c>
      <c r="F503" t="s">
        <v>33</v>
      </c>
    </row>
    <row r="504" spans="1:6" hidden="1" x14ac:dyDescent="0.35">
      <c r="A504" t="s">
        <v>887</v>
      </c>
      <c r="B504">
        <v>29.29</v>
      </c>
      <c r="C504" s="32">
        <v>45336</v>
      </c>
      <c r="D504" s="34" t="s">
        <v>17</v>
      </c>
      <c r="E504" s="35">
        <v>2024</v>
      </c>
      <c r="F504" t="s">
        <v>35</v>
      </c>
    </row>
    <row r="505" spans="1:6" hidden="1" x14ac:dyDescent="0.35">
      <c r="A505" t="s">
        <v>888</v>
      </c>
      <c r="B505">
        <v>60</v>
      </c>
      <c r="C505" s="32">
        <v>45372</v>
      </c>
      <c r="D505" s="34" t="s">
        <v>18</v>
      </c>
      <c r="E505" s="35">
        <v>2024</v>
      </c>
      <c r="F505" t="s">
        <v>42</v>
      </c>
    </row>
    <row r="506" spans="1:6" hidden="1" x14ac:dyDescent="0.35">
      <c r="A506" t="s">
        <v>889</v>
      </c>
      <c r="B506">
        <v>100</v>
      </c>
      <c r="C506" s="32">
        <v>45372</v>
      </c>
      <c r="D506" s="34" t="s">
        <v>18</v>
      </c>
      <c r="E506" s="35">
        <v>2024</v>
      </c>
      <c r="F506" t="s">
        <v>44</v>
      </c>
    </row>
    <row r="507" spans="1:6" hidden="1" x14ac:dyDescent="0.35">
      <c r="A507" t="s">
        <v>890</v>
      </c>
      <c r="B507">
        <v>82</v>
      </c>
      <c r="C507" s="32">
        <v>45336</v>
      </c>
      <c r="D507" s="34" t="s">
        <v>17</v>
      </c>
      <c r="E507" s="35">
        <v>2024</v>
      </c>
      <c r="F507" t="s">
        <v>44</v>
      </c>
    </row>
    <row r="508" spans="1:6" hidden="1" x14ac:dyDescent="0.35">
      <c r="A508" t="s">
        <v>891</v>
      </c>
      <c r="B508">
        <v>56.58</v>
      </c>
      <c r="C508" s="32">
        <v>45336</v>
      </c>
      <c r="D508" s="34" t="s">
        <v>17</v>
      </c>
      <c r="E508" s="35">
        <v>2024</v>
      </c>
      <c r="F508" t="s">
        <v>38</v>
      </c>
    </row>
    <row r="509" spans="1:6" hidden="1" x14ac:dyDescent="0.35">
      <c r="A509" t="s">
        <v>892</v>
      </c>
      <c r="B509">
        <v>111.83</v>
      </c>
      <c r="C509" s="32">
        <v>45336</v>
      </c>
      <c r="D509" s="34" t="s">
        <v>17</v>
      </c>
      <c r="E509" s="35">
        <v>2024</v>
      </c>
      <c r="F509" t="s">
        <v>30</v>
      </c>
    </row>
    <row r="510" spans="1:6" hidden="1" x14ac:dyDescent="0.35">
      <c r="A510" t="s">
        <v>893</v>
      </c>
      <c r="B510">
        <v>552.22</v>
      </c>
      <c r="C510" s="32">
        <v>45317</v>
      </c>
      <c r="D510" s="34" t="s">
        <v>16</v>
      </c>
      <c r="E510" s="35">
        <v>2024</v>
      </c>
      <c r="F510" t="s">
        <v>43</v>
      </c>
    </row>
    <row r="511" spans="1:6" hidden="1" x14ac:dyDescent="0.35">
      <c r="A511" t="s">
        <v>567</v>
      </c>
      <c r="B511">
        <v>122.23</v>
      </c>
      <c r="C511" s="32">
        <v>45336</v>
      </c>
      <c r="D511" s="34" t="s">
        <v>17</v>
      </c>
      <c r="E511" s="35">
        <v>2024</v>
      </c>
      <c r="F511" t="s">
        <v>30</v>
      </c>
    </row>
    <row r="512" spans="1:6" hidden="1" x14ac:dyDescent="0.35">
      <c r="A512" t="s">
        <v>894</v>
      </c>
      <c r="B512">
        <v>68</v>
      </c>
      <c r="C512" s="32">
        <v>45386</v>
      </c>
      <c r="D512" s="34" t="s">
        <v>19</v>
      </c>
      <c r="E512" s="35">
        <v>2024</v>
      </c>
      <c r="F512" t="s">
        <v>31</v>
      </c>
    </row>
    <row r="513" spans="1:6" hidden="1" x14ac:dyDescent="0.35">
      <c r="A513" t="s">
        <v>549</v>
      </c>
      <c r="B513">
        <v>30</v>
      </c>
      <c r="C513" s="32">
        <v>45336</v>
      </c>
      <c r="D513" s="34" t="s">
        <v>17</v>
      </c>
      <c r="E513" s="35">
        <v>2024</v>
      </c>
      <c r="F513" t="s">
        <v>38</v>
      </c>
    </row>
    <row r="514" spans="1:6" hidden="1" x14ac:dyDescent="0.35">
      <c r="A514" t="s">
        <v>484</v>
      </c>
      <c r="B514">
        <v>212.29</v>
      </c>
      <c r="C514" s="32">
        <v>45336</v>
      </c>
      <c r="D514" s="34" t="s">
        <v>17</v>
      </c>
      <c r="E514" s="35">
        <v>2024</v>
      </c>
      <c r="F514" t="s">
        <v>43</v>
      </c>
    </row>
    <row r="515" spans="1:6" hidden="1" x14ac:dyDescent="0.35">
      <c r="A515" t="s">
        <v>895</v>
      </c>
      <c r="B515">
        <v>174</v>
      </c>
      <c r="C515" s="32">
        <v>45386</v>
      </c>
      <c r="D515" s="34" t="s">
        <v>19</v>
      </c>
      <c r="E515" s="35">
        <v>2024</v>
      </c>
      <c r="F515" t="s">
        <v>47</v>
      </c>
    </row>
    <row r="516" spans="1:6" hidden="1" x14ac:dyDescent="0.35">
      <c r="A516" t="s">
        <v>896</v>
      </c>
      <c r="B516">
        <v>82</v>
      </c>
      <c r="C516" s="32">
        <v>45317</v>
      </c>
      <c r="D516" s="34" t="s">
        <v>16</v>
      </c>
      <c r="E516" s="35">
        <v>2024</v>
      </c>
      <c r="F516" t="s">
        <v>30</v>
      </c>
    </row>
    <row r="517" spans="1:6" hidden="1" x14ac:dyDescent="0.35">
      <c r="A517" t="s">
        <v>897</v>
      </c>
      <c r="B517">
        <v>198.7</v>
      </c>
      <c r="C517" s="32">
        <v>45317</v>
      </c>
      <c r="D517" s="34" t="s">
        <v>16</v>
      </c>
      <c r="E517" s="35">
        <v>2024</v>
      </c>
      <c r="F517" t="s">
        <v>38</v>
      </c>
    </row>
    <row r="518" spans="1:6" hidden="1" x14ac:dyDescent="0.35">
      <c r="A518" t="s">
        <v>898</v>
      </c>
      <c r="B518">
        <v>185.7</v>
      </c>
      <c r="C518" s="32">
        <v>45317</v>
      </c>
      <c r="D518" s="34" t="s">
        <v>16</v>
      </c>
      <c r="E518" s="35">
        <v>2024</v>
      </c>
      <c r="F518" t="s">
        <v>32</v>
      </c>
    </row>
    <row r="519" spans="1:6" hidden="1" x14ac:dyDescent="0.35">
      <c r="A519" t="s">
        <v>506</v>
      </c>
      <c r="B519">
        <v>177.62</v>
      </c>
      <c r="C519" s="32">
        <v>45317</v>
      </c>
      <c r="D519" s="34" t="s">
        <v>16</v>
      </c>
      <c r="E519" s="35">
        <v>2024</v>
      </c>
      <c r="F519" t="s">
        <v>32</v>
      </c>
    </row>
    <row r="520" spans="1:6" hidden="1" x14ac:dyDescent="0.35">
      <c r="A520" t="s">
        <v>899</v>
      </c>
      <c r="B520">
        <v>364</v>
      </c>
      <c r="C520" s="32">
        <v>45372</v>
      </c>
      <c r="D520" s="34" t="s">
        <v>18</v>
      </c>
      <c r="E520" s="35">
        <v>2024</v>
      </c>
      <c r="F520" t="s">
        <v>32</v>
      </c>
    </row>
    <row r="521" spans="1:6" hidden="1" x14ac:dyDescent="0.35">
      <c r="A521" t="s">
        <v>900</v>
      </c>
      <c r="B521">
        <v>80</v>
      </c>
      <c r="C521" s="32">
        <v>45372</v>
      </c>
      <c r="D521" s="34" t="s">
        <v>18</v>
      </c>
      <c r="E521" s="35">
        <v>2024</v>
      </c>
      <c r="F521" t="s">
        <v>42</v>
      </c>
    </row>
    <row r="522" spans="1:6" hidden="1" x14ac:dyDescent="0.35">
      <c r="A522" t="s">
        <v>540</v>
      </c>
      <c r="B522">
        <v>277.19</v>
      </c>
      <c r="C522" s="32">
        <v>45317</v>
      </c>
      <c r="D522" s="34" t="s">
        <v>16</v>
      </c>
      <c r="E522" s="35">
        <v>2024</v>
      </c>
      <c r="F522" t="s">
        <v>43</v>
      </c>
    </row>
    <row r="523" spans="1:6" hidden="1" x14ac:dyDescent="0.35">
      <c r="A523" t="s">
        <v>901</v>
      </c>
      <c r="B523">
        <v>178.61</v>
      </c>
      <c r="C523" s="32">
        <v>45372</v>
      </c>
      <c r="D523" s="34" t="s">
        <v>18</v>
      </c>
      <c r="E523" s="35">
        <v>2024</v>
      </c>
      <c r="F523" t="s">
        <v>33</v>
      </c>
    </row>
    <row r="524" spans="1:6" hidden="1" x14ac:dyDescent="0.35">
      <c r="A524" t="s">
        <v>902</v>
      </c>
      <c r="B524">
        <v>43</v>
      </c>
      <c r="C524" s="32">
        <v>45296</v>
      </c>
      <c r="D524" s="34" t="s">
        <v>16</v>
      </c>
      <c r="E524" s="35">
        <v>2024</v>
      </c>
      <c r="F524" t="s">
        <v>42</v>
      </c>
    </row>
    <row r="525" spans="1:6" hidden="1" x14ac:dyDescent="0.35">
      <c r="A525" t="s">
        <v>316</v>
      </c>
      <c r="B525">
        <v>179.61</v>
      </c>
      <c r="C525" s="32">
        <v>45372</v>
      </c>
      <c r="D525" s="34" t="s">
        <v>18</v>
      </c>
      <c r="E525" s="35">
        <v>2024</v>
      </c>
      <c r="F525" t="s">
        <v>42</v>
      </c>
    </row>
    <row r="526" spans="1:6" hidden="1" x14ac:dyDescent="0.35">
      <c r="A526" t="s">
        <v>903</v>
      </c>
      <c r="B526">
        <v>150</v>
      </c>
      <c r="C526" s="32">
        <v>45296</v>
      </c>
      <c r="D526" s="34" t="s">
        <v>16</v>
      </c>
      <c r="E526" s="35">
        <v>2024</v>
      </c>
      <c r="F526" t="s">
        <v>42</v>
      </c>
    </row>
    <row r="527" spans="1:6" hidden="1" x14ac:dyDescent="0.35">
      <c r="A527" t="s">
        <v>904</v>
      </c>
      <c r="B527">
        <v>80</v>
      </c>
      <c r="C527" s="32">
        <v>45296</v>
      </c>
      <c r="D527" s="34" t="s">
        <v>16</v>
      </c>
      <c r="E527" s="35">
        <v>2024</v>
      </c>
      <c r="F527" t="s">
        <v>35</v>
      </c>
    </row>
    <row r="528" spans="1:6" hidden="1" x14ac:dyDescent="0.35">
      <c r="A528" t="s">
        <v>905</v>
      </c>
      <c r="B528">
        <v>18.36</v>
      </c>
      <c r="C528" s="32">
        <v>45372</v>
      </c>
      <c r="D528" s="34" t="s">
        <v>18</v>
      </c>
      <c r="E528" s="35">
        <v>2024</v>
      </c>
      <c r="F528" t="s">
        <v>33</v>
      </c>
    </row>
    <row r="529" spans="1:6" hidden="1" x14ac:dyDescent="0.35">
      <c r="A529" t="s">
        <v>906</v>
      </c>
      <c r="B529">
        <v>110.6</v>
      </c>
      <c r="C529" s="32">
        <v>45386</v>
      </c>
      <c r="D529" s="34" t="s">
        <v>19</v>
      </c>
      <c r="E529" s="35">
        <v>2024</v>
      </c>
      <c r="F529" t="s">
        <v>42</v>
      </c>
    </row>
    <row r="530" spans="1:6" hidden="1" x14ac:dyDescent="0.35">
      <c r="A530" t="s">
        <v>907</v>
      </c>
      <c r="B530">
        <v>126</v>
      </c>
      <c r="C530" s="32">
        <v>45372</v>
      </c>
      <c r="D530" s="34" t="s">
        <v>18</v>
      </c>
      <c r="E530" s="35">
        <v>2024</v>
      </c>
      <c r="F530" t="s">
        <v>30</v>
      </c>
    </row>
    <row r="531" spans="1:6" hidden="1" x14ac:dyDescent="0.35">
      <c r="A531" t="s">
        <v>908</v>
      </c>
      <c r="B531">
        <v>92</v>
      </c>
      <c r="C531" s="32">
        <v>45386</v>
      </c>
      <c r="D531" s="34" t="s">
        <v>19</v>
      </c>
      <c r="E531" s="35">
        <v>2024</v>
      </c>
      <c r="F531" t="s">
        <v>33</v>
      </c>
    </row>
    <row r="532" spans="1:6" hidden="1" x14ac:dyDescent="0.35">
      <c r="A532" t="s">
        <v>909</v>
      </c>
      <c r="B532">
        <v>101.32</v>
      </c>
      <c r="C532" s="32">
        <v>45386</v>
      </c>
      <c r="D532" s="34" t="s">
        <v>19</v>
      </c>
      <c r="E532" s="35">
        <v>2024</v>
      </c>
      <c r="F532" t="s">
        <v>30</v>
      </c>
    </row>
    <row r="533" spans="1:6" hidden="1" x14ac:dyDescent="0.35">
      <c r="A533" t="s">
        <v>910</v>
      </c>
      <c r="B533">
        <v>124</v>
      </c>
      <c r="C533" s="32">
        <v>45372</v>
      </c>
      <c r="D533" s="34" t="s">
        <v>18</v>
      </c>
      <c r="E533" s="35">
        <v>2024</v>
      </c>
      <c r="F533" t="s">
        <v>44</v>
      </c>
    </row>
    <row r="534" spans="1:6" hidden="1" x14ac:dyDescent="0.35">
      <c r="A534" t="s">
        <v>911</v>
      </c>
      <c r="B534">
        <v>67</v>
      </c>
      <c r="C534" s="32">
        <v>45372</v>
      </c>
      <c r="D534" s="34" t="s">
        <v>18</v>
      </c>
      <c r="E534" s="35">
        <v>2024</v>
      </c>
      <c r="F534" t="s">
        <v>42</v>
      </c>
    </row>
    <row r="535" spans="1:6" hidden="1" x14ac:dyDescent="0.35">
      <c r="A535" t="s">
        <v>912</v>
      </c>
      <c r="B535">
        <v>644.01</v>
      </c>
      <c r="C535" s="32">
        <v>45296</v>
      </c>
      <c r="D535" s="34" t="s">
        <v>16</v>
      </c>
      <c r="E535" s="35">
        <v>2024</v>
      </c>
      <c r="F535" t="s">
        <v>46</v>
      </c>
    </row>
    <row r="536" spans="1:6" hidden="1" x14ac:dyDescent="0.35">
      <c r="A536" t="s">
        <v>913</v>
      </c>
      <c r="B536">
        <v>129</v>
      </c>
      <c r="C536" s="32">
        <v>45386</v>
      </c>
      <c r="D536" s="34" t="s">
        <v>19</v>
      </c>
      <c r="E536" s="35">
        <v>2024</v>
      </c>
      <c r="F536" t="s">
        <v>33</v>
      </c>
    </row>
    <row r="537" spans="1:6" hidden="1" x14ac:dyDescent="0.35">
      <c r="A537" t="s">
        <v>914</v>
      </c>
      <c r="B537">
        <v>58</v>
      </c>
      <c r="C537" s="32">
        <v>45372</v>
      </c>
      <c r="D537" s="34" t="s">
        <v>18</v>
      </c>
      <c r="E537" s="35">
        <v>2024</v>
      </c>
      <c r="F537" t="s">
        <v>33</v>
      </c>
    </row>
    <row r="538" spans="1:6" hidden="1" x14ac:dyDescent="0.35">
      <c r="A538" t="s">
        <v>609</v>
      </c>
      <c r="B538">
        <v>94.85</v>
      </c>
      <c r="C538" s="32">
        <v>45372</v>
      </c>
      <c r="D538" s="34" t="s">
        <v>18</v>
      </c>
      <c r="E538" s="35">
        <v>2024</v>
      </c>
      <c r="F538" t="s">
        <v>38</v>
      </c>
    </row>
    <row r="539" spans="1:6" hidden="1" x14ac:dyDescent="0.35">
      <c r="A539" t="s">
        <v>504</v>
      </c>
      <c r="B539">
        <v>22.23</v>
      </c>
      <c r="C539" s="32">
        <v>45386</v>
      </c>
      <c r="D539" s="34" t="s">
        <v>19</v>
      </c>
      <c r="E539" s="35">
        <v>2024</v>
      </c>
      <c r="F539" t="s">
        <v>33</v>
      </c>
    </row>
    <row r="540" spans="1:6" hidden="1" x14ac:dyDescent="0.35">
      <c r="A540" t="s">
        <v>915</v>
      </c>
      <c r="B540">
        <v>118.36</v>
      </c>
      <c r="C540" s="32">
        <v>45386</v>
      </c>
      <c r="D540" s="34" t="s">
        <v>19</v>
      </c>
      <c r="E540" s="35">
        <v>2024</v>
      </c>
      <c r="F540" t="s">
        <v>44</v>
      </c>
    </row>
    <row r="541" spans="1:6" hidden="1" x14ac:dyDescent="0.35">
      <c r="A541" t="s">
        <v>916</v>
      </c>
      <c r="B541">
        <v>105.51</v>
      </c>
      <c r="C541" s="32">
        <v>45386</v>
      </c>
      <c r="D541" s="34" t="s">
        <v>19</v>
      </c>
      <c r="E541" s="35">
        <v>2024</v>
      </c>
      <c r="F541" t="s">
        <v>42</v>
      </c>
    </row>
    <row r="542" spans="1:6" hidden="1" x14ac:dyDescent="0.35">
      <c r="A542" t="s">
        <v>917</v>
      </c>
      <c r="B542">
        <v>97.65</v>
      </c>
      <c r="C542" s="32">
        <v>45296</v>
      </c>
      <c r="D542" s="34" t="s">
        <v>16</v>
      </c>
      <c r="E542" s="35">
        <v>2024</v>
      </c>
      <c r="F542" t="s">
        <v>42</v>
      </c>
    </row>
    <row r="543" spans="1:6" hidden="1" x14ac:dyDescent="0.35">
      <c r="A543" t="s">
        <v>918</v>
      </c>
      <c r="B543">
        <v>172.01</v>
      </c>
      <c r="C543" s="32">
        <v>45386</v>
      </c>
      <c r="D543" s="34" t="s">
        <v>19</v>
      </c>
      <c r="E543" s="35">
        <v>2024</v>
      </c>
      <c r="F543" t="s">
        <v>47</v>
      </c>
    </row>
    <row r="544" spans="1:6" hidden="1" x14ac:dyDescent="0.35">
      <c r="A544" t="s">
        <v>919</v>
      </c>
      <c r="B544">
        <v>55</v>
      </c>
      <c r="C544" s="32">
        <v>45296</v>
      </c>
      <c r="D544" s="34" t="s">
        <v>16</v>
      </c>
      <c r="E544" s="35">
        <v>2024</v>
      </c>
      <c r="F544" t="s">
        <v>38</v>
      </c>
    </row>
    <row r="545" spans="1:6" hidden="1" x14ac:dyDescent="0.35">
      <c r="A545" t="s">
        <v>817</v>
      </c>
      <c r="B545">
        <v>83.98</v>
      </c>
      <c r="C545" s="32">
        <v>45296</v>
      </c>
      <c r="D545" s="34" t="s">
        <v>16</v>
      </c>
      <c r="E545" s="35">
        <v>2024</v>
      </c>
      <c r="F545" t="s">
        <v>42</v>
      </c>
    </row>
    <row r="546" spans="1:6" hidden="1" x14ac:dyDescent="0.35">
      <c r="A546" t="s">
        <v>920</v>
      </c>
      <c r="B546">
        <v>65.63</v>
      </c>
      <c r="C546" s="32">
        <v>45386</v>
      </c>
      <c r="D546" s="34" t="s">
        <v>19</v>
      </c>
      <c r="E546" s="35">
        <v>2024</v>
      </c>
      <c r="F546" t="s">
        <v>44</v>
      </c>
    </row>
    <row r="547" spans="1:6" hidden="1" x14ac:dyDescent="0.35">
      <c r="A547" t="s">
        <v>921</v>
      </c>
      <c r="B547">
        <v>33.33</v>
      </c>
      <c r="C547" s="32">
        <v>45372</v>
      </c>
      <c r="D547" s="34" t="s">
        <v>18</v>
      </c>
      <c r="E547" s="35">
        <v>2024</v>
      </c>
      <c r="F547" t="s">
        <v>44</v>
      </c>
    </row>
    <row r="548" spans="1:6" hidden="1" x14ac:dyDescent="0.35">
      <c r="A548" t="s">
        <v>507</v>
      </c>
      <c r="B548">
        <v>207.58</v>
      </c>
      <c r="C548" s="32">
        <v>45372</v>
      </c>
      <c r="D548" s="34" t="s">
        <v>18</v>
      </c>
      <c r="E548" s="35">
        <v>2024</v>
      </c>
      <c r="F548" t="s">
        <v>44</v>
      </c>
    </row>
    <row r="549" spans="1:6" hidden="1" x14ac:dyDescent="0.35">
      <c r="A549" t="s">
        <v>922</v>
      </c>
      <c r="B549">
        <v>124.98</v>
      </c>
      <c r="C549" s="32">
        <v>45386</v>
      </c>
      <c r="D549" s="34" t="s">
        <v>19</v>
      </c>
      <c r="E549" s="35">
        <v>2024</v>
      </c>
      <c r="F549" t="s">
        <v>44</v>
      </c>
    </row>
    <row r="550" spans="1:6" hidden="1" x14ac:dyDescent="0.35">
      <c r="A550" t="s">
        <v>923</v>
      </c>
      <c r="B550">
        <v>91</v>
      </c>
      <c r="C550" s="32">
        <v>45386</v>
      </c>
      <c r="D550" s="34" t="s">
        <v>19</v>
      </c>
      <c r="E550" s="35">
        <v>2024</v>
      </c>
      <c r="F550" t="s">
        <v>44</v>
      </c>
    </row>
    <row r="551" spans="1:6" hidden="1" x14ac:dyDescent="0.35">
      <c r="A551" t="s">
        <v>924</v>
      </c>
      <c r="B551">
        <v>68.97</v>
      </c>
      <c r="C551" s="32">
        <v>45386</v>
      </c>
      <c r="D551" s="34" t="s">
        <v>19</v>
      </c>
      <c r="E551" s="35">
        <v>2024</v>
      </c>
      <c r="F551" t="s">
        <v>38</v>
      </c>
    </row>
    <row r="552" spans="1:6" hidden="1" x14ac:dyDescent="0.35">
      <c r="A552" t="s">
        <v>373</v>
      </c>
      <c r="B552">
        <v>66.989999999999995</v>
      </c>
      <c r="C552" s="32">
        <v>45386</v>
      </c>
      <c r="D552" s="34" t="s">
        <v>19</v>
      </c>
      <c r="E552" s="35">
        <v>2024</v>
      </c>
      <c r="F552" t="s">
        <v>42</v>
      </c>
    </row>
    <row r="553" spans="1:6" hidden="1" x14ac:dyDescent="0.35">
      <c r="A553" t="s">
        <v>925</v>
      </c>
      <c r="B553">
        <v>101</v>
      </c>
      <c r="C553" s="32">
        <v>45387</v>
      </c>
      <c r="D553" s="34" t="s">
        <v>19</v>
      </c>
      <c r="E553" s="35">
        <v>2024</v>
      </c>
      <c r="F553" t="s">
        <v>47</v>
      </c>
    </row>
    <row r="554" spans="1:6" hidden="1" x14ac:dyDescent="0.35">
      <c r="A554" t="s">
        <v>926</v>
      </c>
      <c r="B554">
        <v>122</v>
      </c>
      <c r="C554" s="32">
        <v>45337</v>
      </c>
      <c r="D554" s="34" t="s">
        <v>17</v>
      </c>
      <c r="E554" s="35">
        <v>2024</v>
      </c>
      <c r="F554" t="s">
        <v>42</v>
      </c>
    </row>
    <row r="555" spans="1:6" hidden="1" x14ac:dyDescent="0.35">
      <c r="A555" t="s">
        <v>927</v>
      </c>
      <c r="B555">
        <v>280.48</v>
      </c>
      <c r="C555" s="32">
        <v>45337</v>
      </c>
      <c r="D555" s="34" t="s">
        <v>17</v>
      </c>
      <c r="E555" s="35">
        <v>2024</v>
      </c>
      <c r="F555" t="s">
        <v>44</v>
      </c>
    </row>
    <row r="556" spans="1:6" hidden="1" x14ac:dyDescent="0.35">
      <c r="A556" t="s">
        <v>928</v>
      </c>
      <c r="B556">
        <v>109.44</v>
      </c>
      <c r="C556" s="32">
        <v>45337</v>
      </c>
      <c r="D556" s="34" t="s">
        <v>17</v>
      </c>
      <c r="E556" s="35">
        <v>2024</v>
      </c>
      <c r="F556" t="s">
        <v>42</v>
      </c>
    </row>
    <row r="557" spans="1:6" hidden="1" x14ac:dyDescent="0.35">
      <c r="A557" t="s">
        <v>341</v>
      </c>
      <c r="B557">
        <v>67.12</v>
      </c>
      <c r="C557" s="32">
        <v>45318</v>
      </c>
      <c r="D557" s="34" t="s">
        <v>16</v>
      </c>
      <c r="E557" s="35">
        <v>2024</v>
      </c>
      <c r="F557" t="s">
        <v>38</v>
      </c>
    </row>
    <row r="558" spans="1:6" hidden="1" x14ac:dyDescent="0.35">
      <c r="A558" t="s">
        <v>929</v>
      </c>
      <c r="B558">
        <v>224</v>
      </c>
      <c r="C558" s="32">
        <v>45318</v>
      </c>
      <c r="D558" s="34" t="s">
        <v>16</v>
      </c>
      <c r="E558" s="35">
        <v>2024</v>
      </c>
      <c r="F558" t="s">
        <v>38</v>
      </c>
    </row>
    <row r="559" spans="1:6" hidden="1" x14ac:dyDescent="0.35">
      <c r="A559" t="s">
        <v>930</v>
      </c>
      <c r="B559">
        <v>188.92</v>
      </c>
      <c r="C559" s="32">
        <v>45337</v>
      </c>
      <c r="D559" s="34" t="s">
        <v>17</v>
      </c>
      <c r="E559" s="35">
        <v>2024</v>
      </c>
      <c r="F559" t="s">
        <v>34</v>
      </c>
    </row>
    <row r="560" spans="1:6" hidden="1" x14ac:dyDescent="0.35">
      <c r="A560" t="s">
        <v>931</v>
      </c>
      <c r="B560">
        <v>125</v>
      </c>
      <c r="C560" s="32">
        <v>45373</v>
      </c>
      <c r="D560" s="34" t="s">
        <v>18</v>
      </c>
      <c r="E560" s="35">
        <v>2024</v>
      </c>
      <c r="F560" t="s">
        <v>43</v>
      </c>
    </row>
    <row r="561" spans="1:6" hidden="1" x14ac:dyDescent="0.35">
      <c r="A561" t="s">
        <v>690</v>
      </c>
      <c r="B561">
        <v>165.46</v>
      </c>
      <c r="C561" s="32">
        <v>45387</v>
      </c>
      <c r="D561" s="34" t="s">
        <v>19</v>
      </c>
      <c r="E561" s="35">
        <v>2024</v>
      </c>
      <c r="F561" t="s">
        <v>47</v>
      </c>
    </row>
    <row r="562" spans="1:6" hidden="1" x14ac:dyDescent="0.35">
      <c r="A562" t="s">
        <v>536</v>
      </c>
      <c r="B562">
        <v>189.53</v>
      </c>
      <c r="C562" s="32">
        <v>45373</v>
      </c>
      <c r="D562" s="34" t="s">
        <v>18</v>
      </c>
      <c r="E562" s="35">
        <v>2024</v>
      </c>
      <c r="F562" t="s">
        <v>33</v>
      </c>
    </row>
    <row r="563" spans="1:6" hidden="1" x14ac:dyDescent="0.35">
      <c r="A563" t="s">
        <v>349</v>
      </c>
      <c r="B563">
        <v>150</v>
      </c>
      <c r="C563" s="32">
        <v>45387</v>
      </c>
      <c r="D563" s="34" t="s">
        <v>19</v>
      </c>
      <c r="E563" s="35">
        <v>2024</v>
      </c>
      <c r="F563" t="s">
        <v>47</v>
      </c>
    </row>
    <row r="564" spans="1:6" hidden="1" x14ac:dyDescent="0.35">
      <c r="A564" t="s">
        <v>932</v>
      </c>
      <c r="B564">
        <v>65.040000000000006</v>
      </c>
      <c r="C564" s="32">
        <v>45337</v>
      </c>
      <c r="D564" s="34" t="s">
        <v>17</v>
      </c>
      <c r="E564" s="35">
        <v>2024</v>
      </c>
      <c r="F564" t="s">
        <v>38</v>
      </c>
    </row>
    <row r="565" spans="1:6" hidden="1" x14ac:dyDescent="0.35">
      <c r="A565" t="s">
        <v>933</v>
      </c>
      <c r="B565">
        <v>123.65</v>
      </c>
      <c r="C565" s="32">
        <v>45337</v>
      </c>
      <c r="D565" s="34" t="s">
        <v>17</v>
      </c>
      <c r="E565" s="35">
        <v>2024</v>
      </c>
      <c r="F565" t="s">
        <v>42</v>
      </c>
    </row>
    <row r="566" spans="1:6" hidden="1" x14ac:dyDescent="0.35">
      <c r="A566" t="s">
        <v>934</v>
      </c>
      <c r="B566">
        <v>164.69</v>
      </c>
      <c r="C566" s="32">
        <v>45373</v>
      </c>
      <c r="D566" s="34" t="s">
        <v>18</v>
      </c>
      <c r="E566" s="35">
        <v>2024</v>
      </c>
      <c r="F566" t="s">
        <v>30</v>
      </c>
    </row>
    <row r="567" spans="1:6" hidden="1" x14ac:dyDescent="0.35">
      <c r="A567" t="s">
        <v>935</v>
      </c>
      <c r="B567">
        <v>120</v>
      </c>
      <c r="C567" s="32">
        <v>45387</v>
      </c>
      <c r="D567" s="34" t="s">
        <v>19</v>
      </c>
      <c r="E567" s="35">
        <v>2024</v>
      </c>
      <c r="F567" t="s">
        <v>33</v>
      </c>
    </row>
    <row r="568" spans="1:6" hidden="1" x14ac:dyDescent="0.35">
      <c r="A568" t="s">
        <v>936</v>
      </c>
      <c r="B568">
        <v>115.85</v>
      </c>
      <c r="C568" s="32">
        <v>45387</v>
      </c>
      <c r="D568" s="34" t="s">
        <v>19</v>
      </c>
      <c r="E568" s="35">
        <v>2024</v>
      </c>
      <c r="F568" t="s">
        <v>47</v>
      </c>
    </row>
    <row r="569" spans="1:6" hidden="1" x14ac:dyDescent="0.35">
      <c r="A569" t="s">
        <v>937</v>
      </c>
      <c r="B569">
        <v>130</v>
      </c>
      <c r="C569" s="32">
        <v>45337</v>
      </c>
      <c r="D569" s="34" t="s">
        <v>17</v>
      </c>
      <c r="E569" s="35">
        <v>2024</v>
      </c>
      <c r="F569" t="s">
        <v>44</v>
      </c>
    </row>
    <row r="570" spans="1:6" hidden="1" x14ac:dyDescent="0.35">
      <c r="A570" t="s">
        <v>938</v>
      </c>
      <c r="B570">
        <v>218.92</v>
      </c>
      <c r="C570" s="32">
        <v>45373</v>
      </c>
      <c r="D570" s="34" t="s">
        <v>18</v>
      </c>
      <c r="E570" s="35">
        <v>2024</v>
      </c>
      <c r="F570" t="s">
        <v>41</v>
      </c>
    </row>
    <row r="571" spans="1:6" hidden="1" x14ac:dyDescent="0.35">
      <c r="A571" t="s">
        <v>939</v>
      </c>
      <c r="B571">
        <v>120.5</v>
      </c>
      <c r="C571" s="32">
        <v>45337</v>
      </c>
      <c r="D571" s="34" t="s">
        <v>17</v>
      </c>
      <c r="E571" s="35">
        <v>2024</v>
      </c>
      <c r="F571" t="s">
        <v>30</v>
      </c>
    </row>
    <row r="572" spans="1:6" hidden="1" x14ac:dyDescent="0.35">
      <c r="A572" t="s">
        <v>940</v>
      </c>
      <c r="B572">
        <v>34.54</v>
      </c>
      <c r="C572" s="32">
        <v>45373</v>
      </c>
      <c r="D572" s="34" t="s">
        <v>18</v>
      </c>
      <c r="E572" s="35">
        <v>2024</v>
      </c>
      <c r="F572" t="s">
        <v>30</v>
      </c>
    </row>
    <row r="573" spans="1:6" hidden="1" x14ac:dyDescent="0.35">
      <c r="A573" t="s">
        <v>578</v>
      </c>
      <c r="B573">
        <v>109.55</v>
      </c>
      <c r="C573" s="32">
        <v>45373</v>
      </c>
      <c r="D573" s="34" t="s">
        <v>18</v>
      </c>
      <c r="E573" s="35">
        <v>2024</v>
      </c>
      <c r="F573" t="s">
        <v>43</v>
      </c>
    </row>
    <row r="574" spans="1:6" hidden="1" x14ac:dyDescent="0.35">
      <c r="A574" t="s">
        <v>941</v>
      </c>
      <c r="B574">
        <v>104</v>
      </c>
      <c r="C574" s="32">
        <v>45373</v>
      </c>
      <c r="D574" s="34" t="s">
        <v>18</v>
      </c>
      <c r="E574" s="35">
        <v>2024</v>
      </c>
      <c r="F574" t="s">
        <v>33</v>
      </c>
    </row>
    <row r="575" spans="1:6" hidden="1" x14ac:dyDescent="0.35">
      <c r="A575" t="s">
        <v>942</v>
      </c>
      <c r="B575">
        <v>66</v>
      </c>
      <c r="C575" s="32">
        <v>45337</v>
      </c>
      <c r="D575" s="34" t="s">
        <v>17</v>
      </c>
      <c r="E575" s="35">
        <v>2024</v>
      </c>
      <c r="F575" t="s">
        <v>35</v>
      </c>
    </row>
    <row r="576" spans="1:6" hidden="1" x14ac:dyDescent="0.35">
      <c r="A576" t="s">
        <v>376</v>
      </c>
      <c r="B576">
        <v>179.62</v>
      </c>
      <c r="C576" s="32">
        <v>45299</v>
      </c>
      <c r="D576" s="34" t="s">
        <v>16</v>
      </c>
      <c r="E576" s="35">
        <v>2024</v>
      </c>
      <c r="F576" t="s">
        <v>30</v>
      </c>
    </row>
    <row r="577" spans="1:6" hidden="1" x14ac:dyDescent="0.35">
      <c r="A577" t="s">
        <v>943</v>
      </c>
      <c r="B577">
        <v>365.85</v>
      </c>
      <c r="C577" s="32">
        <v>45387</v>
      </c>
      <c r="D577" s="34" t="s">
        <v>19</v>
      </c>
      <c r="E577" s="35">
        <v>2024</v>
      </c>
      <c r="F577" t="s">
        <v>43</v>
      </c>
    </row>
    <row r="578" spans="1:6" hidden="1" x14ac:dyDescent="0.35">
      <c r="A578" t="s">
        <v>944</v>
      </c>
      <c r="B578">
        <v>59.75</v>
      </c>
      <c r="C578" s="32">
        <v>45387</v>
      </c>
      <c r="D578" s="34" t="s">
        <v>19</v>
      </c>
      <c r="E578" s="35">
        <v>2024</v>
      </c>
      <c r="F578" t="s">
        <v>44</v>
      </c>
    </row>
    <row r="579" spans="1:6" hidden="1" x14ac:dyDescent="0.35">
      <c r="A579" t="s">
        <v>945</v>
      </c>
      <c r="B579">
        <v>145</v>
      </c>
      <c r="C579" s="32">
        <v>45387</v>
      </c>
      <c r="D579" s="34" t="s">
        <v>19</v>
      </c>
      <c r="E579" s="35">
        <v>2024</v>
      </c>
      <c r="F579" t="s">
        <v>47</v>
      </c>
    </row>
    <row r="580" spans="1:6" hidden="1" x14ac:dyDescent="0.35">
      <c r="A580" t="s">
        <v>946</v>
      </c>
      <c r="B580">
        <v>159.32</v>
      </c>
      <c r="C580" s="32">
        <v>45387</v>
      </c>
      <c r="D580" s="34" t="s">
        <v>19</v>
      </c>
      <c r="E580" s="35">
        <v>2024</v>
      </c>
      <c r="F580" t="s">
        <v>31</v>
      </c>
    </row>
    <row r="581" spans="1:6" hidden="1" x14ac:dyDescent="0.35">
      <c r="A581" t="s">
        <v>947</v>
      </c>
      <c r="B581">
        <v>120.92</v>
      </c>
      <c r="C581" s="32">
        <v>45387</v>
      </c>
      <c r="D581" s="34" t="s">
        <v>19</v>
      </c>
      <c r="E581" s="35">
        <v>2024</v>
      </c>
      <c r="F581" t="s">
        <v>44</v>
      </c>
    </row>
    <row r="582" spans="1:6" hidden="1" x14ac:dyDescent="0.35">
      <c r="A582" t="s">
        <v>948</v>
      </c>
      <c r="B582">
        <v>61.08</v>
      </c>
      <c r="C582" s="32">
        <v>45387</v>
      </c>
      <c r="D582" s="34" t="s">
        <v>19</v>
      </c>
      <c r="E582" s="35">
        <v>2024</v>
      </c>
      <c r="F582" t="s">
        <v>35</v>
      </c>
    </row>
    <row r="583" spans="1:6" hidden="1" x14ac:dyDescent="0.35">
      <c r="A583" t="s">
        <v>949</v>
      </c>
      <c r="B583">
        <v>248.93</v>
      </c>
      <c r="C583" s="32">
        <v>45387</v>
      </c>
      <c r="D583" s="34" t="s">
        <v>19</v>
      </c>
      <c r="E583" s="35">
        <v>2024</v>
      </c>
      <c r="F583" t="s">
        <v>42</v>
      </c>
    </row>
    <row r="584" spans="1:6" hidden="1" x14ac:dyDescent="0.35">
      <c r="A584" t="s">
        <v>950</v>
      </c>
      <c r="B584">
        <v>90</v>
      </c>
      <c r="C584" s="32">
        <v>45387</v>
      </c>
      <c r="D584" s="34" t="s">
        <v>19</v>
      </c>
      <c r="E584" s="35">
        <v>2024</v>
      </c>
      <c r="F584" t="s">
        <v>30</v>
      </c>
    </row>
    <row r="585" spans="1:6" hidden="1" x14ac:dyDescent="0.35">
      <c r="A585" t="s">
        <v>951</v>
      </c>
      <c r="B585">
        <v>22.9</v>
      </c>
      <c r="C585" s="32">
        <v>45387</v>
      </c>
      <c r="D585" s="34" t="s">
        <v>19</v>
      </c>
      <c r="E585" s="35">
        <v>2024</v>
      </c>
      <c r="F585" t="s">
        <v>42</v>
      </c>
    </row>
    <row r="586" spans="1:6" hidden="1" x14ac:dyDescent="0.35">
      <c r="A586" t="s">
        <v>952</v>
      </c>
      <c r="B586">
        <v>79</v>
      </c>
      <c r="C586" s="32">
        <v>45299</v>
      </c>
      <c r="D586" s="34" t="s">
        <v>16</v>
      </c>
      <c r="E586" s="35">
        <v>2024</v>
      </c>
      <c r="F586" t="s">
        <v>35</v>
      </c>
    </row>
    <row r="587" spans="1:6" hidden="1" x14ac:dyDescent="0.35">
      <c r="A587" t="s">
        <v>953</v>
      </c>
      <c r="B587">
        <v>129.81</v>
      </c>
      <c r="C587" s="32">
        <v>45299</v>
      </c>
      <c r="D587" s="34" t="s">
        <v>16</v>
      </c>
      <c r="E587" s="35">
        <v>2024</v>
      </c>
      <c r="F587" t="s">
        <v>30</v>
      </c>
    </row>
    <row r="588" spans="1:6" hidden="1" x14ac:dyDescent="0.35">
      <c r="A588" t="s">
        <v>954</v>
      </c>
      <c r="B588">
        <v>73</v>
      </c>
      <c r="C588" s="32">
        <v>45387</v>
      </c>
      <c r="D588" s="34" t="s">
        <v>19</v>
      </c>
      <c r="E588" s="35">
        <v>2024</v>
      </c>
      <c r="F588" t="s">
        <v>44</v>
      </c>
    </row>
    <row r="589" spans="1:6" hidden="1" x14ac:dyDescent="0.35">
      <c r="A589" t="s">
        <v>955</v>
      </c>
      <c r="B589">
        <v>208</v>
      </c>
      <c r="C589" s="32">
        <v>45299</v>
      </c>
      <c r="D589" s="34" t="s">
        <v>16</v>
      </c>
      <c r="E589" s="35">
        <v>2024</v>
      </c>
      <c r="F589" t="s">
        <v>38</v>
      </c>
    </row>
    <row r="590" spans="1:6" hidden="1" x14ac:dyDescent="0.35">
      <c r="A590" t="s">
        <v>956</v>
      </c>
      <c r="B590">
        <v>120.05</v>
      </c>
      <c r="C590" s="32">
        <v>45299</v>
      </c>
      <c r="D590" s="34" t="s">
        <v>16</v>
      </c>
      <c r="E590" s="35">
        <v>2024</v>
      </c>
      <c r="F590" t="s">
        <v>41</v>
      </c>
    </row>
    <row r="591" spans="1:6" hidden="1" x14ac:dyDescent="0.35">
      <c r="A591" t="s">
        <v>957</v>
      </c>
      <c r="B591">
        <v>109</v>
      </c>
      <c r="C591" s="32">
        <v>45299</v>
      </c>
      <c r="D591" s="34" t="s">
        <v>16</v>
      </c>
      <c r="E591" s="35">
        <v>2024</v>
      </c>
      <c r="F591" t="s">
        <v>43</v>
      </c>
    </row>
    <row r="592" spans="1:6" hidden="1" x14ac:dyDescent="0.35">
      <c r="A592" t="s">
        <v>530</v>
      </c>
      <c r="B592">
        <v>71</v>
      </c>
      <c r="C592" s="32">
        <v>45320</v>
      </c>
      <c r="D592" s="34" t="s">
        <v>16</v>
      </c>
      <c r="E592" s="35">
        <v>2024</v>
      </c>
      <c r="F592" t="s">
        <v>32</v>
      </c>
    </row>
    <row r="593" spans="1:6" hidden="1" x14ac:dyDescent="0.35">
      <c r="A593" t="s">
        <v>609</v>
      </c>
      <c r="B593">
        <v>92.67</v>
      </c>
      <c r="C593" s="32">
        <v>45299</v>
      </c>
      <c r="D593" s="34" t="s">
        <v>16</v>
      </c>
      <c r="E593" s="35">
        <v>2024</v>
      </c>
      <c r="F593" t="s">
        <v>43</v>
      </c>
    </row>
    <row r="594" spans="1:6" hidden="1" x14ac:dyDescent="0.35">
      <c r="A594" t="s">
        <v>958</v>
      </c>
      <c r="B594">
        <v>57.8</v>
      </c>
      <c r="C594" s="32">
        <v>45320</v>
      </c>
      <c r="D594" s="34" t="s">
        <v>16</v>
      </c>
      <c r="E594" s="35">
        <v>2024</v>
      </c>
      <c r="F594" t="s">
        <v>42</v>
      </c>
    </row>
    <row r="595" spans="1:6" hidden="1" x14ac:dyDescent="0.35">
      <c r="A595" t="s">
        <v>959</v>
      </c>
      <c r="B595">
        <v>50.16</v>
      </c>
      <c r="C595" s="32">
        <v>45320</v>
      </c>
      <c r="D595" s="34" t="s">
        <v>16</v>
      </c>
      <c r="E595" s="35">
        <v>2024</v>
      </c>
      <c r="F595" t="s">
        <v>32</v>
      </c>
    </row>
    <row r="596" spans="1:6" hidden="1" x14ac:dyDescent="0.35">
      <c r="A596" t="s">
        <v>960</v>
      </c>
      <c r="B596">
        <v>89</v>
      </c>
      <c r="C596" s="32">
        <v>45373</v>
      </c>
      <c r="D596" s="34" t="s">
        <v>18</v>
      </c>
      <c r="E596" s="35">
        <v>2024</v>
      </c>
      <c r="F596" t="s">
        <v>44</v>
      </c>
    </row>
    <row r="597" spans="1:6" hidden="1" x14ac:dyDescent="0.35">
      <c r="A597" t="s">
        <v>961</v>
      </c>
      <c r="B597">
        <v>152</v>
      </c>
      <c r="C597" s="32">
        <v>45320</v>
      </c>
      <c r="D597" s="34" t="s">
        <v>16</v>
      </c>
      <c r="E597" s="35">
        <v>2024</v>
      </c>
      <c r="F597" t="s">
        <v>43</v>
      </c>
    </row>
    <row r="598" spans="1:6" hidden="1" x14ac:dyDescent="0.35">
      <c r="A598" t="s">
        <v>962</v>
      </c>
      <c r="B598">
        <v>150</v>
      </c>
      <c r="C598" s="32">
        <v>45388</v>
      </c>
      <c r="D598" s="34" t="s">
        <v>19</v>
      </c>
      <c r="E598" s="35">
        <v>2024</v>
      </c>
      <c r="F598" t="s">
        <v>44</v>
      </c>
    </row>
    <row r="599" spans="1:6" hidden="1" x14ac:dyDescent="0.35">
      <c r="A599" t="s">
        <v>963</v>
      </c>
      <c r="B599">
        <v>108.76</v>
      </c>
      <c r="C599" s="32">
        <v>45320</v>
      </c>
      <c r="D599" s="34" t="s">
        <v>16</v>
      </c>
      <c r="E599" s="35">
        <v>2024</v>
      </c>
      <c r="F599" t="s">
        <v>30</v>
      </c>
    </row>
    <row r="600" spans="1:6" hidden="1" x14ac:dyDescent="0.35">
      <c r="A600" t="s">
        <v>964</v>
      </c>
      <c r="B600">
        <v>228.52</v>
      </c>
      <c r="C600" s="32">
        <v>45355</v>
      </c>
      <c r="D600" s="34" t="s">
        <v>18</v>
      </c>
      <c r="E600" s="35">
        <v>2024</v>
      </c>
      <c r="F600" t="s">
        <v>41</v>
      </c>
    </row>
    <row r="601" spans="1:6" hidden="1" x14ac:dyDescent="0.35">
      <c r="A601" t="s">
        <v>965</v>
      </c>
      <c r="B601">
        <v>298</v>
      </c>
      <c r="C601" s="32">
        <v>45355</v>
      </c>
      <c r="D601" s="34" t="s">
        <v>18</v>
      </c>
      <c r="E601" s="35">
        <v>2024</v>
      </c>
      <c r="F601" t="s">
        <v>44</v>
      </c>
    </row>
    <row r="602" spans="1:6" hidden="1" x14ac:dyDescent="0.35">
      <c r="A602" t="s">
        <v>512</v>
      </c>
      <c r="B602">
        <v>71</v>
      </c>
      <c r="C602" s="32">
        <v>45355</v>
      </c>
      <c r="D602" s="34" t="s">
        <v>18</v>
      </c>
      <c r="E602" s="35">
        <v>2024</v>
      </c>
      <c r="F602" t="s">
        <v>30</v>
      </c>
    </row>
    <row r="603" spans="1:6" hidden="1" x14ac:dyDescent="0.35">
      <c r="A603" t="s">
        <v>414</v>
      </c>
      <c r="B603">
        <v>112.92</v>
      </c>
      <c r="C603" s="32">
        <v>45373</v>
      </c>
      <c r="D603" s="34" t="s">
        <v>18</v>
      </c>
      <c r="E603" s="35">
        <v>2024</v>
      </c>
      <c r="F603" t="s">
        <v>42</v>
      </c>
    </row>
    <row r="604" spans="1:6" hidden="1" x14ac:dyDescent="0.35">
      <c r="A604" t="s">
        <v>966</v>
      </c>
      <c r="B604">
        <v>38.97</v>
      </c>
      <c r="C604" s="32">
        <v>45373</v>
      </c>
      <c r="D604" s="34" t="s">
        <v>18</v>
      </c>
      <c r="E604" s="35">
        <v>2024</v>
      </c>
      <c r="F604" t="s">
        <v>38</v>
      </c>
    </row>
    <row r="605" spans="1:6" hidden="1" x14ac:dyDescent="0.35">
      <c r="A605" t="s">
        <v>440</v>
      </c>
      <c r="B605">
        <v>164.22</v>
      </c>
      <c r="C605" s="32">
        <v>45373</v>
      </c>
      <c r="D605" s="34" t="s">
        <v>18</v>
      </c>
      <c r="E605" s="35">
        <v>2024</v>
      </c>
      <c r="F605" t="s">
        <v>38</v>
      </c>
    </row>
    <row r="606" spans="1:6" hidden="1" x14ac:dyDescent="0.35">
      <c r="A606" t="s">
        <v>588</v>
      </c>
      <c r="B606">
        <v>188.79</v>
      </c>
      <c r="C606" s="32">
        <v>45320</v>
      </c>
      <c r="D606" s="34" t="s">
        <v>16</v>
      </c>
      <c r="E606" s="35">
        <v>2024</v>
      </c>
      <c r="F606" t="s">
        <v>32</v>
      </c>
    </row>
    <row r="607" spans="1:6" hidden="1" x14ac:dyDescent="0.35">
      <c r="A607" t="s">
        <v>562</v>
      </c>
      <c r="B607">
        <v>140</v>
      </c>
      <c r="C607" s="32">
        <v>45320</v>
      </c>
      <c r="D607" s="34" t="s">
        <v>16</v>
      </c>
      <c r="E607" s="35">
        <v>2024</v>
      </c>
      <c r="F607" t="s">
        <v>44</v>
      </c>
    </row>
    <row r="608" spans="1:6" hidden="1" x14ac:dyDescent="0.35">
      <c r="A608" t="s">
        <v>967</v>
      </c>
      <c r="B608">
        <v>213.8</v>
      </c>
      <c r="C608" s="32">
        <v>45338</v>
      </c>
      <c r="D608" s="34" t="s">
        <v>17</v>
      </c>
      <c r="E608" s="35">
        <v>2024</v>
      </c>
      <c r="F608" t="s">
        <v>42</v>
      </c>
    </row>
    <row r="609" spans="1:6" hidden="1" x14ac:dyDescent="0.35">
      <c r="A609" t="s">
        <v>968</v>
      </c>
      <c r="B609">
        <v>109</v>
      </c>
      <c r="C609" s="32">
        <v>45373</v>
      </c>
      <c r="D609" s="34" t="s">
        <v>18</v>
      </c>
      <c r="E609" s="35">
        <v>2024</v>
      </c>
      <c r="F609" t="s">
        <v>42</v>
      </c>
    </row>
    <row r="610" spans="1:6" hidden="1" x14ac:dyDescent="0.35">
      <c r="A610" t="s">
        <v>699</v>
      </c>
      <c r="B610">
        <v>85</v>
      </c>
      <c r="C610" s="32">
        <v>45338</v>
      </c>
      <c r="D610" s="34" t="s">
        <v>17</v>
      </c>
      <c r="E610" s="35">
        <v>2024</v>
      </c>
      <c r="F610" t="s">
        <v>44</v>
      </c>
    </row>
    <row r="611" spans="1:6" hidden="1" x14ac:dyDescent="0.35">
      <c r="A611" t="s">
        <v>969</v>
      </c>
      <c r="B611">
        <v>65</v>
      </c>
      <c r="C611" s="32">
        <v>45299</v>
      </c>
      <c r="D611" s="34" t="s">
        <v>16</v>
      </c>
      <c r="E611" s="35">
        <v>2024</v>
      </c>
      <c r="F611" t="s">
        <v>42</v>
      </c>
    </row>
    <row r="612" spans="1:6" hidden="1" x14ac:dyDescent="0.35">
      <c r="A612" t="s">
        <v>970</v>
      </c>
      <c r="B612">
        <v>86.29</v>
      </c>
      <c r="C612" s="32">
        <v>45338</v>
      </c>
      <c r="D612" s="34" t="s">
        <v>17</v>
      </c>
      <c r="E612" s="35">
        <v>2024</v>
      </c>
      <c r="F612" t="s">
        <v>35</v>
      </c>
    </row>
    <row r="613" spans="1:6" hidden="1" x14ac:dyDescent="0.35">
      <c r="A613" t="s">
        <v>698</v>
      </c>
      <c r="B613">
        <v>150</v>
      </c>
      <c r="C613" s="32">
        <v>45390</v>
      </c>
      <c r="D613" s="34" t="s">
        <v>19</v>
      </c>
      <c r="E613" s="35">
        <v>2024</v>
      </c>
      <c r="F613" t="s">
        <v>31</v>
      </c>
    </row>
    <row r="614" spans="1:6" hidden="1" x14ac:dyDescent="0.35">
      <c r="A614" t="s">
        <v>971</v>
      </c>
      <c r="B614">
        <v>214</v>
      </c>
      <c r="C614" s="32">
        <v>45338</v>
      </c>
      <c r="D614" s="34" t="s">
        <v>17</v>
      </c>
      <c r="E614" s="35">
        <v>2024</v>
      </c>
      <c r="F614" t="s">
        <v>30</v>
      </c>
    </row>
    <row r="615" spans="1:6" hidden="1" x14ac:dyDescent="0.35">
      <c r="A615" t="s">
        <v>972</v>
      </c>
      <c r="B615">
        <v>275.14</v>
      </c>
      <c r="C615" s="32">
        <v>45390</v>
      </c>
      <c r="D615" s="34" t="s">
        <v>19</v>
      </c>
      <c r="E615" s="35">
        <v>2024</v>
      </c>
      <c r="F615" t="s">
        <v>47</v>
      </c>
    </row>
    <row r="616" spans="1:6" hidden="1" x14ac:dyDescent="0.35">
      <c r="A616" t="s">
        <v>515</v>
      </c>
      <c r="B616">
        <v>110.9</v>
      </c>
      <c r="C616" s="32">
        <v>45338</v>
      </c>
      <c r="D616" s="34" t="s">
        <v>17</v>
      </c>
      <c r="E616" s="35">
        <v>2024</v>
      </c>
      <c r="F616" t="s">
        <v>35</v>
      </c>
    </row>
    <row r="617" spans="1:6" hidden="1" x14ac:dyDescent="0.35">
      <c r="A617" t="s">
        <v>494</v>
      </c>
      <c r="B617">
        <v>462.21</v>
      </c>
      <c r="C617" s="32">
        <v>45373</v>
      </c>
      <c r="D617" s="34" t="s">
        <v>18</v>
      </c>
      <c r="E617" s="35">
        <v>2024</v>
      </c>
      <c r="F617" t="s">
        <v>38</v>
      </c>
    </row>
    <row r="618" spans="1:6" hidden="1" x14ac:dyDescent="0.35">
      <c r="A618" t="s">
        <v>973</v>
      </c>
      <c r="B618">
        <v>92.11</v>
      </c>
      <c r="C618" s="32">
        <v>45373</v>
      </c>
      <c r="D618" s="34" t="s">
        <v>18</v>
      </c>
      <c r="E618" s="35">
        <v>2024</v>
      </c>
      <c r="F618" t="s">
        <v>35</v>
      </c>
    </row>
    <row r="619" spans="1:6" hidden="1" x14ac:dyDescent="0.35">
      <c r="A619" t="s">
        <v>974</v>
      </c>
      <c r="B619">
        <v>221.39</v>
      </c>
      <c r="C619" s="32">
        <v>45338</v>
      </c>
      <c r="D619" s="34" t="s">
        <v>17</v>
      </c>
      <c r="E619" s="35">
        <v>2024</v>
      </c>
      <c r="F619" t="s">
        <v>42</v>
      </c>
    </row>
    <row r="620" spans="1:6" hidden="1" x14ac:dyDescent="0.35">
      <c r="A620" t="s">
        <v>975</v>
      </c>
      <c r="B620">
        <v>64.150000000000006</v>
      </c>
      <c r="C620" s="32">
        <v>45373</v>
      </c>
      <c r="D620" s="34" t="s">
        <v>18</v>
      </c>
      <c r="E620" s="35">
        <v>2024</v>
      </c>
      <c r="F620" t="s">
        <v>38</v>
      </c>
    </row>
    <row r="621" spans="1:6" hidden="1" x14ac:dyDescent="0.35">
      <c r="A621" t="s">
        <v>976</v>
      </c>
      <c r="B621">
        <v>470.32</v>
      </c>
      <c r="C621" s="32">
        <v>45373</v>
      </c>
      <c r="D621" s="34" t="s">
        <v>18</v>
      </c>
      <c r="E621" s="35">
        <v>2024</v>
      </c>
      <c r="F621" t="s">
        <v>33</v>
      </c>
    </row>
    <row r="622" spans="1:6" hidden="1" x14ac:dyDescent="0.35">
      <c r="A622" t="s">
        <v>977</v>
      </c>
      <c r="B622">
        <v>114</v>
      </c>
      <c r="C622" s="32">
        <v>45373</v>
      </c>
      <c r="D622" s="34" t="s">
        <v>18</v>
      </c>
      <c r="E622" s="35">
        <v>2024</v>
      </c>
      <c r="F622" t="s">
        <v>33</v>
      </c>
    </row>
    <row r="623" spans="1:6" hidden="1" x14ac:dyDescent="0.35">
      <c r="A623" t="s">
        <v>978</v>
      </c>
      <c r="B623">
        <v>73.53</v>
      </c>
      <c r="C623" s="32">
        <v>45338</v>
      </c>
      <c r="D623" s="34" t="s">
        <v>17</v>
      </c>
      <c r="E623" s="35">
        <v>2024</v>
      </c>
      <c r="F623" t="s">
        <v>38</v>
      </c>
    </row>
    <row r="624" spans="1:6" hidden="1" x14ac:dyDescent="0.35">
      <c r="A624" t="s">
        <v>979</v>
      </c>
      <c r="B624">
        <v>120.33</v>
      </c>
      <c r="C624" s="32">
        <v>45390</v>
      </c>
      <c r="D624" s="34" t="s">
        <v>19</v>
      </c>
      <c r="E624" s="35">
        <v>2024</v>
      </c>
      <c r="F624" t="s">
        <v>41</v>
      </c>
    </row>
    <row r="625" spans="1:6" hidden="1" x14ac:dyDescent="0.35">
      <c r="A625" t="s">
        <v>421</v>
      </c>
      <c r="B625">
        <v>57</v>
      </c>
      <c r="C625" s="32">
        <v>45300</v>
      </c>
      <c r="D625" s="34" t="s">
        <v>16</v>
      </c>
      <c r="E625" s="35">
        <v>2024</v>
      </c>
      <c r="F625" t="s">
        <v>46</v>
      </c>
    </row>
    <row r="626" spans="1:6" hidden="1" x14ac:dyDescent="0.35">
      <c r="A626" t="s">
        <v>980</v>
      </c>
      <c r="B626">
        <v>83.93</v>
      </c>
      <c r="C626" s="32">
        <v>45390</v>
      </c>
      <c r="D626" s="34" t="s">
        <v>19</v>
      </c>
      <c r="E626" s="35">
        <v>2024</v>
      </c>
      <c r="F626" t="s">
        <v>31</v>
      </c>
    </row>
    <row r="627" spans="1:6" hidden="1" x14ac:dyDescent="0.35">
      <c r="A627" t="s">
        <v>298</v>
      </c>
      <c r="B627">
        <v>114.3</v>
      </c>
      <c r="C627" s="32">
        <v>45355</v>
      </c>
      <c r="D627" s="34" t="s">
        <v>18</v>
      </c>
      <c r="E627" s="35">
        <v>2024</v>
      </c>
      <c r="F627" t="s">
        <v>44</v>
      </c>
    </row>
    <row r="628" spans="1:6" hidden="1" x14ac:dyDescent="0.35">
      <c r="A628" t="s">
        <v>981</v>
      </c>
      <c r="B628">
        <v>205.55</v>
      </c>
      <c r="C628" s="32">
        <v>45390</v>
      </c>
      <c r="D628" s="34" t="s">
        <v>19</v>
      </c>
      <c r="E628" s="35">
        <v>2024</v>
      </c>
      <c r="F628" t="s">
        <v>38</v>
      </c>
    </row>
    <row r="629" spans="1:6" hidden="1" x14ac:dyDescent="0.35">
      <c r="A629" t="s">
        <v>982</v>
      </c>
      <c r="B629">
        <v>115.47</v>
      </c>
      <c r="C629" s="32">
        <v>45355</v>
      </c>
      <c r="D629" s="34" t="s">
        <v>18</v>
      </c>
      <c r="E629" s="35">
        <v>2024</v>
      </c>
      <c r="F629" t="s">
        <v>35</v>
      </c>
    </row>
    <row r="630" spans="1:6" hidden="1" x14ac:dyDescent="0.35">
      <c r="A630" t="s">
        <v>983</v>
      </c>
      <c r="B630">
        <v>100</v>
      </c>
      <c r="C630" s="32">
        <v>45355</v>
      </c>
      <c r="D630" s="34" t="s">
        <v>18</v>
      </c>
      <c r="E630" s="35">
        <v>2024</v>
      </c>
      <c r="F630" t="s">
        <v>42</v>
      </c>
    </row>
    <row r="631" spans="1:6" hidden="1" x14ac:dyDescent="0.35">
      <c r="A631" t="s">
        <v>984</v>
      </c>
      <c r="B631">
        <v>114.67</v>
      </c>
      <c r="C631" s="32">
        <v>45338</v>
      </c>
      <c r="D631" s="34" t="s">
        <v>17</v>
      </c>
      <c r="E631" s="35">
        <v>2024</v>
      </c>
      <c r="F631" t="s">
        <v>42</v>
      </c>
    </row>
    <row r="632" spans="1:6" hidden="1" x14ac:dyDescent="0.35">
      <c r="A632" t="s">
        <v>826</v>
      </c>
      <c r="B632">
        <v>132.06</v>
      </c>
      <c r="C632" s="32">
        <v>45355</v>
      </c>
      <c r="D632" s="34" t="s">
        <v>18</v>
      </c>
      <c r="E632" s="35">
        <v>2024</v>
      </c>
      <c r="F632" t="s">
        <v>42</v>
      </c>
    </row>
    <row r="633" spans="1:6" hidden="1" x14ac:dyDescent="0.35">
      <c r="A633" t="s">
        <v>985</v>
      </c>
      <c r="B633">
        <v>55.45</v>
      </c>
      <c r="C633" s="32">
        <v>45338</v>
      </c>
      <c r="D633" s="34" t="s">
        <v>17</v>
      </c>
      <c r="E633" s="35">
        <v>2024</v>
      </c>
      <c r="F633" t="s">
        <v>42</v>
      </c>
    </row>
    <row r="634" spans="1:6" hidden="1" x14ac:dyDescent="0.35">
      <c r="A634" t="s">
        <v>624</v>
      </c>
      <c r="B634">
        <v>123.07</v>
      </c>
      <c r="C634" s="32">
        <v>45390</v>
      </c>
      <c r="D634" s="34" t="s">
        <v>19</v>
      </c>
      <c r="E634" s="35">
        <v>2024</v>
      </c>
      <c r="F634" t="s">
        <v>38</v>
      </c>
    </row>
    <row r="635" spans="1:6" hidden="1" x14ac:dyDescent="0.35">
      <c r="A635" t="s">
        <v>376</v>
      </c>
      <c r="B635">
        <v>38.97</v>
      </c>
      <c r="C635" s="32">
        <v>45355</v>
      </c>
      <c r="D635" s="34" t="s">
        <v>18</v>
      </c>
      <c r="E635" s="35">
        <v>2024</v>
      </c>
      <c r="F635" t="s">
        <v>35</v>
      </c>
    </row>
    <row r="636" spans="1:6" hidden="1" x14ac:dyDescent="0.35">
      <c r="A636" t="s">
        <v>986</v>
      </c>
      <c r="B636">
        <v>59</v>
      </c>
      <c r="C636" s="32">
        <v>45374</v>
      </c>
      <c r="D636" s="34" t="s">
        <v>18</v>
      </c>
      <c r="E636" s="35">
        <v>2024</v>
      </c>
      <c r="F636" t="s">
        <v>34</v>
      </c>
    </row>
    <row r="637" spans="1:6" hidden="1" x14ac:dyDescent="0.35">
      <c r="A637" t="s">
        <v>987</v>
      </c>
      <c r="B637">
        <v>104.12</v>
      </c>
      <c r="C637" s="32">
        <v>45374</v>
      </c>
      <c r="D637" s="34" t="s">
        <v>18</v>
      </c>
      <c r="E637" s="35">
        <v>2024</v>
      </c>
      <c r="F637" t="s">
        <v>42</v>
      </c>
    </row>
    <row r="638" spans="1:6" hidden="1" x14ac:dyDescent="0.35">
      <c r="A638" t="s">
        <v>988</v>
      </c>
      <c r="B638">
        <v>100</v>
      </c>
      <c r="C638" s="32">
        <v>45374</v>
      </c>
      <c r="D638" s="34" t="s">
        <v>18</v>
      </c>
      <c r="E638" s="35">
        <v>2024</v>
      </c>
      <c r="F638" t="s">
        <v>33</v>
      </c>
    </row>
    <row r="639" spans="1:6" hidden="1" x14ac:dyDescent="0.35">
      <c r="A639" t="s">
        <v>669</v>
      </c>
      <c r="B639">
        <v>38.520000000000003</v>
      </c>
      <c r="C639" s="32">
        <v>45355</v>
      </c>
      <c r="D639" s="34" t="s">
        <v>18</v>
      </c>
      <c r="E639" s="35">
        <v>2024</v>
      </c>
      <c r="F639" t="s">
        <v>35</v>
      </c>
    </row>
    <row r="640" spans="1:6" hidden="1" x14ac:dyDescent="0.35">
      <c r="A640" t="s">
        <v>989</v>
      </c>
      <c r="B640">
        <v>117.48</v>
      </c>
      <c r="C640" s="32">
        <v>45355</v>
      </c>
      <c r="D640" s="34" t="s">
        <v>18</v>
      </c>
      <c r="E640" s="35">
        <v>2024</v>
      </c>
      <c r="F640" t="s">
        <v>38</v>
      </c>
    </row>
    <row r="641" spans="1:6" hidden="1" x14ac:dyDescent="0.35">
      <c r="A641" t="s">
        <v>990</v>
      </c>
      <c r="B641">
        <v>150</v>
      </c>
      <c r="C641" s="32">
        <v>45320</v>
      </c>
      <c r="D641" s="34" t="s">
        <v>16</v>
      </c>
      <c r="E641" s="35">
        <v>2024</v>
      </c>
      <c r="F641" t="s">
        <v>35</v>
      </c>
    </row>
    <row r="642" spans="1:6" hidden="1" x14ac:dyDescent="0.35">
      <c r="A642" t="s">
        <v>991</v>
      </c>
      <c r="B642">
        <v>306.57</v>
      </c>
      <c r="C642" s="32">
        <v>45374</v>
      </c>
      <c r="D642" s="34" t="s">
        <v>18</v>
      </c>
      <c r="E642" s="35">
        <v>2024</v>
      </c>
      <c r="F642" t="s">
        <v>41</v>
      </c>
    </row>
    <row r="643" spans="1:6" hidden="1" x14ac:dyDescent="0.35">
      <c r="A643" t="s">
        <v>992</v>
      </c>
      <c r="B643">
        <v>88</v>
      </c>
      <c r="C643" s="32">
        <v>45355</v>
      </c>
      <c r="D643" s="34" t="s">
        <v>18</v>
      </c>
      <c r="E643" s="35">
        <v>2024</v>
      </c>
      <c r="F643" t="s">
        <v>44</v>
      </c>
    </row>
    <row r="644" spans="1:6" hidden="1" x14ac:dyDescent="0.35">
      <c r="A644" t="s">
        <v>993</v>
      </c>
      <c r="B644">
        <v>111.12</v>
      </c>
      <c r="C644" s="32">
        <v>45355</v>
      </c>
      <c r="D644" s="34" t="s">
        <v>18</v>
      </c>
      <c r="E644" s="35">
        <v>2024</v>
      </c>
      <c r="F644" t="s">
        <v>38</v>
      </c>
    </row>
    <row r="645" spans="1:6" hidden="1" x14ac:dyDescent="0.35">
      <c r="A645" t="s">
        <v>994</v>
      </c>
      <c r="B645">
        <v>95.26</v>
      </c>
      <c r="C645" s="32">
        <v>45390</v>
      </c>
      <c r="D645" s="34" t="s">
        <v>19</v>
      </c>
      <c r="E645" s="35">
        <v>2024</v>
      </c>
      <c r="F645" t="s">
        <v>35</v>
      </c>
    </row>
    <row r="646" spans="1:6" hidden="1" x14ac:dyDescent="0.35">
      <c r="A646" t="s">
        <v>995</v>
      </c>
      <c r="B646">
        <v>156</v>
      </c>
      <c r="C646" s="32">
        <v>45390</v>
      </c>
      <c r="D646" s="34" t="s">
        <v>19</v>
      </c>
      <c r="E646" s="35">
        <v>2024</v>
      </c>
      <c r="F646" t="s">
        <v>30</v>
      </c>
    </row>
    <row r="647" spans="1:6" hidden="1" x14ac:dyDescent="0.35">
      <c r="A647" t="s">
        <v>844</v>
      </c>
      <c r="B647">
        <v>4.1100000000000003</v>
      </c>
      <c r="C647" s="32">
        <v>45339</v>
      </c>
      <c r="D647" s="34" t="s">
        <v>17</v>
      </c>
      <c r="E647" s="35">
        <v>2024</v>
      </c>
      <c r="F647" t="s">
        <v>38</v>
      </c>
    </row>
    <row r="648" spans="1:6" hidden="1" x14ac:dyDescent="0.35">
      <c r="A648" t="s">
        <v>996</v>
      </c>
      <c r="B648">
        <v>135</v>
      </c>
      <c r="C648" s="32">
        <v>45355</v>
      </c>
      <c r="D648" s="34" t="s">
        <v>18</v>
      </c>
      <c r="E648" s="35">
        <v>2024</v>
      </c>
      <c r="F648" t="s">
        <v>44</v>
      </c>
    </row>
    <row r="649" spans="1:6" hidden="1" x14ac:dyDescent="0.35">
      <c r="A649" t="s">
        <v>997</v>
      </c>
      <c r="B649">
        <v>60.2</v>
      </c>
      <c r="C649" s="32">
        <v>45390</v>
      </c>
      <c r="D649" s="34" t="s">
        <v>19</v>
      </c>
      <c r="E649" s="35">
        <v>2024</v>
      </c>
      <c r="F649" t="s">
        <v>38</v>
      </c>
    </row>
    <row r="650" spans="1:6" hidden="1" x14ac:dyDescent="0.35">
      <c r="A650" t="s">
        <v>480</v>
      </c>
      <c r="B650">
        <v>140.97</v>
      </c>
      <c r="C650" s="32">
        <v>45390</v>
      </c>
      <c r="D650" s="34" t="s">
        <v>19</v>
      </c>
      <c r="E650" s="35">
        <v>2024</v>
      </c>
      <c r="F650" t="s">
        <v>42</v>
      </c>
    </row>
    <row r="651" spans="1:6" hidden="1" x14ac:dyDescent="0.35">
      <c r="A651" t="s">
        <v>998</v>
      </c>
      <c r="B651">
        <v>88.51</v>
      </c>
      <c r="C651" s="32">
        <v>45339</v>
      </c>
      <c r="D651" s="34" t="s">
        <v>17</v>
      </c>
      <c r="E651" s="35">
        <v>2024</v>
      </c>
      <c r="F651" t="s">
        <v>42</v>
      </c>
    </row>
    <row r="652" spans="1:6" hidden="1" x14ac:dyDescent="0.35">
      <c r="A652" t="s">
        <v>999</v>
      </c>
      <c r="B652">
        <v>134</v>
      </c>
      <c r="C652" s="32">
        <v>45390</v>
      </c>
      <c r="D652" s="34" t="s">
        <v>19</v>
      </c>
      <c r="E652" s="35">
        <v>2024</v>
      </c>
      <c r="F652" t="s">
        <v>31</v>
      </c>
    </row>
    <row r="653" spans="1:6" hidden="1" x14ac:dyDescent="0.35">
      <c r="A653" t="s">
        <v>1000</v>
      </c>
      <c r="B653">
        <v>108.67</v>
      </c>
      <c r="C653" s="32">
        <v>45339</v>
      </c>
      <c r="D653" s="34" t="s">
        <v>17</v>
      </c>
      <c r="E653" s="35">
        <v>2024</v>
      </c>
      <c r="F653" t="s">
        <v>38</v>
      </c>
    </row>
    <row r="654" spans="1:6" hidden="1" x14ac:dyDescent="0.35">
      <c r="A654" t="s">
        <v>1001</v>
      </c>
      <c r="B654">
        <v>130</v>
      </c>
      <c r="C654" s="32">
        <v>45390</v>
      </c>
      <c r="D654" s="34" t="s">
        <v>19</v>
      </c>
      <c r="E654" s="35">
        <v>2024</v>
      </c>
      <c r="F654" t="s">
        <v>47</v>
      </c>
    </row>
    <row r="655" spans="1:6" hidden="1" x14ac:dyDescent="0.35">
      <c r="A655" t="s">
        <v>625</v>
      </c>
      <c r="B655">
        <v>90.76</v>
      </c>
      <c r="C655" s="32">
        <v>45320</v>
      </c>
      <c r="D655" s="34" t="s">
        <v>16</v>
      </c>
      <c r="E655" s="35">
        <v>2024</v>
      </c>
      <c r="F655" t="s">
        <v>35</v>
      </c>
    </row>
    <row r="656" spans="1:6" hidden="1" x14ac:dyDescent="0.35">
      <c r="A656" t="s">
        <v>1002</v>
      </c>
      <c r="B656">
        <v>238</v>
      </c>
      <c r="C656" s="32">
        <v>45355</v>
      </c>
      <c r="D656" s="34" t="s">
        <v>18</v>
      </c>
      <c r="E656" s="35">
        <v>2024</v>
      </c>
      <c r="F656" t="s">
        <v>44</v>
      </c>
    </row>
    <row r="657" spans="1:6" hidden="1" x14ac:dyDescent="0.35">
      <c r="A657" t="s">
        <v>1003</v>
      </c>
      <c r="B657">
        <v>86.39</v>
      </c>
      <c r="C657" s="32">
        <v>45355</v>
      </c>
      <c r="D657" s="34" t="s">
        <v>18</v>
      </c>
      <c r="E657" s="35">
        <v>2024</v>
      </c>
      <c r="F657" t="s">
        <v>38</v>
      </c>
    </row>
    <row r="658" spans="1:6" hidden="1" x14ac:dyDescent="0.35">
      <c r="A658" t="s">
        <v>1004</v>
      </c>
      <c r="B658">
        <v>114</v>
      </c>
      <c r="C658" s="32">
        <v>45355</v>
      </c>
      <c r="D658" s="34" t="s">
        <v>18</v>
      </c>
      <c r="E658" s="35">
        <v>2024</v>
      </c>
      <c r="F658" t="s">
        <v>44</v>
      </c>
    </row>
    <row r="659" spans="1:6" hidden="1" x14ac:dyDescent="0.35">
      <c r="A659" t="s">
        <v>1005</v>
      </c>
      <c r="B659">
        <v>115.94</v>
      </c>
      <c r="C659" s="32">
        <v>45320</v>
      </c>
      <c r="D659" s="34" t="s">
        <v>16</v>
      </c>
      <c r="E659" s="35">
        <v>2024</v>
      </c>
      <c r="F659" t="s">
        <v>35</v>
      </c>
    </row>
    <row r="660" spans="1:6" hidden="1" x14ac:dyDescent="0.35">
      <c r="A660" t="s">
        <v>679</v>
      </c>
      <c r="B660">
        <v>45.36</v>
      </c>
      <c r="C660" s="32">
        <v>45390</v>
      </c>
      <c r="D660" s="34" t="s">
        <v>19</v>
      </c>
      <c r="E660" s="35">
        <v>2024</v>
      </c>
      <c r="F660" t="s">
        <v>38</v>
      </c>
    </row>
    <row r="661" spans="1:6" hidden="1" x14ac:dyDescent="0.35">
      <c r="A661" t="s">
        <v>471</v>
      </c>
      <c r="B661">
        <v>61.85</v>
      </c>
      <c r="C661" s="32">
        <v>45320</v>
      </c>
      <c r="D661" s="34" t="s">
        <v>16</v>
      </c>
      <c r="E661" s="35">
        <v>2024</v>
      </c>
      <c r="F661" t="s">
        <v>38</v>
      </c>
    </row>
    <row r="662" spans="1:6" hidden="1" x14ac:dyDescent="0.35">
      <c r="A662" t="s">
        <v>493</v>
      </c>
      <c r="B662">
        <v>127.81</v>
      </c>
      <c r="C662" s="32">
        <v>45320</v>
      </c>
      <c r="D662" s="34" t="s">
        <v>16</v>
      </c>
      <c r="E662" s="35">
        <v>2024</v>
      </c>
      <c r="F662" t="s">
        <v>44</v>
      </c>
    </row>
    <row r="663" spans="1:6" hidden="1" x14ac:dyDescent="0.35">
      <c r="A663" t="s">
        <v>446</v>
      </c>
      <c r="B663">
        <v>60</v>
      </c>
      <c r="C663" s="32">
        <v>45390</v>
      </c>
      <c r="D663" s="34" t="s">
        <v>19</v>
      </c>
      <c r="E663" s="35">
        <v>2024</v>
      </c>
      <c r="F663" t="s">
        <v>30</v>
      </c>
    </row>
    <row r="664" spans="1:6" hidden="1" x14ac:dyDescent="0.35">
      <c r="A664" t="s">
        <v>1006</v>
      </c>
      <c r="B664">
        <v>316</v>
      </c>
      <c r="C664" s="32">
        <v>45320</v>
      </c>
      <c r="D664" s="34" t="s">
        <v>16</v>
      </c>
      <c r="E664" s="35">
        <v>2024</v>
      </c>
      <c r="F664" t="s">
        <v>44</v>
      </c>
    </row>
    <row r="665" spans="1:6" hidden="1" x14ac:dyDescent="0.35">
      <c r="A665" t="s">
        <v>684</v>
      </c>
      <c r="B665">
        <v>243.01</v>
      </c>
      <c r="C665" s="32">
        <v>45320</v>
      </c>
      <c r="D665" s="34" t="s">
        <v>16</v>
      </c>
      <c r="E665" s="35">
        <v>2024</v>
      </c>
      <c r="F665" t="s">
        <v>44</v>
      </c>
    </row>
    <row r="666" spans="1:6" hidden="1" x14ac:dyDescent="0.35">
      <c r="A666" t="s">
        <v>1007</v>
      </c>
      <c r="B666">
        <v>202</v>
      </c>
      <c r="C666" s="32">
        <v>45320</v>
      </c>
      <c r="D666" s="34" t="s">
        <v>16</v>
      </c>
      <c r="E666" s="35">
        <v>2024</v>
      </c>
      <c r="F666" t="s">
        <v>42</v>
      </c>
    </row>
    <row r="667" spans="1:6" hidden="1" x14ac:dyDescent="0.35">
      <c r="A667" t="s">
        <v>1008</v>
      </c>
      <c r="B667">
        <v>83.47</v>
      </c>
      <c r="C667" s="32">
        <v>45320</v>
      </c>
      <c r="D667" s="34" t="s">
        <v>16</v>
      </c>
      <c r="E667" s="35">
        <v>2024</v>
      </c>
      <c r="F667" t="s">
        <v>38</v>
      </c>
    </row>
    <row r="668" spans="1:6" hidden="1" x14ac:dyDescent="0.35">
      <c r="A668" t="s">
        <v>1009</v>
      </c>
      <c r="B668">
        <v>80</v>
      </c>
      <c r="C668" s="32">
        <v>45300</v>
      </c>
      <c r="D668" s="34" t="s">
        <v>16</v>
      </c>
      <c r="E668" s="35">
        <v>2024</v>
      </c>
      <c r="F668" t="s">
        <v>30</v>
      </c>
    </row>
    <row r="669" spans="1:6" hidden="1" x14ac:dyDescent="0.35">
      <c r="A669" t="s">
        <v>473</v>
      </c>
      <c r="B669">
        <v>119.9</v>
      </c>
      <c r="C669" s="32">
        <v>45300</v>
      </c>
      <c r="D669" s="34" t="s">
        <v>16</v>
      </c>
      <c r="E669" s="35">
        <v>2024</v>
      </c>
      <c r="F669" t="s">
        <v>38</v>
      </c>
    </row>
    <row r="670" spans="1:6" hidden="1" x14ac:dyDescent="0.35">
      <c r="A670" t="s">
        <v>426</v>
      </c>
      <c r="B670">
        <v>180.92</v>
      </c>
      <c r="C670" s="32">
        <v>45300</v>
      </c>
      <c r="D670" s="34" t="s">
        <v>16</v>
      </c>
      <c r="E670" s="35">
        <v>2024</v>
      </c>
      <c r="F670" t="s">
        <v>42</v>
      </c>
    </row>
    <row r="671" spans="1:6" hidden="1" x14ac:dyDescent="0.35">
      <c r="A671" t="s">
        <v>1010</v>
      </c>
      <c r="B671">
        <v>233.46</v>
      </c>
      <c r="C671" s="32">
        <v>45391</v>
      </c>
      <c r="D671" s="34" t="s">
        <v>19</v>
      </c>
      <c r="E671" s="35">
        <v>2024</v>
      </c>
      <c r="F671" t="s">
        <v>32</v>
      </c>
    </row>
    <row r="672" spans="1:6" hidden="1" x14ac:dyDescent="0.35">
      <c r="A672" t="s">
        <v>1011</v>
      </c>
      <c r="B672">
        <v>128</v>
      </c>
      <c r="C672" s="32">
        <v>45391</v>
      </c>
      <c r="D672" s="34" t="s">
        <v>19</v>
      </c>
      <c r="E672" s="35">
        <v>2024</v>
      </c>
      <c r="F672" t="s">
        <v>47</v>
      </c>
    </row>
    <row r="673" spans="1:6" hidden="1" x14ac:dyDescent="0.35">
      <c r="A673" t="s">
        <v>1012</v>
      </c>
      <c r="B673">
        <v>54.13</v>
      </c>
      <c r="C673" s="32">
        <v>45391</v>
      </c>
      <c r="D673" s="34" t="s">
        <v>19</v>
      </c>
      <c r="E673" s="35">
        <v>2024</v>
      </c>
      <c r="F673" t="s">
        <v>33</v>
      </c>
    </row>
    <row r="674" spans="1:6" hidden="1" x14ac:dyDescent="0.35">
      <c r="A674" t="s">
        <v>1013</v>
      </c>
      <c r="B674">
        <v>186</v>
      </c>
      <c r="C674" s="32">
        <v>45391</v>
      </c>
      <c r="D674" s="34" t="s">
        <v>19</v>
      </c>
      <c r="E674" s="35">
        <v>2024</v>
      </c>
      <c r="F674" t="s">
        <v>33</v>
      </c>
    </row>
    <row r="675" spans="1:6" hidden="1" x14ac:dyDescent="0.35">
      <c r="A675" t="s">
        <v>1014</v>
      </c>
      <c r="B675">
        <v>121.57</v>
      </c>
      <c r="C675" s="32">
        <v>45321</v>
      </c>
      <c r="D675" s="34" t="s">
        <v>16</v>
      </c>
      <c r="E675" s="35">
        <v>2024</v>
      </c>
      <c r="F675" t="s">
        <v>43</v>
      </c>
    </row>
    <row r="676" spans="1:6" hidden="1" x14ac:dyDescent="0.35">
      <c r="A676" t="s">
        <v>1015</v>
      </c>
      <c r="B676">
        <v>250.39</v>
      </c>
      <c r="C676" s="32">
        <v>45391</v>
      </c>
      <c r="D676" s="34" t="s">
        <v>19</v>
      </c>
      <c r="E676" s="35">
        <v>2024</v>
      </c>
      <c r="F676" t="s">
        <v>33</v>
      </c>
    </row>
    <row r="677" spans="1:6" hidden="1" x14ac:dyDescent="0.35">
      <c r="A677" t="s">
        <v>1016</v>
      </c>
      <c r="B677">
        <v>375</v>
      </c>
      <c r="C677" s="32">
        <v>45391</v>
      </c>
      <c r="D677" s="34" t="s">
        <v>19</v>
      </c>
      <c r="E677" s="35">
        <v>2024</v>
      </c>
      <c r="F677" t="s">
        <v>31</v>
      </c>
    </row>
    <row r="678" spans="1:6" hidden="1" x14ac:dyDescent="0.35">
      <c r="A678" t="s">
        <v>1017</v>
      </c>
      <c r="B678">
        <v>400</v>
      </c>
      <c r="C678" s="32">
        <v>45321</v>
      </c>
      <c r="D678" s="34" t="s">
        <v>16</v>
      </c>
      <c r="E678" s="35">
        <v>2024</v>
      </c>
      <c r="F678" t="s">
        <v>30</v>
      </c>
    </row>
    <row r="679" spans="1:6" hidden="1" x14ac:dyDescent="0.35">
      <c r="A679" t="s">
        <v>1018</v>
      </c>
      <c r="B679">
        <v>338</v>
      </c>
      <c r="C679" s="32">
        <v>45391</v>
      </c>
      <c r="D679" s="34" t="s">
        <v>19</v>
      </c>
      <c r="E679" s="35">
        <v>2024</v>
      </c>
      <c r="F679" t="s">
        <v>47</v>
      </c>
    </row>
    <row r="680" spans="1:6" hidden="1" x14ac:dyDescent="0.35">
      <c r="A680" t="s">
        <v>1019</v>
      </c>
      <c r="B680">
        <v>190</v>
      </c>
      <c r="C680" s="32">
        <v>45391</v>
      </c>
      <c r="D680" s="34" t="s">
        <v>19</v>
      </c>
      <c r="E680" s="35">
        <v>2024</v>
      </c>
      <c r="F680" t="s">
        <v>33</v>
      </c>
    </row>
    <row r="681" spans="1:6" hidden="1" x14ac:dyDescent="0.35">
      <c r="A681" t="s">
        <v>1020</v>
      </c>
      <c r="B681">
        <v>600</v>
      </c>
      <c r="C681" s="32">
        <v>45356</v>
      </c>
      <c r="D681" s="34" t="s">
        <v>18</v>
      </c>
      <c r="E681" s="35">
        <v>2024</v>
      </c>
      <c r="F681" t="s">
        <v>43</v>
      </c>
    </row>
    <row r="682" spans="1:6" hidden="1" x14ac:dyDescent="0.35">
      <c r="A682" t="s">
        <v>518</v>
      </c>
      <c r="B682">
        <v>150</v>
      </c>
      <c r="C682" s="32">
        <v>45391</v>
      </c>
      <c r="D682" s="34" t="s">
        <v>19</v>
      </c>
      <c r="E682" s="35">
        <v>2024</v>
      </c>
      <c r="F682" t="s">
        <v>30</v>
      </c>
    </row>
    <row r="683" spans="1:6" hidden="1" x14ac:dyDescent="0.35">
      <c r="A683" t="s">
        <v>675</v>
      </c>
      <c r="B683">
        <v>143.08000000000001</v>
      </c>
      <c r="C683" s="32">
        <v>45356</v>
      </c>
      <c r="D683" s="34" t="s">
        <v>18</v>
      </c>
      <c r="E683" s="35">
        <v>2024</v>
      </c>
      <c r="F683" t="s">
        <v>35</v>
      </c>
    </row>
    <row r="684" spans="1:6" hidden="1" x14ac:dyDescent="0.35">
      <c r="A684" t="s">
        <v>1021</v>
      </c>
      <c r="B684">
        <v>286</v>
      </c>
      <c r="C684" s="32">
        <v>45356</v>
      </c>
      <c r="D684" s="34" t="s">
        <v>18</v>
      </c>
      <c r="E684" s="35">
        <v>2024</v>
      </c>
      <c r="F684" t="s">
        <v>44</v>
      </c>
    </row>
    <row r="685" spans="1:6" hidden="1" x14ac:dyDescent="0.35">
      <c r="A685" t="s">
        <v>1022</v>
      </c>
      <c r="B685">
        <v>350</v>
      </c>
      <c r="C685" s="32">
        <v>45356</v>
      </c>
      <c r="D685" s="34" t="s">
        <v>18</v>
      </c>
      <c r="E685" s="35">
        <v>2024</v>
      </c>
      <c r="F685" t="s">
        <v>44</v>
      </c>
    </row>
    <row r="686" spans="1:6" hidden="1" x14ac:dyDescent="0.35">
      <c r="A686" t="s">
        <v>1023</v>
      </c>
      <c r="B686">
        <v>45.2</v>
      </c>
      <c r="C686" s="32">
        <v>45341</v>
      </c>
      <c r="D686" s="34" t="s">
        <v>17</v>
      </c>
      <c r="E686" s="35">
        <v>2024</v>
      </c>
      <c r="F686" t="s">
        <v>41</v>
      </c>
    </row>
    <row r="687" spans="1:6" hidden="1" x14ac:dyDescent="0.35">
      <c r="A687" t="s">
        <v>810</v>
      </c>
      <c r="B687">
        <v>65</v>
      </c>
      <c r="C687" s="32">
        <v>45356</v>
      </c>
      <c r="D687" s="34" t="s">
        <v>18</v>
      </c>
      <c r="E687" s="35">
        <v>2024</v>
      </c>
      <c r="F687" t="s">
        <v>44</v>
      </c>
    </row>
    <row r="688" spans="1:6" hidden="1" x14ac:dyDescent="0.35">
      <c r="A688" t="s">
        <v>440</v>
      </c>
      <c r="B688">
        <v>281.01</v>
      </c>
      <c r="C688" s="32">
        <v>45300</v>
      </c>
      <c r="D688" s="34" t="s">
        <v>16</v>
      </c>
      <c r="E688" s="35">
        <v>2024</v>
      </c>
      <c r="F688" t="s">
        <v>38</v>
      </c>
    </row>
    <row r="689" spans="1:6" hidden="1" x14ac:dyDescent="0.35">
      <c r="A689" t="s">
        <v>1024</v>
      </c>
      <c r="B689">
        <v>196.5</v>
      </c>
      <c r="C689" s="32">
        <v>45356</v>
      </c>
      <c r="D689" s="34" t="s">
        <v>18</v>
      </c>
      <c r="E689" s="35">
        <v>2024</v>
      </c>
      <c r="F689" t="s">
        <v>30</v>
      </c>
    </row>
    <row r="690" spans="1:6" hidden="1" x14ac:dyDescent="0.35">
      <c r="A690" t="s">
        <v>1025</v>
      </c>
      <c r="B690">
        <v>84.35</v>
      </c>
      <c r="C690" s="32">
        <v>45341</v>
      </c>
      <c r="D690" s="34" t="s">
        <v>17</v>
      </c>
      <c r="E690" s="35">
        <v>2024</v>
      </c>
      <c r="F690" t="s">
        <v>41</v>
      </c>
    </row>
    <row r="691" spans="1:6" hidden="1" x14ac:dyDescent="0.35">
      <c r="A691" t="s">
        <v>626</v>
      </c>
      <c r="B691">
        <v>100</v>
      </c>
      <c r="C691" s="32">
        <v>45376</v>
      </c>
      <c r="D691" s="34" t="s">
        <v>18</v>
      </c>
      <c r="E691" s="35">
        <v>2024</v>
      </c>
      <c r="F691" t="s">
        <v>30</v>
      </c>
    </row>
    <row r="692" spans="1:6" hidden="1" x14ac:dyDescent="0.35">
      <c r="A692" t="s">
        <v>1026</v>
      </c>
      <c r="B692">
        <v>39.42</v>
      </c>
      <c r="C692" s="32">
        <v>45341</v>
      </c>
      <c r="D692" s="34" t="s">
        <v>17</v>
      </c>
      <c r="E692" s="35">
        <v>2024</v>
      </c>
      <c r="F692" t="s">
        <v>38</v>
      </c>
    </row>
    <row r="693" spans="1:6" hidden="1" x14ac:dyDescent="0.35">
      <c r="A693" t="s">
        <v>810</v>
      </c>
      <c r="B693">
        <v>80</v>
      </c>
      <c r="C693" s="32">
        <v>45341</v>
      </c>
      <c r="D693" s="34" t="s">
        <v>17</v>
      </c>
      <c r="E693" s="35">
        <v>2024</v>
      </c>
      <c r="F693" t="s">
        <v>44</v>
      </c>
    </row>
    <row r="694" spans="1:6" hidden="1" x14ac:dyDescent="0.35">
      <c r="A694" t="s">
        <v>689</v>
      </c>
      <c r="B694">
        <v>110</v>
      </c>
      <c r="C694" s="32">
        <v>45341</v>
      </c>
      <c r="D694" s="34" t="s">
        <v>17</v>
      </c>
      <c r="E694" s="35">
        <v>2024</v>
      </c>
      <c r="F694" t="s">
        <v>44</v>
      </c>
    </row>
    <row r="695" spans="1:6" hidden="1" x14ac:dyDescent="0.35">
      <c r="A695" t="s">
        <v>1016</v>
      </c>
      <c r="B695">
        <v>375</v>
      </c>
      <c r="C695" s="32">
        <v>45356</v>
      </c>
      <c r="D695" s="34" t="s">
        <v>18</v>
      </c>
      <c r="E695" s="35">
        <v>2024</v>
      </c>
      <c r="F695" t="s">
        <v>34</v>
      </c>
    </row>
    <row r="696" spans="1:6" hidden="1" x14ac:dyDescent="0.35">
      <c r="A696" t="s">
        <v>755</v>
      </c>
      <c r="B696">
        <v>63.82</v>
      </c>
      <c r="C696" s="32">
        <v>45341</v>
      </c>
      <c r="D696" s="34" t="s">
        <v>17</v>
      </c>
      <c r="E696" s="35">
        <v>2024</v>
      </c>
      <c r="F696" t="s">
        <v>43</v>
      </c>
    </row>
    <row r="697" spans="1:6" hidden="1" x14ac:dyDescent="0.35">
      <c r="A697" t="s">
        <v>1027</v>
      </c>
      <c r="B697">
        <v>146</v>
      </c>
      <c r="C697" s="32">
        <v>45356</v>
      </c>
      <c r="D697" s="34" t="s">
        <v>18</v>
      </c>
      <c r="E697" s="35">
        <v>2024</v>
      </c>
      <c r="F697" t="s">
        <v>30</v>
      </c>
    </row>
    <row r="698" spans="1:6" hidden="1" x14ac:dyDescent="0.35">
      <c r="A698" t="s">
        <v>1028</v>
      </c>
      <c r="B698">
        <v>96</v>
      </c>
      <c r="C698" s="32">
        <v>45341</v>
      </c>
      <c r="D698" s="34" t="s">
        <v>17</v>
      </c>
      <c r="E698" s="35">
        <v>2024</v>
      </c>
      <c r="F698" t="s">
        <v>38</v>
      </c>
    </row>
    <row r="699" spans="1:6" hidden="1" x14ac:dyDescent="0.35">
      <c r="A699" t="s">
        <v>1029</v>
      </c>
      <c r="B699">
        <v>283.49</v>
      </c>
      <c r="C699" s="32">
        <v>45341</v>
      </c>
      <c r="D699" s="34" t="s">
        <v>17</v>
      </c>
      <c r="E699" s="35">
        <v>2024</v>
      </c>
      <c r="F699" t="s">
        <v>30</v>
      </c>
    </row>
    <row r="700" spans="1:6" hidden="1" x14ac:dyDescent="0.35">
      <c r="A700" t="s">
        <v>441</v>
      </c>
      <c r="B700">
        <v>176.41</v>
      </c>
      <c r="C700" s="32">
        <v>45341</v>
      </c>
      <c r="D700" s="34" t="s">
        <v>17</v>
      </c>
      <c r="E700" s="35">
        <v>2024</v>
      </c>
      <c r="F700" t="s">
        <v>30</v>
      </c>
    </row>
    <row r="701" spans="1:6" hidden="1" x14ac:dyDescent="0.35">
      <c r="A701" t="s">
        <v>1030</v>
      </c>
      <c r="B701">
        <v>87.02</v>
      </c>
      <c r="C701" s="32">
        <v>45356</v>
      </c>
      <c r="D701" s="34" t="s">
        <v>18</v>
      </c>
      <c r="E701" s="35">
        <v>2024</v>
      </c>
      <c r="F701" t="s">
        <v>38</v>
      </c>
    </row>
    <row r="702" spans="1:6" hidden="1" x14ac:dyDescent="0.35">
      <c r="A702" t="s">
        <v>1031</v>
      </c>
      <c r="B702">
        <v>59.23</v>
      </c>
      <c r="C702" s="32">
        <v>45301</v>
      </c>
      <c r="D702" s="34" t="s">
        <v>16</v>
      </c>
      <c r="E702" s="35">
        <v>2024</v>
      </c>
      <c r="F702" t="s">
        <v>43</v>
      </c>
    </row>
    <row r="703" spans="1:6" hidden="1" x14ac:dyDescent="0.35">
      <c r="A703" t="s">
        <v>1032</v>
      </c>
      <c r="B703">
        <v>115</v>
      </c>
      <c r="C703" s="32">
        <v>45301</v>
      </c>
      <c r="D703" s="34" t="s">
        <v>16</v>
      </c>
      <c r="E703" s="35">
        <v>2024</v>
      </c>
      <c r="F703" t="s">
        <v>46</v>
      </c>
    </row>
    <row r="704" spans="1:6" hidden="1" x14ac:dyDescent="0.35">
      <c r="A704" t="s">
        <v>1033</v>
      </c>
      <c r="B704">
        <v>203.86</v>
      </c>
      <c r="C704" s="32">
        <v>45301</v>
      </c>
      <c r="D704" s="34" t="s">
        <v>16</v>
      </c>
      <c r="E704" s="35">
        <v>2024</v>
      </c>
      <c r="F704" t="s">
        <v>30</v>
      </c>
    </row>
    <row r="705" spans="1:6" hidden="1" x14ac:dyDescent="0.35">
      <c r="A705" t="s">
        <v>778</v>
      </c>
      <c r="B705">
        <v>342.89</v>
      </c>
      <c r="C705" s="32">
        <v>45301</v>
      </c>
      <c r="D705" s="34" t="s">
        <v>16</v>
      </c>
      <c r="E705" s="35">
        <v>2024</v>
      </c>
      <c r="F705" t="s">
        <v>30</v>
      </c>
    </row>
    <row r="706" spans="1:6" hidden="1" x14ac:dyDescent="0.35">
      <c r="A706" t="s">
        <v>1034</v>
      </c>
      <c r="B706">
        <v>484.34</v>
      </c>
      <c r="C706" s="32">
        <v>45391</v>
      </c>
      <c r="D706" s="34" t="s">
        <v>19</v>
      </c>
      <c r="E706" s="35">
        <v>2024</v>
      </c>
      <c r="F706" t="s">
        <v>38</v>
      </c>
    </row>
    <row r="707" spans="1:6" hidden="1" x14ac:dyDescent="0.35">
      <c r="A707" t="s">
        <v>1035</v>
      </c>
      <c r="B707">
        <v>100</v>
      </c>
      <c r="C707" s="32">
        <v>45342</v>
      </c>
      <c r="D707" s="34" t="s">
        <v>17</v>
      </c>
      <c r="E707" s="35">
        <v>2024</v>
      </c>
      <c r="F707" t="s">
        <v>30</v>
      </c>
    </row>
    <row r="708" spans="1:6" hidden="1" x14ac:dyDescent="0.35">
      <c r="A708" t="s">
        <v>1036</v>
      </c>
      <c r="B708">
        <v>150</v>
      </c>
      <c r="C708" s="32">
        <v>45342</v>
      </c>
      <c r="D708" s="34" t="s">
        <v>17</v>
      </c>
      <c r="E708" s="35">
        <v>2024</v>
      </c>
      <c r="F708" t="s">
        <v>30</v>
      </c>
    </row>
    <row r="709" spans="1:6" hidden="1" x14ac:dyDescent="0.35">
      <c r="A709" t="s">
        <v>1037</v>
      </c>
      <c r="B709">
        <v>126</v>
      </c>
      <c r="C709" s="32">
        <v>45342</v>
      </c>
      <c r="D709" s="34" t="s">
        <v>17</v>
      </c>
      <c r="E709" s="35">
        <v>2024</v>
      </c>
      <c r="F709" t="s">
        <v>41</v>
      </c>
    </row>
    <row r="710" spans="1:6" hidden="1" x14ac:dyDescent="0.35">
      <c r="A710" t="s">
        <v>1038</v>
      </c>
      <c r="B710">
        <v>274</v>
      </c>
      <c r="C710" s="32">
        <v>45391</v>
      </c>
      <c r="D710" s="34" t="s">
        <v>19</v>
      </c>
      <c r="E710" s="35">
        <v>2024</v>
      </c>
      <c r="F710" t="s">
        <v>47</v>
      </c>
    </row>
    <row r="711" spans="1:6" hidden="1" x14ac:dyDescent="0.35">
      <c r="A711" t="s">
        <v>1039</v>
      </c>
      <c r="B711">
        <v>128</v>
      </c>
      <c r="C711" s="32">
        <v>45391</v>
      </c>
      <c r="D711" s="34" t="s">
        <v>19</v>
      </c>
      <c r="E711" s="35">
        <v>2024</v>
      </c>
      <c r="F711" t="s">
        <v>44</v>
      </c>
    </row>
    <row r="712" spans="1:6" hidden="1" x14ac:dyDescent="0.35">
      <c r="A712" t="s">
        <v>1040</v>
      </c>
      <c r="B712">
        <v>74</v>
      </c>
      <c r="C712" s="32">
        <v>45301</v>
      </c>
      <c r="D712" s="34" t="s">
        <v>16</v>
      </c>
      <c r="E712" s="35">
        <v>2024</v>
      </c>
      <c r="F712" t="s">
        <v>47</v>
      </c>
    </row>
    <row r="713" spans="1:6" hidden="1" x14ac:dyDescent="0.35">
      <c r="A713" t="s">
        <v>1041</v>
      </c>
      <c r="B713">
        <v>343</v>
      </c>
      <c r="C713" s="32">
        <v>45391</v>
      </c>
      <c r="D713" s="34" t="s">
        <v>19</v>
      </c>
      <c r="E713" s="35">
        <v>2024</v>
      </c>
      <c r="F713" t="s">
        <v>41</v>
      </c>
    </row>
    <row r="714" spans="1:6" hidden="1" x14ac:dyDescent="0.35">
      <c r="A714" t="s">
        <v>1042</v>
      </c>
      <c r="B714">
        <v>107</v>
      </c>
      <c r="C714" s="32">
        <v>45342</v>
      </c>
      <c r="D714" s="34" t="s">
        <v>17</v>
      </c>
      <c r="E714" s="35">
        <v>2024</v>
      </c>
      <c r="F714" t="s">
        <v>44</v>
      </c>
    </row>
    <row r="715" spans="1:6" hidden="1" x14ac:dyDescent="0.35">
      <c r="A715" t="s">
        <v>382</v>
      </c>
      <c r="B715">
        <v>70.55</v>
      </c>
      <c r="C715" s="32">
        <v>45391</v>
      </c>
      <c r="D715" s="34" t="s">
        <v>19</v>
      </c>
      <c r="E715" s="35">
        <v>2024</v>
      </c>
      <c r="F715" t="s">
        <v>44</v>
      </c>
    </row>
    <row r="716" spans="1:6" hidden="1" x14ac:dyDescent="0.35">
      <c r="A716" t="s">
        <v>1043</v>
      </c>
      <c r="B716">
        <v>63.79</v>
      </c>
      <c r="C716" s="32">
        <v>45321</v>
      </c>
      <c r="D716" s="34" t="s">
        <v>16</v>
      </c>
      <c r="E716" s="35">
        <v>2024</v>
      </c>
      <c r="F716" t="s">
        <v>43</v>
      </c>
    </row>
    <row r="717" spans="1:6" hidden="1" x14ac:dyDescent="0.35">
      <c r="A717" t="s">
        <v>1044</v>
      </c>
      <c r="B717">
        <v>278.56</v>
      </c>
      <c r="C717" s="32">
        <v>45391</v>
      </c>
      <c r="D717" s="34" t="s">
        <v>19</v>
      </c>
      <c r="E717" s="35">
        <v>2024</v>
      </c>
      <c r="F717" t="s">
        <v>44</v>
      </c>
    </row>
    <row r="718" spans="1:6" hidden="1" x14ac:dyDescent="0.35">
      <c r="A718" t="s">
        <v>1045</v>
      </c>
      <c r="B718">
        <v>126.07</v>
      </c>
      <c r="C718" s="32">
        <v>45301</v>
      </c>
      <c r="D718" s="34" t="s">
        <v>16</v>
      </c>
      <c r="E718" s="35">
        <v>2024</v>
      </c>
      <c r="F718" t="s">
        <v>38</v>
      </c>
    </row>
    <row r="719" spans="1:6" hidden="1" x14ac:dyDescent="0.35">
      <c r="A719" t="s">
        <v>1046</v>
      </c>
      <c r="B719">
        <v>158</v>
      </c>
      <c r="C719" s="32">
        <v>45391</v>
      </c>
      <c r="D719" s="34" t="s">
        <v>19</v>
      </c>
      <c r="E719" s="35">
        <v>2024</v>
      </c>
      <c r="F719" t="s">
        <v>33</v>
      </c>
    </row>
    <row r="720" spans="1:6" hidden="1" x14ac:dyDescent="0.35">
      <c r="A720" t="s">
        <v>1047</v>
      </c>
      <c r="B720">
        <v>81</v>
      </c>
      <c r="C720" s="32">
        <v>45391</v>
      </c>
      <c r="D720" s="34" t="s">
        <v>19</v>
      </c>
      <c r="E720" s="35">
        <v>2024</v>
      </c>
      <c r="F720" t="s">
        <v>44</v>
      </c>
    </row>
    <row r="721" spans="1:6" hidden="1" x14ac:dyDescent="0.35">
      <c r="A721" t="s">
        <v>1048</v>
      </c>
      <c r="B721">
        <v>184.49</v>
      </c>
      <c r="C721" s="32">
        <v>45321</v>
      </c>
      <c r="D721" s="34" t="s">
        <v>16</v>
      </c>
      <c r="E721" s="35">
        <v>2024</v>
      </c>
      <c r="F721" t="s">
        <v>44</v>
      </c>
    </row>
    <row r="722" spans="1:6" hidden="1" x14ac:dyDescent="0.35">
      <c r="A722" t="s">
        <v>310</v>
      </c>
      <c r="B722">
        <v>207.17</v>
      </c>
      <c r="C722" s="32">
        <v>45321</v>
      </c>
      <c r="D722" s="34" t="s">
        <v>16</v>
      </c>
      <c r="E722" s="35">
        <v>2024</v>
      </c>
      <c r="F722" t="s">
        <v>42</v>
      </c>
    </row>
    <row r="723" spans="1:6" hidden="1" x14ac:dyDescent="0.35">
      <c r="A723" t="s">
        <v>1049</v>
      </c>
      <c r="B723">
        <v>264.73</v>
      </c>
      <c r="C723" s="32">
        <v>45391</v>
      </c>
      <c r="D723" s="34" t="s">
        <v>19</v>
      </c>
      <c r="E723" s="35">
        <v>2024</v>
      </c>
      <c r="F723" t="s">
        <v>38</v>
      </c>
    </row>
    <row r="724" spans="1:6" hidden="1" x14ac:dyDescent="0.35">
      <c r="A724" t="s">
        <v>623</v>
      </c>
      <c r="B724">
        <v>156</v>
      </c>
      <c r="C724" s="32">
        <v>45391</v>
      </c>
      <c r="D724" s="34" t="s">
        <v>19</v>
      </c>
      <c r="E724" s="35">
        <v>2024</v>
      </c>
      <c r="F724" t="s">
        <v>44</v>
      </c>
    </row>
    <row r="725" spans="1:6" hidden="1" x14ac:dyDescent="0.35">
      <c r="A725" t="s">
        <v>531</v>
      </c>
      <c r="B725">
        <v>62</v>
      </c>
      <c r="C725" s="32">
        <v>45342</v>
      </c>
      <c r="D725" s="34" t="s">
        <v>17</v>
      </c>
      <c r="E725" s="35">
        <v>2024</v>
      </c>
      <c r="F725" t="s">
        <v>43</v>
      </c>
    </row>
    <row r="726" spans="1:6" hidden="1" x14ac:dyDescent="0.35">
      <c r="A726" t="s">
        <v>1050</v>
      </c>
      <c r="B726">
        <v>48.99</v>
      </c>
      <c r="C726" s="32">
        <v>45342</v>
      </c>
      <c r="D726" s="34" t="s">
        <v>17</v>
      </c>
      <c r="E726" s="35">
        <v>2024</v>
      </c>
      <c r="F726" t="s">
        <v>38</v>
      </c>
    </row>
    <row r="727" spans="1:6" hidden="1" x14ac:dyDescent="0.35">
      <c r="A727" t="s">
        <v>1051</v>
      </c>
      <c r="B727">
        <v>57.9</v>
      </c>
      <c r="C727" s="32">
        <v>45391</v>
      </c>
      <c r="D727" s="34" t="s">
        <v>19</v>
      </c>
      <c r="E727" s="35">
        <v>2024</v>
      </c>
      <c r="F727" t="s">
        <v>44</v>
      </c>
    </row>
    <row r="728" spans="1:6" hidden="1" x14ac:dyDescent="0.35">
      <c r="A728" t="s">
        <v>426</v>
      </c>
      <c r="B728">
        <v>115.94</v>
      </c>
      <c r="C728" s="32">
        <v>45342</v>
      </c>
      <c r="D728" s="34" t="s">
        <v>17</v>
      </c>
      <c r="E728" s="35">
        <v>2024</v>
      </c>
      <c r="F728" t="s">
        <v>44</v>
      </c>
    </row>
    <row r="729" spans="1:6" hidden="1" x14ac:dyDescent="0.35">
      <c r="A729" t="s">
        <v>1052</v>
      </c>
      <c r="B729">
        <v>114</v>
      </c>
      <c r="C729" s="32">
        <v>45357</v>
      </c>
      <c r="D729" s="34" t="s">
        <v>18</v>
      </c>
      <c r="E729" s="35">
        <v>2024</v>
      </c>
      <c r="F729" t="s">
        <v>44</v>
      </c>
    </row>
    <row r="730" spans="1:6" hidden="1" x14ac:dyDescent="0.35">
      <c r="A730" t="s">
        <v>873</v>
      </c>
      <c r="B730">
        <v>175.74</v>
      </c>
      <c r="C730" s="32">
        <v>45321</v>
      </c>
      <c r="D730" s="34" t="s">
        <v>16</v>
      </c>
      <c r="E730" s="35">
        <v>2024</v>
      </c>
      <c r="F730" t="s">
        <v>35</v>
      </c>
    </row>
    <row r="731" spans="1:6" hidden="1" x14ac:dyDescent="0.35">
      <c r="A731" t="s">
        <v>1053</v>
      </c>
      <c r="B731">
        <v>106.1</v>
      </c>
      <c r="C731" s="32">
        <v>45342</v>
      </c>
      <c r="D731" s="34" t="s">
        <v>17</v>
      </c>
      <c r="E731" s="35">
        <v>2024</v>
      </c>
      <c r="F731" t="s">
        <v>44</v>
      </c>
    </row>
    <row r="732" spans="1:6" hidden="1" x14ac:dyDescent="0.35">
      <c r="A732" t="s">
        <v>1054</v>
      </c>
      <c r="B732">
        <v>72.55</v>
      </c>
      <c r="C732" s="32">
        <v>45342</v>
      </c>
      <c r="D732" s="34" t="s">
        <v>17</v>
      </c>
      <c r="E732" s="35">
        <v>2024</v>
      </c>
      <c r="F732" t="s">
        <v>42</v>
      </c>
    </row>
    <row r="733" spans="1:6" hidden="1" x14ac:dyDescent="0.35">
      <c r="A733" t="s">
        <v>1055</v>
      </c>
      <c r="B733">
        <v>288</v>
      </c>
      <c r="C733" s="32">
        <v>45357</v>
      </c>
      <c r="D733" s="34" t="s">
        <v>18</v>
      </c>
      <c r="E733" s="35">
        <v>2024</v>
      </c>
      <c r="F733" t="s">
        <v>44</v>
      </c>
    </row>
    <row r="734" spans="1:6" hidden="1" x14ac:dyDescent="0.35">
      <c r="A734" t="s">
        <v>1056</v>
      </c>
      <c r="B734">
        <v>138</v>
      </c>
      <c r="C734" s="32">
        <v>45342</v>
      </c>
      <c r="D734" s="34" t="s">
        <v>17</v>
      </c>
      <c r="E734" s="35">
        <v>2024</v>
      </c>
      <c r="F734" t="s">
        <v>44</v>
      </c>
    </row>
    <row r="735" spans="1:6" hidden="1" x14ac:dyDescent="0.35">
      <c r="A735" t="s">
        <v>1057</v>
      </c>
      <c r="B735">
        <v>156</v>
      </c>
      <c r="C735" s="32">
        <v>45357</v>
      </c>
      <c r="D735" s="34" t="s">
        <v>18</v>
      </c>
      <c r="E735" s="35">
        <v>2024</v>
      </c>
      <c r="F735" t="s">
        <v>35</v>
      </c>
    </row>
    <row r="736" spans="1:6" hidden="1" x14ac:dyDescent="0.35">
      <c r="A736" t="s">
        <v>1058</v>
      </c>
      <c r="B736">
        <v>286</v>
      </c>
      <c r="C736" s="32">
        <v>45357</v>
      </c>
      <c r="D736" s="34" t="s">
        <v>18</v>
      </c>
      <c r="E736" s="35">
        <v>2024</v>
      </c>
      <c r="F736" t="s">
        <v>32</v>
      </c>
    </row>
    <row r="737" spans="1:6" hidden="1" x14ac:dyDescent="0.35">
      <c r="A737" t="s">
        <v>527</v>
      </c>
      <c r="B737">
        <v>53.21</v>
      </c>
      <c r="C737" s="32">
        <v>45342</v>
      </c>
      <c r="D737" s="34" t="s">
        <v>17</v>
      </c>
      <c r="E737" s="35">
        <v>2024</v>
      </c>
      <c r="F737" t="s">
        <v>42</v>
      </c>
    </row>
    <row r="738" spans="1:6" hidden="1" x14ac:dyDescent="0.35">
      <c r="A738" t="s">
        <v>1059</v>
      </c>
      <c r="B738">
        <v>341.42</v>
      </c>
      <c r="C738" s="32">
        <v>45321</v>
      </c>
      <c r="D738" s="34" t="s">
        <v>16</v>
      </c>
      <c r="E738" s="35">
        <v>2024</v>
      </c>
      <c r="F738" t="s">
        <v>44</v>
      </c>
    </row>
    <row r="739" spans="1:6" hidden="1" x14ac:dyDescent="0.35">
      <c r="A739" t="s">
        <v>1060</v>
      </c>
      <c r="B739">
        <v>126</v>
      </c>
      <c r="C739" s="32">
        <v>45357</v>
      </c>
      <c r="D739" s="34" t="s">
        <v>18</v>
      </c>
      <c r="E739" s="35">
        <v>2024</v>
      </c>
      <c r="F739" t="s">
        <v>44</v>
      </c>
    </row>
    <row r="740" spans="1:6" hidden="1" x14ac:dyDescent="0.35">
      <c r="A740" t="s">
        <v>1061</v>
      </c>
      <c r="B740">
        <v>106.88</v>
      </c>
      <c r="C740" s="32">
        <v>45357</v>
      </c>
      <c r="D740" s="34" t="s">
        <v>18</v>
      </c>
      <c r="E740" s="35">
        <v>2024</v>
      </c>
      <c r="F740" t="s">
        <v>42</v>
      </c>
    </row>
    <row r="741" spans="1:6" hidden="1" x14ac:dyDescent="0.35">
      <c r="A741" t="s">
        <v>1062</v>
      </c>
      <c r="B741">
        <v>80</v>
      </c>
      <c r="C741" s="32">
        <v>45357</v>
      </c>
      <c r="D741" s="34" t="s">
        <v>18</v>
      </c>
      <c r="E741" s="35">
        <v>2024</v>
      </c>
      <c r="F741" t="s">
        <v>42</v>
      </c>
    </row>
    <row r="742" spans="1:6" hidden="1" x14ac:dyDescent="0.35">
      <c r="A742" t="s">
        <v>579</v>
      </c>
      <c r="B742">
        <v>80</v>
      </c>
      <c r="C742" s="32">
        <v>45376</v>
      </c>
      <c r="D742" s="34" t="s">
        <v>18</v>
      </c>
      <c r="E742" s="35">
        <v>2024</v>
      </c>
      <c r="F742" t="s">
        <v>33</v>
      </c>
    </row>
    <row r="743" spans="1:6" hidden="1" x14ac:dyDescent="0.35">
      <c r="A743" t="s">
        <v>1063</v>
      </c>
      <c r="B743">
        <v>129</v>
      </c>
      <c r="C743" s="32">
        <v>45357</v>
      </c>
      <c r="D743" s="34" t="s">
        <v>18</v>
      </c>
      <c r="E743" s="35">
        <v>2024</v>
      </c>
      <c r="F743" t="s">
        <v>44</v>
      </c>
    </row>
    <row r="744" spans="1:6" hidden="1" x14ac:dyDescent="0.35">
      <c r="A744" t="s">
        <v>533</v>
      </c>
      <c r="B744">
        <v>129</v>
      </c>
      <c r="C744" s="32">
        <v>45357</v>
      </c>
      <c r="D744" s="34" t="s">
        <v>18</v>
      </c>
      <c r="E744" s="35">
        <v>2024</v>
      </c>
      <c r="F744" t="s">
        <v>30</v>
      </c>
    </row>
    <row r="745" spans="1:6" hidden="1" x14ac:dyDescent="0.35">
      <c r="A745" t="s">
        <v>1064</v>
      </c>
      <c r="B745">
        <v>75</v>
      </c>
      <c r="C745" s="32">
        <v>45392</v>
      </c>
      <c r="D745" s="34" t="s">
        <v>19</v>
      </c>
      <c r="E745" s="35">
        <v>2024</v>
      </c>
      <c r="F745" t="s">
        <v>31</v>
      </c>
    </row>
    <row r="746" spans="1:6" hidden="1" x14ac:dyDescent="0.35">
      <c r="A746" t="s">
        <v>1065</v>
      </c>
      <c r="B746">
        <v>110.58</v>
      </c>
      <c r="C746" s="32">
        <v>45357</v>
      </c>
      <c r="D746" s="34" t="s">
        <v>18</v>
      </c>
      <c r="E746" s="35">
        <v>2024</v>
      </c>
      <c r="F746" t="s">
        <v>44</v>
      </c>
    </row>
    <row r="747" spans="1:6" hidden="1" x14ac:dyDescent="0.35">
      <c r="A747" t="s">
        <v>1066</v>
      </c>
      <c r="B747">
        <v>99.6</v>
      </c>
      <c r="C747" s="32">
        <v>45357</v>
      </c>
      <c r="D747" s="34" t="s">
        <v>18</v>
      </c>
      <c r="E747" s="35">
        <v>2024</v>
      </c>
      <c r="F747" t="s">
        <v>41</v>
      </c>
    </row>
    <row r="748" spans="1:6" hidden="1" x14ac:dyDescent="0.35">
      <c r="A748" t="s">
        <v>1067</v>
      </c>
      <c r="B748">
        <v>192</v>
      </c>
      <c r="C748" s="32">
        <v>45392</v>
      </c>
      <c r="D748" s="34" t="s">
        <v>19</v>
      </c>
      <c r="E748" s="35">
        <v>2024</v>
      </c>
      <c r="F748" t="s">
        <v>43</v>
      </c>
    </row>
    <row r="749" spans="1:6" hidden="1" x14ac:dyDescent="0.35">
      <c r="A749" t="s">
        <v>1068</v>
      </c>
      <c r="B749">
        <v>142</v>
      </c>
      <c r="C749" s="32">
        <v>45343</v>
      </c>
      <c r="D749" s="34" t="s">
        <v>17</v>
      </c>
      <c r="E749" s="35">
        <v>2024</v>
      </c>
      <c r="F749" t="s">
        <v>43</v>
      </c>
    </row>
    <row r="750" spans="1:6" hidden="1" x14ac:dyDescent="0.35">
      <c r="A750" t="s">
        <v>1069</v>
      </c>
      <c r="B750">
        <v>67.94</v>
      </c>
      <c r="C750" s="32">
        <v>45357</v>
      </c>
      <c r="D750" s="34" t="s">
        <v>18</v>
      </c>
      <c r="E750" s="35">
        <v>2024</v>
      </c>
      <c r="F750" t="s">
        <v>38</v>
      </c>
    </row>
    <row r="751" spans="1:6" hidden="1" x14ac:dyDescent="0.35">
      <c r="A751" t="s">
        <v>1070</v>
      </c>
      <c r="B751">
        <v>97</v>
      </c>
      <c r="C751" s="32">
        <v>45357</v>
      </c>
      <c r="D751" s="34" t="s">
        <v>18</v>
      </c>
      <c r="E751" s="35">
        <v>2024</v>
      </c>
      <c r="F751" t="s">
        <v>44</v>
      </c>
    </row>
    <row r="752" spans="1:6" hidden="1" x14ac:dyDescent="0.35">
      <c r="A752" t="s">
        <v>1071</v>
      </c>
      <c r="B752">
        <v>142</v>
      </c>
      <c r="C752" s="32">
        <v>45392</v>
      </c>
      <c r="D752" s="34" t="s">
        <v>19</v>
      </c>
      <c r="E752" s="35">
        <v>2024</v>
      </c>
      <c r="F752" t="s">
        <v>34</v>
      </c>
    </row>
    <row r="753" spans="1:6" hidden="1" x14ac:dyDescent="0.35">
      <c r="A753" t="s">
        <v>1072</v>
      </c>
      <c r="B753">
        <v>64.95</v>
      </c>
      <c r="C753" s="32">
        <v>45357</v>
      </c>
      <c r="D753" s="34" t="s">
        <v>18</v>
      </c>
      <c r="E753" s="35">
        <v>2024</v>
      </c>
      <c r="F753" t="s">
        <v>38</v>
      </c>
    </row>
    <row r="754" spans="1:6" hidden="1" x14ac:dyDescent="0.35">
      <c r="A754" t="s">
        <v>387</v>
      </c>
      <c r="B754">
        <v>62.33</v>
      </c>
      <c r="C754" s="32">
        <v>45357</v>
      </c>
      <c r="D754" s="34" t="s">
        <v>18</v>
      </c>
      <c r="E754" s="35">
        <v>2024</v>
      </c>
      <c r="F754" t="s">
        <v>42</v>
      </c>
    </row>
    <row r="755" spans="1:6" hidden="1" x14ac:dyDescent="0.35">
      <c r="A755" t="s">
        <v>1073</v>
      </c>
      <c r="B755">
        <v>165.98</v>
      </c>
      <c r="C755" s="32">
        <v>45322</v>
      </c>
      <c r="D755" s="34" t="s">
        <v>16</v>
      </c>
      <c r="E755" s="35">
        <v>2024</v>
      </c>
      <c r="F755" t="s">
        <v>43</v>
      </c>
    </row>
    <row r="756" spans="1:6" hidden="1" x14ac:dyDescent="0.35">
      <c r="A756" t="s">
        <v>391</v>
      </c>
      <c r="B756">
        <v>139.03</v>
      </c>
      <c r="C756" s="32">
        <v>45392</v>
      </c>
      <c r="D756" s="34" t="s">
        <v>19</v>
      </c>
      <c r="E756" s="35">
        <v>2024</v>
      </c>
      <c r="F756" t="s">
        <v>42</v>
      </c>
    </row>
    <row r="757" spans="1:6" hidden="1" x14ac:dyDescent="0.35">
      <c r="A757" t="s">
        <v>1074</v>
      </c>
      <c r="B757">
        <v>199.45</v>
      </c>
      <c r="C757" s="32">
        <v>45343</v>
      </c>
      <c r="D757" s="34" t="s">
        <v>17</v>
      </c>
      <c r="E757" s="35">
        <v>2024</v>
      </c>
      <c r="F757" t="s">
        <v>42</v>
      </c>
    </row>
    <row r="758" spans="1:6" hidden="1" x14ac:dyDescent="0.35">
      <c r="A758" t="s">
        <v>873</v>
      </c>
      <c r="B758">
        <v>225.83</v>
      </c>
      <c r="C758" s="32">
        <v>45392</v>
      </c>
      <c r="D758" s="34" t="s">
        <v>19</v>
      </c>
      <c r="E758" s="35">
        <v>2024</v>
      </c>
      <c r="F758" t="s">
        <v>44</v>
      </c>
    </row>
    <row r="759" spans="1:6" hidden="1" x14ac:dyDescent="0.35">
      <c r="A759" t="s">
        <v>488</v>
      </c>
      <c r="B759">
        <v>221.79</v>
      </c>
      <c r="C759" s="32">
        <v>45392</v>
      </c>
      <c r="D759" s="34" t="s">
        <v>19</v>
      </c>
      <c r="E759" s="35">
        <v>2024</v>
      </c>
      <c r="F759" t="s">
        <v>31</v>
      </c>
    </row>
    <row r="760" spans="1:6" hidden="1" x14ac:dyDescent="0.35">
      <c r="A760" t="s">
        <v>1075</v>
      </c>
      <c r="B760">
        <v>158.1</v>
      </c>
      <c r="C760" s="32">
        <v>45343</v>
      </c>
      <c r="D760" s="34" t="s">
        <v>17</v>
      </c>
      <c r="E760" s="35">
        <v>2024</v>
      </c>
      <c r="F760" t="s">
        <v>30</v>
      </c>
    </row>
    <row r="761" spans="1:6" hidden="1" x14ac:dyDescent="0.35">
      <c r="A761" t="s">
        <v>1076</v>
      </c>
      <c r="B761">
        <v>141.33000000000001</v>
      </c>
      <c r="C761" s="32">
        <v>45376</v>
      </c>
      <c r="D761" s="34" t="s">
        <v>18</v>
      </c>
      <c r="E761" s="35">
        <v>2024</v>
      </c>
      <c r="F761" t="s">
        <v>38</v>
      </c>
    </row>
    <row r="762" spans="1:6" hidden="1" x14ac:dyDescent="0.35">
      <c r="A762" t="s">
        <v>724</v>
      </c>
      <c r="B762">
        <v>101.93</v>
      </c>
      <c r="C762" s="32">
        <v>45392</v>
      </c>
      <c r="D762" s="34" t="s">
        <v>19</v>
      </c>
      <c r="E762" s="35">
        <v>2024</v>
      </c>
      <c r="F762" t="s">
        <v>47</v>
      </c>
    </row>
    <row r="763" spans="1:6" hidden="1" x14ac:dyDescent="0.35">
      <c r="A763" t="s">
        <v>394</v>
      </c>
      <c r="B763">
        <v>168.06</v>
      </c>
      <c r="C763" s="32">
        <v>45343</v>
      </c>
      <c r="D763" s="34" t="s">
        <v>17</v>
      </c>
      <c r="E763" s="35">
        <v>2024</v>
      </c>
      <c r="F763" t="s">
        <v>42</v>
      </c>
    </row>
    <row r="764" spans="1:6" hidden="1" x14ac:dyDescent="0.35">
      <c r="A764" t="s">
        <v>1077</v>
      </c>
      <c r="B764">
        <v>186</v>
      </c>
      <c r="C764" s="32">
        <v>45392</v>
      </c>
      <c r="D764" s="34" t="s">
        <v>19</v>
      </c>
      <c r="E764" s="35">
        <v>2024</v>
      </c>
      <c r="F764" t="s">
        <v>33</v>
      </c>
    </row>
    <row r="765" spans="1:6" hidden="1" x14ac:dyDescent="0.35">
      <c r="A765" t="s">
        <v>1078</v>
      </c>
      <c r="B765">
        <v>66.45</v>
      </c>
      <c r="C765" s="32">
        <v>45376</v>
      </c>
      <c r="D765" s="34" t="s">
        <v>18</v>
      </c>
      <c r="E765" s="35">
        <v>2024</v>
      </c>
      <c r="F765" t="s">
        <v>33</v>
      </c>
    </row>
    <row r="766" spans="1:6" hidden="1" x14ac:dyDescent="0.35">
      <c r="A766" t="s">
        <v>1079</v>
      </c>
      <c r="B766">
        <v>87</v>
      </c>
      <c r="C766" s="32">
        <v>45392</v>
      </c>
      <c r="D766" s="34" t="s">
        <v>19</v>
      </c>
      <c r="E766" s="35">
        <v>2024</v>
      </c>
      <c r="F766" t="s">
        <v>44</v>
      </c>
    </row>
    <row r="767" spans="1:6" hidden="1" x14ac:dyDescent="0.35">
      <c r="A767" t="s">
        <v>324</v>
      </c>
      <c r="B767">
        <v>65</v>
      </c>
      <c r="C767" s="32">
        <v>45358</v>
      </c>
      <c r="D767" s="34" t="s">
        <v>18</v>
      </c>
      <c r="E767" s="35">
        <v>2024</v>
      </c>
      <c r="F767" t="s">
        <v>44</v>
      </c>
    </row>
    <row r="768" spans="1:6" hidden="1" x14ac:dyDescent="0.35">
      <c r="A768" t="s">
        <v>1080</v>
      </c>
      <c r="B768">
        <v>128</v>
      </c>
      <c r="C768" s="32">
        <v>45376</v>
      </c>
      <c r="D768" s="34" t="s">
        <v>18</v>
      </c>
      <c r="E768" s="35">
        <v>2024</v>
      </c>
      <c r="F768" t="s">
        <v>44</v>
      </c>
    </row>
    <row r="769" spans="1:6" hidden="1" x14ac:dyDescent="0.35">
      <c r="A769" t="s">
        <v>1081</v>
      </c>
      <c r="B769">
        <v>187.17</v>
      </c>
      <c r="C769" s="32">
        <v>45392</v>
      </c>
      <c r="D769" s="34" t="s">
        <v>19</v>
      </c>
      <c r="E769" s="35">
        <v>2024</v>
      </c>
      <c r="F769" t="s">
        <v>38</v>
      </c>
    </row>
    <row r="770" spans="1:6" hidden="1" x14ac:dyDescent="0.35">
      <c r="A770" t="s">
        <v>1082</v>
      </c>
      <c r="B770">
        <v>56.93</v>
      </c>
      <c r="C770" s="32">
        <v>45302</v>
      </c>
      <c r="D770" s="34" t="s">
        <v>16</v>
      </c>
      <c r="E770" s="35">
        <v>2024</v>
      </c>
      <c r="F770" t="s">
        <v>42</v>
      </c>
    </row>
    <row r="771" spans="1:6" hidden="1" x14ac:dyDescent="0.35">
      <c r="A771" t="s">
        <v>567</v>
      </c>
      <c r="B771">
        <v>165.13</v>
      </c>
      <c r="C771" s="32">
        <v>45392</v>
      </c>
      <c r="D771" s="34" t="s">
        <v>19</v>
      </c>
      <c r="E771" s="35">
        <v>2024</v>
      </c>
      <c r="F771" t="s">
        <v>30</v>
      </c>
    </row>
    <row r="772" spans="1:6" hidden="1" x14ac:dyDescent="0.35">
      <c r="A772" t="s">
        <v>566</v>
      </c>
      <c r="B772">
        <v>297.91000000000003</v>
      </c>
      <c r="C772" s="32">
        <v>45343</v>
      </c>
      <c r="D772" s="34" t="s">
        <v>17</v>
      </c>
      <c r="E772" s="35">
        <v>2024</v>
      </c>
      <c r="F772" t="s">
        <v>43</v>
      </c>
    </row>
    <row r="773" spans="1:6" hidden="1" x14ac:dyDescent="0.35">
      <c r="A773" t="s">
        <v>1083</v>
      </c>
      <c r="B773">
        <v>125.58</v>
      </c>
      <c r="C773" s="32">
        <v>45376</v>
      </c>
      <c r="D773" s="34" t="s">
        <v>18</v>
      </c>
      <c r="E773" s="35">
        <v>2024</v>
      </c>
      <c r="F773" t="s">
        <v>33</v>
      </c>
    </row>
    <row r="774" spans="1:6" hidden="1" x14ac:dyDescent="0.35">
      <c r="A774" t="s">
        <v>805</v>
      </c>
      <c r="B774">
        <v>100</v>
      </c>
      <c r="C774" s="32">
        <v>45358</v>
      </c>
      <c r="D774" s="34" t="s">
        <v>18</v>
      </c>
      <c r="E774" s="35">
        <v>2024</v>
      </c>
      <c r="F774" t="s">
        <v>34</v>
      </c>
    </row>
    <row r="775" spans="1:6" hidden="1" x14ac:dyDescent="0.35">
      <c r="A775" t="s">
        <v>1084</v>
      </c>
      <c r="B775">
        <v>100.84</v>
      </c>
      <c r="C775" s="32">
        <v>45302</v>
      </c>
      <c r="D775" s="34" t="s">
        <v>16</v>
      </c>
      <c r="E775" s="35">
        <v>2024</v>
      </c>
      <c r="F775" t="s">
        <v>43</v>
      </c>
    </row>
    <row r="776" spans="1:6" hidden="1" x14ac:dyDescent="0.35">
      <c r="A776" t="s">
        <v>1085</v>
      </c>
      <c r="B776">
        <v>104</v>
      </c>
      <c r="C776" s="32">
        <v>45376</v>
      </c>
      <c r="D776" s="34" t="s">
        <v>18</v>
      </c>
      <c r="E776" s="35">
        <v>2024</v>
      </c>
      <c r="F776" t="s">
        <v>44</v>
      </c>
    </row>
    <row r="777" spans="1:6" hidden="1" x14ac:dyDescent="0.35">
      <c r="A777" t="s">
        <v>671</v>
      </c>
      <c r="B777">
        <v>53.4</v>
      </c>
      <c r="C777" s="32">
        <v>45358</v>
      </c>
      <c r="D777" s="34" t="s">
        <v>18</v>
      </c>
      <c r="E777" s="35">
        <v>2024</v>
      </c>
      <c r="F777" t="s">
        <v>41</v>
      </c>
    </row>
    <row r="778" spans="1:6" hidden="1" x14ac:dyDescent="0.35">
      <c r="A778" t="s">
        <v>1086</v>
      </c>
      <c r="B778">
        <v>118</v>
      </c>
      <c r="C778" s="32">
        <v>45343</v>
      </c>
      <c r="D778" s="34" t="s">
        <v>17</v>
      </c>
      <c r="E778" s="35">
        <v>2024</v>
      </c>
      <c r="F778" t="s">
        <v>42</v>
      </c>
    </row>
    <row r="779" spans="1:6" hidden="1" x14ac:dyDescent="0.35">
      <c r="A779" t="s">
        <v>389</v>
      </c>
      <c r="B779">
        <v>102.37</v>
      </c>
      <c r="C779" s="32">
        <v>45358</v>
      </c>
      <c r="D779" s="34" t="s">
        <v>18</v>
      </c>
      <c r="E779" s="35">
        <v>2024</v>
      </c>
      <c r="F779" t="s">
        <v>38</v>
      </c>
    </row>
    <row r="780" spans="1:6" hidden="1" x14ac:dyDescent="0.35">
      <c r="A780" t="s">
        <v>1087</v>
      </c>
      <c r="B780">
        <v>130</v>
      </c>
      <c r="C780" s="32">
        <v>45358</v>
      </c>
      <c r="D780" s="34" t="s">
        <v>18</v>
      </c>
      <c r="E780" s="35">
        <v>2024</v>
      </c>
      <c r="F780" t="s">
        <v>30</v>
      </c>
    </row>
    <row r="781" spans="1:6" hidden="1" x14ac:dyDescent="0.35">
      <c r="A781" t="s">
        <v>1088</v>
      </c>
      <c r="B781">
        <v>346.93</v>
      </c>
      <c r="C781" s="32">
        <v>45358</v>
      </c>
      <c r="D781" s="34" t="s">
        <v>18</v>
      </c>
      <c r="E781" s="35">
        <v>2024</v>
      </c>
      <c r="F781" t="s">
        <v>43</v>
      </c>
    </row>
    <row r="782" spans="1:6" hidden="1" x14ac:dyDescent="0.35">
      <c r="A782" t="s">
        <v>1089</v>
      </c>
      <c r="B782">
        <v>306</v>
      </c>
      <c r="C782" s="32">
        <v>45376</v>
      </c>
      <c r="D782" s="34" t="s">
        <v>18</v>
      </c>
      <c r="E782" s="35">
        <v>2024</v>
      </c>
      <c r="F782" t="s">
        <v>41</v>
      </c>
    </row>
    <row r="783" spans="1:6" hidden="1" x14ac:dyDescent="0.35">
      <c r="A783" t="s">
        <v>1090</v>
      </c>
      <c r="B783">
        <v>117.38</v>
      </c>
      <c r="C783" s="32">
        <v>45358</v>
      </c>
      <c r="D783" s="34" t="s">
        <v>18</v>
      </c>
      <c r="E783" s="35">
        <v>2024</v>
      </c>
      <c r="F783" t="s">
        <v>44</v>
      </c>
    </row>
    <row r="784" spans="1:6" hidden="1" x14ac:dyDescent="0.35">
      <c r="A784" t="s">
        <v>1091</v>
      </c>
      <c r="B784">
        <v>230.45</v>
      </c>
      <c r="C784" s="32">
        <v>45376</v>
      </c>
      <c r="D784" s="34" t="s">
        <v>18</v>
      </c>
      <c r="E784" s="35">
        <v>2024</v>
      </c>
      <c r="F784" t="s">
        <v>43</v>
      </c>
    </row>
    <row r="785" spans="1:6" hidden="1" x14ac:dyDescent="0.35">
      <c r="A785" t="s">
        <v>1092</v>
      </c>
      <c r="B785">
        <v>127.4</v>
      </c>
      <c r="C785" s="32">
        <v>45343</v>
      </c>
      <c r="D785" s="34" t="s">
        <v>17</v>
      </c>
      <c r="E785" s="35">
        <v>2024</v>
      </c>
      <c r="F785" t="s">
        <v>44</v>
      </c>
    </row>
    <row r="786" spans="1:6" hidden="1" x14ac:dyDescent="0.35">
      <c r="A786" t="s">
        <v>915</v>
      </c>
      <c r="B786">
        <v>81.900000000000006</v>
      </c>
      <c r="C786" s="32">
        <v>45343</v>
      </c>
      <c r="D786" s="34" t="s">
        <v>17</v>
      </c>
      <c r="E786" s="35">
        <v>2024</v>
      </c>
      <c r="F786" t="s">
        <v>44</v>
      </c>
    </row>
    <row r="787" spans="1:6" hidden="1" x14ac:dyDescent="0.35">
      <c r="A787" t="s">
        <v>1093</v>
      </c>
      <c r="B787">
        <v>116</v>
      </c>
      <c r="C787" s="32">
        <v>45392</v>
      </c>
      <c r="D787" s="34" t="s">
        <v>19</v>
      </c>
      <c r="E787" s="35">
        <v>2024</v>
      </c>
      <c r="F787" t="s">
        <v>42</v>
      </c>
    </row>
    <row r="788" spans="1:6" hidden="1" x14ac:dyDescent="0.35">
      <c r="A788" t="s">
        <v>1094</v>
      </c>
      <c r="B788">
        <v>134</v>
      </c>
      <c r="C788" s="32">
        <v>45376</v>
      </c>
      <c r="D788" s="34" t="s">
        <v>18</v>
      </c>
      <c r="E788" s="35">
        <v>2024</v>
      </c>
      <c r="F788" t="s">
        <v>44</v>
      </c>
    </row>
    <row r="789" spans="1:6" hidden="1" x14ac:dyDescent="0.35">
      <c r="A789" t="s">
        <v>1095</v>
      </c>
      <c r="B789">
        <v>71.599999999999994</v>
      </c>
      <c r="C789" s="32">
        <v>45392</v>
      </c>
      <c r="D789" s="34" t="s">
        <v>19</v>
      </c>
      <c r="E789" s="35">
        <v>2024</v>
      </c>
      <c r="F789" t="s">
        <v>44</v>
      </c>
    </row>
    <row r="790" spans="1:6" hidden="1" x14ac:dyDescent="0.35">
      <c r="A790" t="s">
        <v>368</v>
      </c>
      <c r="B790">
        <v>76.739999999999995</v>
      </c>
      <c r="C790" s="32">
        <v>45358</v>
      </c>
      <c r="D790" s="34" t="s">
        <v>18</v>
      </c>
      <c r="E790" s="35">
        <v>2024</v>
      </c>
      <c r="F790" t="s">
        <v>42</v>
      </c>
    </row>
    <row r="791" spans="1:6" hidden="1" x14ac:dyDescent="0.35">
      <c r="A791" t="s">
        <v>516</v>
      </c>
      <c r="B791">
        <v>152</v>
      </c>
      <c r="C791" s="32">
        <v>45302</v>
      </c>
      <c r="D791" s="34" t="s">
        <v>16</v>
      </c>
      <c r="E791" s="35">
        <v>2024</v>
      </c>
      <c r="F791" t="s">
        <v>30</v>
      </c>
    </row>
    <row r="792" spans="1:6" hidden="1" x14ac:dyDescent="0.35">
      <c r="A792" t="s">
        <v>1096</v>
      </c>
      <c r="B792">
        <v>110.66</v>
      </c>
      <c r="C792" s="32">
        <v>45376</v>
      </c>
      <c r="D792" s="34" t="s">
        <v>18</v>
      </c>
      <c r="E792" s="35">
        <v>2024</v>
      </c>
      <c r="F792" t="s">
        <v>44</v>
      </c>
    </row>
    <row r="793" spans="1:6" hidden="1" x14ac:dyDescent="0.35">
      <c r="A793" t="s">
        <v>1097</v>
      </c>
      <c r="B793">
        <v>105</v>
      </c>
      <c r="C793" s="32">
        <v>45358</v>
      </c>
      <c r="D793" s="34" t="s">
        <v>18</v>
      </c>
      <c r="E793" s="35">
        <v>2024</v>
      </c>
      <c r="F793" t="s">
        <v>44</v>
      </c>
    </row>
    <row r="794" spans="1:6" hidden="1" x14ac:dyDescent="0.35">
      <c r="A794" t="s">
        <v>539</v>
      </c>
      <c r="B794">
        <v>66.05</v>
      </c>
      <c r="C794" s="32">
        <v>45358</v>
      </c>
      <c r="D794" s="34" t="s">
        <v>18</v>
      </c>
      <c r="E794" s="35">
        <v>2024</v>
      </c>
      <c r="F794" t="s">
        <v>38</v>
      </c>
    </row>
    <row r="795" spans="1:6" hidden="1" x14ac:dyDescent="0.35">
      <c r="A795" t="s">
        <v>1098</v>
      </c>
      <c r="B795">
        <v>63.31</v>
      </c>
      <c r="C795" s="32">
        <v>45358</v>
      </c>
      <c r="D795" s="34" t="s">
        <v>18</v>
      </c>
      <c r="E795" s="35">
        <v>2024</v>
      </c>
      <c r="F795" t="s">
        <v>42</v>
      </c>
    </row>
    <row r="796" spans="1:6" hidden="1" x14ac:dyDescent="0.35">
      <c r="A796" t="s">
        <v>1099</v>
      </c>
      <c r="B796">
        <v>63.95</v>
      </c>
      <c r="C796" s="32">
        <v>45358</v>
      </c>
      <c r="D796" s="34" t="s">
        <v>18</v>
      </c>
      <c r="E796" s="35">
        <v>2024</v>
      </c>
      <c r="F796" t="s">
        <v>38</v>
      </c>
    </row>
    <row r="797" spans="1:6" hidden="1" x14ac:dyDescent="0.35">
      <c r="A797" t="s">
        <v>1100</v>
      </c>
      <c r="B797">
        <v>130</v>
      </c>
      <c r="C797" s="32">
        <v>45302</v>
      </c>
      <c r="D797" s="34" t="s">
        <v>16</v>
      </c>
      <c r="E797" s="35">
        <v>2024</v>
      </c>
      <c r="F797" t="s">
        <v>38</v>
      </c>
    </row>
    <row r="798" spans="1:6" hidden="1" x14ac:dyDescent="0.35">
      <c r="A798" t="s">
        <v>1101</v>
      </c>
      <c r="B798">
        <v>33.75</v>
      </c>
      <c r="C798" s="32">
        <v>45322</v>
      </c>
      <c r="D798" s="34" t="s">
        <v>16</v>
      </c>
      <c r="E798" s="35">
        <v>2024</v>
      </c>
      <c r="F798" t="s">
        <v>44</v>
      </c>
    </row>
    <row r="799" spans="1:6" hidden="1" x14ac:dyDescent="0.35">
      <c r="A799" t="s">
        <v>1017</v>
      </c>
      <c r="B799">
        <v>644.65</v>
      </c>
      <c r="C799" s="32">
        <v>45377</v>
      </c>
      <c r="D799" s="34" t="s">
        <v>18</v>
      </c>
      <c r="E799" s="35">
        <v>2024</v>
      </c>
      <c r="F799" t="s">
        <v>30</v>
      </c>
    </row>
    <row r="800" spans="1:6" hidden="1" x14ac:dyDescent="0.35">
      <c r="A800" t="s">
        <v>599</v>
      </c>
      <c r="B800">
        <v>65.75</v>
      </c>
      <c r="C800" s="32">
        <v>45377</v>
      </c>
      <c r="D800" s="34" t="s">
        <v>18</v>
      </c>
      <c r="E800" s="35">
        <v>2024</v>
      </c>
      <c r="F800" t="s">
        <v>41</v>
      </c>
    </row>
    <row r="801" spans="1:6" hidden="1" x14ac:dyDescent="0.35">
      <c r="A801" t="s">
        <v>1102</v>
      </c>
      <c r="B801">
        <v>128.85</v>
      </c>
      <c r="C801" s="32">
        <v>45377</v>
      </c>
      <c r="D801" s="34" t="s">
        <v>18</v>
      </c>
      <c r="E801" s="35">
        <v>2024</v>
      </c>
      <c r="F801" t="s">
        <v>43</v>
      </c>
    </row>
    <row r="802" spans="1:6" hidden="1" x14ac:dyDescent="0.35">
      <c r="A802" t="s">
        <v>1103</v>
      </c>
      <c r="B802">
        <v>165.46</v>
      </c>
      <c r="C802" s="32">
        <v>45322</v>
      </c>
      <c r="D802" s="34" t="s">
        <v>16</v>
      </c>
      <c r="E802" s="35">
        <v>2024</v>
      </c>
      <c r="F802" t="s">
        <v>41</v>
      </c>
    </row>
    <row r="803" spans="1:6" hidden="1" x14ac:dyDescent="0.35">
      <c r="A803" t="s">
        <v>1104</v>
      </c>
      <c r="B803">
        <v>423.63</v>
      </c>
      <c r="C803" s="32">
        <v>45359</v>
      </c>
      <c r="D803" s="34" t="s">
        <v>18</v>
      </c>
      <c r="E803" s="35">
        <v>2024</v>
      </c>
      <c r="F803" t="s">
        <v>34</v>
      </c>
    </row>
    <row r="804" spans="1:6" hidden="1" x14ac:dyDescent="0.35">
      <c r="A804" t="s">
        <v>1105</v>
      </c>
      <c r="B804">
        <v>59</v>
      </c>
      <c r="C804" s="32">
        <v>45344</v>
      </c>
      <c r="D804" s="34" t="s">
        <v>17</v>
      </c>
      <c r="E804" s="35">
        <v>2024</v>
      </c>
      <c r="F804" t="s">
        <v>43</v>
      </c>
    </row>
    <row r="805" spans="1:6" hidden="1" x14ac:dyDescent="0.35">
      <c r="A805" t="s">
        <v>1106</v>
      </c>
      <c r="B805">
        <v>133.9</v>
      </c>
      <c r="C805" s="32">
        <v>45322</v>
      </c>
      <c r="D805" s="34" t="s">
        <v>16</v>
      </c>
      <c r="E805" s="35">
        <v>2024</v>
      </c>
      <c r="F805" t="s">
        <v>30</v>
      </c>
    </row>
    <row r="806" spans="1:6" hidden="1" x14ac:dyDescent="0.35">
      <c r="A806" t="s">
        <v>808</v>
      </c>
      <c r="B806">
        <v>43.3</v>
      </c>
      <c r="C806" s="32">
        <v>45359</v>
      </c>
      <c r="D806" s="34" t="s">
        <v>18</v>
      </c>
      <c r="E806" s="35">
        <v>2024</v>
      </c>
      <c r="F806" t="s">
        <v>41</v>
      </c>
    </row>
    <row r="807" spans="1:6" hidden="1" x14ac:dyDescent="0.35">
      <c r="A807" t="s">
        <v>1107</v>
      </c>
      <c r="B807">
        <v>149</v>
      </c>
      <c r="C807" s="32">
        <v>45393</v>
      </c>
      <c r="D807" s="34" t="s">
        <v>19</v>
      </c>
      <c r="E807" s="35">
        <v>2024</v>
      </c>
      <c r="F807" t="s">
        <v>33</v>
      </c>
    </row>
    <row r="808" spans="1:6" hidden="1" x14ac:dyDescent="0.35">
      <c r="A808" t="s">
        <v>1065</v>
      </c>
      <c r="B808">
        <v>152.94999999999999</v>
      </c>
      <c r="C808" s="32">
        <v>45393</v>
      </c>
      <c r="D808" s="34" t="s">
        <v>19</v>
      </c>
      <c r="E808" s="35">
        <v>2024</v>
      </c>
      <c r="F808" t="s">
        <v>33</v>
      </c>
    </row>
    <row r="809" spans="1:6" hidden="1" x14ac:dyDescent="0.35">
      <c r="A809" t="s">
        <v>396</v>
      </c>
      <c r="B809">
        <v>126</v>
      </c>
      <c r="C809" s="32">
        <v>45322</v>
      </c>
      <c r="D809" s="34" t="s">
        <v>16</v>
      </c>
      <c r="E809" s="35">
        <v>2024</v>
      </c>
      <c r="F809" t="s">
        <v>44</v>
      </c>
    </row>
    <row r="810" spans="1:6" hidden="1" x14ac:dyDescent="0.35">
      <c r="A810" t="s">
        <v>1108</v>
      </c>
      <c r="B810">
        <v>190</v>
      </c>
      <c r="C810" s="32">
        <v>45303</v>
      </c>
      <c r="D810" s="34" t="s">
        <v>16</v>
      </c>
      <c r="E810" s="35">
        <v>2024</v>
      </c>
      <c r="F810" t="s">
        <v>47</v>
      </c>
    </row>
    <row r="811" spans="1:6" hidden="1" x14ac:dyDescent="0.35">
      <c r="A811" t="s">
        <v>1109</v>
      </c>
      <c r="B811">
        <v>228.19</v>
      </c>
      <c r="C811" s="32">
        <v>45393</v>
      </c>
      <c r="D811" s="34" t="s">
        <v>19</v>
      </c>
      <c r="E811" s="35">
        <v>2024</v>
      </c>
      <c r="F811" t="s">
        <v>33</v>
      </c>
    </row>
    <row r="812" spans="1:6" hidden="1" x14ac:dyDescent="0.35">
      <c r="A812" t="s">
        <v>1110</v>
      </c>
      <c r="B812">
        <v>192.8</v>
      </c>
      <c r="C812" s="32">
        <v>45393</v>
      </c>
      <c r="D812" s="34" t="s">
        <v>19</v>
      </c>
      <c r="E812" s="35">
        <v>2024</v>
      </c>
      <c r="F812" t="s">
        <v>30</v>
      </c>
    </row>
    <row r="813" spans="1:6" hidden="1" x14ac:dyDescent="0.35">
      <c r="A813" t="s">
        <v>1111</v>
      </c>
      <c r="B813">
        <v>96.45</v>
      </c>
      <c r="C813" s="32">
        <v>45322</v>
      </c>
      <c r="D813" s="34" t="s">
        <v>16</v>
      </c>
      <c r="E813" s="35">
        <v>2024</v>
      </c>
      <c r="F813" t="s">
        <v>43</v>
      </c>
    </row>
    <row r="814" spans="1:6" hidden="1" x14ac:dyDescent="0.35">
      <c r="A814" t="s">
        <v>626</v>
      </c>
      <c r="B814">
        <v>100</v>
      </c>
      <c r="C814" s="32">
        <v>45303</v>
      </c>
      <c r="D814" s="34" t="s">
        <v>16</v>
      </c>
      <c r="E814" s="35">
        <v>2024</v>
      </c>
      <c r="F814" t="s">
        <v>41</v>
      </c>
    </row>
    <row r="815" spans="1:6" hidden="1" x14ac:dyDescent="0.35">
      <c r="A815" t="s">
        <v>541</v>
      </c>
      <c r="B815">
        <v>65.599999999999994</v>
      </c>
      <c r="C815" s="32">
        <v>45322</v>
      </c>
      <c r="D815" s="34" t="s">
        <v>16</v>
      </c>
      <c r="E815" s="35">
        <v>2024</v>
      </c>
      <c r="F815" t="s">
        <v>44</v>
      </c>
    </row>
    <row r="816" spans="1:6" hidden="1" x14ac:dyDescent="0.35">
      <c r="A816" t="s">
        <v>558</v>
      </c>
      <c r="B816">
        <v>171.48</v>
      </c>
      <c r="C816" s="32">
        <v>45344</v>
      </c>
      <c r="D816" s="34" t="s">
        <v>17</v>
      </c>
      <c r="E816" s="35">
        <v>2024</v>
      </c>
      <c r="F816" t="s">
        <v>41</v>
      </c>
    </row>
    <row r="817" spans="1:6" hidden="1" x14ac:dyDescent="0.35">
      <c r="A817" t="s">
        <v>1112</v>
      </c>
      <c r="B817">
        <v>64</v>
      </c>
      <c r="C817" s="32">
        <v>45322</v>
      </c>
      <c r="D817" s="34" t="s">
        <v>16</v>
      </c>
      <c r="E817" s="35">
        <v>2024</v>
      </c>
      <c r="F817" t="s">
        <v>44</v>
      </c>
    </row>
    <row r="818" spans="1:6" hidden="1" x14ac:dyDescent="0.35">
      <c r="A818" t="s">
        <v>1113</v>
      </c>
      <c r="B818">
        <v>439.22</v>
      </c>
      <c r="C818" s="32">
        <v>45322</v>
      </c>
      <c r="D818" s="34" t="s">
        <v>16</v>
      </c>
      <c r="E818" s="35">
        <v>2024</v>
      </c>
      <c r="F818" t="s">
        <v>42</v>
      </c>
    </row>
    <row r="819" spans="1:6" hidden="1" x14ac:dyDescent="0.35">
      <c r="A819" t="s">
        <v>1114</v>
      </c>
      <c r="B819">
        <v>37.369999999999997</v>
      </c>
      <c r="C819" s="32">
        <v>45322</v>
      </c>
      <c r="D819" s="34" t="s">
        <v>16</v>
      </c>
      <c r="E819" s="35">
        <v>2024</v>
      </c>
      <c r="F819" t="s">
        <v>44</v>
      </c>
    </row>
    <row r="820" spans="1:6" hidden="1" x14ac:dyDescent="0.35">
      <c r="A820" t="s">
        <v>1115</v>
      </c>
      <c r="B820">
        <v>106</v>
      </c>
      <c r="C820" s="32">
        <v>45359</v>
      </c>
      <c r="D820" s="34" t="s">
        <v>18</v>
      </c>
      <c r="E820" s="35">
        <v>2024</v>
      </c>
      <c r="F820" t="s">
        <v>35</v>
      </c>
    </row>
    <row r="821" spans="1:6" hidden="1" x14ac:dyDescent="0.35">
      <c r="A821" t="s">
        <v>991</v>
      </c>
      <c r="B821">
        <v>411.44</v>
      </c>
      <c r="C821" s="32">
        <v>45393</v>
      </c>
      <c r="D821" s="34" t="s">
        <v>19</v>
      </c>
      <c r="E821" s="35">
        <v>2024</v>
      </c>
      <c r="F821" t="s">
        <v>30</v>
      </c>
    </row>
    <row r="822" spans="1:6" hidden="1" x14ac:dyDescent="0.35">
      <c r="A822" t="s">
        <v>1116</v>
      </c>
      <c r="B822">
        <v>270</v>
      </c>
      <c r="C822" s="32">
        <v>45393</v>
      </c>
      <c r="D822" s="34" t="s">
        <v>19</v>
      </c>
      <c r="E822" s="35">
        <v>2024</v>
      </c>
      <c r="F822" t="s">
        <v>33</v>
      </c>
    </row>
    <row r="823" spans="1:6" hidden="1" x14ac:dyDescent="0.35">
      <c r="A823" t="s">
        <v>1117</v>
      </c>
      <c r="B823">
        <v>129.01</v>
      </c>
      <c r="C823" s="32">
        <v>45359</v>
      </c>
      <c r="D823" s="34" t="s">
        <v>18</v>
      </c>
      <c r="E823" s="35">
        <v>2024</v>
      </c>
      <c r="F823" t="s">
        <v>38</v>
      </c>
    </row>
    <row r="824" spans="1:6" hidden="1" x14ac:dyDescent="0.35">
      <c r="A824" t="s">
        <v>1118</v>
      </c>
      <c r="B824">
        <v>105.93</v>
      </c>
      <c r="C824" s="32">
        <v>45393</v>
      </c>
      <c r="D824" s="34" t="s">
        <v>19</v>
      </c>
      <c r="E824" s="35">
        <v>2024</v>
      </c>
      <c r="F824" t="s">
        <v>44</v>
      </c>
    </row>
    <row r="825" spans="1:6" hidden="1" x14ac:dyDescent="0.35">
      <c r="A825" t="s">
        <v>1119</v>
      </c>
      <c r="B825">
        <v>222</v>
      </c>
      <c r="C825" s="32">
        <v>45359</v>
      </c>
      <c r="D825" s="34" t="s">
        <v>18</v>
      </c>
      <c r="E825" s="35">
        <v>2024</v>
      </c>
      <c r="F825" t="s">
        <v>42</v>
      </c>
    </row>
    <row r="826" spans="1:6" hidden="1" x14ac:dyDescent="0.35">
      <c r="A826" t="s">
        <v>474</v>
      </c>
      <c r="B826">
        <v>104</v>
      </c>
      <c r="C826" s="32">
        <v>45393</v>
      </c>
      <c r="D826" s="34" t="s">
        <v>19</v>
      </c>
      <c r="E826" s="35">
        <v>2024</v>
      </c>
      <c r="F826" t="s">
        <v>44</v>
      </c>
    </row>
    <row r="827" spans="1:6" hidden="1" x14ac:dyDescent="0.35">
      <c r="A827" t="s">
        <v>1120</v>
      </c>
      <c r="B827">
        <v>108</v>
      </c>
      <c r="C827" s="32">
        <v>45393</v>
      </c>
      <c r="D827" s="34" t="s">
        <v>19</v>
      </c>
      <c r="E827" s="35">
        <v>2024</v>
      </c>
      <c r="F827" t="s">
        <v>47</v>
      </c>
    </row>
    <row r="828" spans="1:6" hidden="1" x14ac:dyDescent="0.35">
      <c r="A828" t="s">
        <v>1121</v>
      </c>
      <c r="B828">
        <v>121.22</v>
      </c>
      <c r="C828" s="32">
        <v>45393</v>
      </c>
      <c r="D828" s="34" t="s">
        <v>19</v>
      </c>
      <c r="E828" s="35">
        <v>2024</v>
      </c>
      <c r="F828" t="s">
        <v>38</v>
      </c>
    </row>
    <row r="829" spans="1:6" hidden="1" x14ac:dyDescent="0.35">
      <c r="A829" t="s">
        <v>601</v>
      </c>
      <c r="B829">
        <v>204.39</v>
      </c>
      <c r="C829" s="32">
        <v>45393</v>
      </c>
      <c r="D829" s="34" t="s">
        <v>19</v>
      </c>
      <c r="E829" s="35">
        <v>2024</v>
      </c>
      <c r="F829" t="s">
        <v>44</v>
      </c>
    </row>
    <row r="830" spans="1:6" hidden="1" x14ac:dyDescent="0.35">
      <c r="A830" t="s">
        <v>1122</v>
      </c>
      <c r="B830">
        <v>73.53</v>
      </c>
      <c r="C830" s="32">
        <v>45322</v>
      </c>
      <c r="D830" s="34" t="s">
        <v>16</v>
      </c>
      <c r="E830" s="35">
        <v>2024</v>
      </c>
      <c r="F830" t="s">
        <v>42</v>
      </c>
    </row>
    <row r="831" spans="1:6" hidden="1" x14ac:dyDescent="0.35">
      <c r="A831" t="s">
        <v>1123</v>
      </c>
      <c r="B831">
        <v>60.71</v>
      </c>
      <c r="C831" s="32">
        <v>45393</v>
      </c>
      <c r="D831" s="34" t="s">
        <v>19</v>
      </c>
      <c r="E831" s="35">
        <v>2024</v>
      </c>
      <c r="F831" t="s">
        <v>31</v>
      </c>
    </row>
    <row r="832" spans="1:6" hidden="1" x14ac:dyDescent="0.35">
      <c r="A832" t="s">
        <v>1124</v>
      </c>
      <c r="B832">
        <v>152</v>
      </c>
      <c r="C832" s="32">
        <v>45393</v>
      </c>
      <c r="D832" s="34" t="s">
        <v>19</v>
      </c>
      <c r="E832" s="35">
        <v>2024</v>
      </c>
      <c r="F832" t="s">
        <v>31</v>
      </c>
    </row>
    <row r="833" spans="1:6" hidden="1" x14ac:dyDescent="0.35">
      <c r="A833" t="s">
        <v>1125</v>
      </c>
      <c r="B833">
        <v>284.33</v>
      </c>
      <c r="C833" s="32">
        <v>45344</v>
      </c>
      <c r="D833" s="34" t="s">
        <v>17</v>
      </c>
      <c r="E833" s="35">
        <v>2024</v>
      </c>
      <c r="F833" t="s">
        <v>34</v>
      </c>
    </row>
    <row r="834" spans="1:6" hidden="1" x14ac:dyDescent="0.35">
      <c r="A834" t="s">
        <v>1126</v>
      </c>
      <c r="B834">
        <v>138</v>
      </c>
      <c r="C834" s="32">
        <v>45359</v>
      </c>
      <c r="D834" s="34" t="s">
        <v>18</v>
      </c>
      <c r="E834" s="35">
        <v>2024</v>
      </c>
      <c r="F834" t="s">
        <v>44</v>
      </c>
    </row>
    <row r="835" spans="1:6" hidden="1" x14ac:dyDescent="0.35">
      <c r="A835" t="s">
        <v>1127</v>
      </c>
      <c r="B835">
        <v>131.27000000000001</v>
      </c>
      <c r="C835" s="32">
        <v>45303</v>
      </c>
      <c r="D835" s="34" t="s">
        <v>16</v>
      </c>
      <c r="E835" s="35">
        <v>2024</v>
      </c>
      <c r="F835" t="s">
        <v>42</v>
      </c>
    </row>
    <row r="836" spans="1:6" hidden="1" x14ac:dyDescent="0.35">
      <c r="A836" t="s">
        <v>834</v>
      </c>
      <c r="B836">
        <v>100</v>
      </c>
      <c r="C836" s="32">
        <v>45303</v>
      </c>
      <c r="D836" s="34" t="s">
        <v>16</v>
      </c>
      <c r="E836" s="35">
        <v>2024</v>
      </c>
      <c r="F836" t="s">
        <v>41</v>
      </c>
    </row>
    <row r="837" spans="1:6" hidden="1" x14ac:dyDescent="0.35">
      <c r="A837" t="s">
        <v>1128</v>
      </c>
      <c r="B837">
        <v>65</v>
      </c>
      <c r="C837" s="32">
        <v>45393</v>
      </c>
      <c r="D837" s="34" t="s">
        <v>19</v>
      </c>
      <c r="E837" s="35">
        <v>2024</v>
      </c>
      <c r="F837" t="s">
        <v>44</v>
      </c>
    </row>
    <row r="838" spans="1:6" hidden="1" x14ac:dyDescent="0.35">
      <c r="A838" t="s">
        <v>448</v>
      </c>
      <c r="B838">
        <v>114.74</v>
      </c>
      <c r="C838" s="32">
        <v>45393</v>
      </c>
      <c r="D838" s="34" t="s">
        <v>19</v>
      </c>
      <c r="E838" s="35">
        <v>2024</v>
      </c>
      <c r="F838" t="s">
        <v>42</v>
      </c>
    </row>
    <row r="839" spans="1:6" hidden="1" x14ac:dyDescent="0.35">
      <c r="A839" t="s">
        <v>1129</v>
      </c>
      <c r="B839">
        <v>70</v>
      </c>
      <c r="C839" s="32">
        <v>45303</v>
      </c>
      <c r="D839" s="34" t="s">
        <v>16</v>
      </c>
      <c r="E839" s="35">
        <v>2024</v>
      </c>
      <c r="F839" t="s">
        <v>42</v>
      </c>
    </row>
    <row r="840" spans="1:6" hidden="1" x14ac:dyDescent="0.35">
      <c r="A840" t="s">
        <v>1130</v>
      </c>
      <c r="B840">
        <v>124</v>
      </c>
      <c r="C840" s="32">
        <v>45393</v>
      </c>
      <c r="D840" s="34" t="s">
        <v>19</v>
      </c>
      <c r="E840" s="35">
        <v>2024</v>
      </c>
      <c r="F840" t="s">
        <v>42</v>
      </c>
    </row>
    <row r="841" spans="1:6" hidden="1" x14ac:dyDescent="0.35">
      <c r="A841" t="s">
        <v>614</v>
      </c>
      <c r="B841">
        <v>200</v>
      </c>
      <c r="C841" s="32">
        <v>45303</v>
      </c>
      <c r="D841" s="34" t="s">
        <v>16</v>
      </c>
      <c r="E841" s="35">
        <v>2024</v>
      </c>
      <c r="F841" t="s">
        <v>41</v>
      </c>
    </row>
    <row r="842" spans="1:6" hidden="1" x14ac:dyDescent="0.35">
      <c r="A842" t="s">
        <v>1131</v>
      </c>
      <c r="B842">
        <v>128</v>
      </c>
      <c r="C842" s="32">
        <v>45393</v>
      </c>
      <c r="D842" s="34" t="s">
        <v>19</v>
      </c>
      <c r="E842" s="35">
        <v>2024</v>
      </c>
      <c r="F842" t="s">
        <v>44</v>
      </c>
    </row>
    <row r="843" spans="1:6" hidden="1" x14ac:dyDescent="0.35">
      <c r="A843" t="s">
        <v>1132</v>
      </c>
      <c r="B843">
        <v>119</v>
      </c>
      <c r="C843" s="32">
        <v>45344</v>
      </c>
      <c r="D843" s="34" t="s">
        <v>17</v>
      </c>
      <c r="E843" s="35">
        <v>2024</v>
      </c>
      <c r="F843" t="s">
        <v>44</v>
      </c>
    </row>
    <row r="844" spans="1:6" hidden="1" x14ac:dyDescent="0.35">
      <c r="A844" t="s">
        <v>325</v>
      </c>
      <c r="B844">
        <v>56</v>
      </c>
      <c r="C844" s="32">
        <v>45394</v>
      </c>
      <c r="D844" s="34" t="s">
        <v>19</v>
      </c>
      <c r="E844" s="35">
        <v>2024</v>
      </c>
      <c r="F844" t="s">
        <v>47</v>
      </c>
    </row>
    <row r="845" spans="1:6" hidden="1" x14ac:dyDescent="0.35">
      <c r="A845" t="s">
        <v>323</v>
      </c>
      <c r="B845">
        <v>137.19</v>
      </c>
      <c r="C845" s="32">
        <v>45323</v>
      </c>
      <c r="D845" s="34" t="s">
        <v>17</v>
      </c>
      <c r="E845" s="35">
        <v>2024</v>
      </c>
      <c r="F845" t="s">
        <v>32</v>
      </c>
    </row>
    <row r="846" spans="1:6" hidden="1" x14ac:dyDescent="0.35">
      <c r="A846" t="s">
        <v>1133</v>
      </c>
      <c r="B846">
        <v>54.38</v>
      </c>
      <c r="C846" s="32">
        <v>45394</v>
      </c>
      <c r="D846" s="34" t="s">
        <v>19</v>
      </c>
      <c r="E846" s="35">
        <v>2024</v>
      </c>
      <c r="F846" t="s">
        <v>31</v>
      </c>
    </row>
    <row r="847" spans="1:6" hidden="1" x14ac:dyDescent="0.35">
      <c r="A847" t="s">
        <v>644</v>
      </c>
      <c r="B847">
        <v>118</v>
      </c>
      <c r="C847" s="32">
        <v>45377</v>
      </c>
      <c r="D847" s="34" t="s">
        <v>18</v>
      </c>
      <c r="E847" s="35">
        <v>2024</v>
      </c>
      <c r="F847" t="s">
        <v>30</v>
      </c>
    </row>
    <row r="848" spans="1:6" hidden="1" x14ac:dyDescent="0.35">
      <c r="A848" t="s">
        <v>639</v>
      </c>
      <c r="B848">
        <v>93.41</v>
      </c>
      <c r="C848" s="32">
        <v>45394</v>
      </c>
      <c r="D848" s="34" t="s">
        <v>19</v>
      </c>
      <c r="E848" s="35">
        <v>2024</v>
      </c>
      <c r="F848" t="s">
        <v>47</v>
      </c>
    </row>
    <row r="849" spans="1:6" hidden="1" x14ac:dyDescent="0.35">
      <c r="A849" t="s">
        <v>393</v>
      </c>
      <c r="B849">
        <v>100</v>
      </c>
      <c r="C849" s="32">
        <v>45377</v>
      </c>
      <c r="D849" s="34" t="s">
        <v>18</v>
      </c>
      <c r="E849" s="35">
        <v>2024</v>
      </c>
      <c r="F849" t="s">
        <v>44</v>
      </c>
    </row>
    <row r="850" spans="1:6" hidden="1" x14ac:dyDescent="0.35">
      <c r="A850" t="s">
        <v>1134</v>
      </c>
      <c r="B850">
        <v>133.66</v>
      </c>
      <c r="C850" s="32">
        <v>45323</v>
      </c>
      <c r="D850" s="34" t="s">
        <v>17</v>
      </c>
      <c r="E850" s="35">
        <v>2024</v>
      </c>
      <c r="F850" t="s">
        <v>47</v>
      </c>
    </row>
    <row r="851" spans="1:6" hidden="1" x14ac:dyDescent="0.35">
      <c r="A851" t="s">
        <v>494</v>
      </c>
      <c r="B851">
        <v>333.23</v>
      </c>
      <c r="C851" s="32">
        <v>45323</v>
      </c>
      <c r="D851" s="34" t="s">
        <v>17</v>
      </c>
      <c r="E851" s="35">
        <v>2024</v>
      </c>
      <c r="F851" t="s">
        <v>32</v>
      </c>
    </row>
    <row r="852" spans="1:6" hidden="1" x14ac:dyDescent="0.35">
      <c r="A852" t="s">
        <v>1135</v>
      </c>
      <c r="B852">
        <v>33.19</v>
      </c>
      <c r="C852" s="32">
        <v>45359</v>
      </c>
      <c r="D852" s="34" t="s">
        <v>18</v>
      </c>
      <c r="E852" s="35">
        <v>2024</v>
      </c>
      <c r="F852" t="s">
        <v>30</v>
      </c>
    </row>
    <row r="853" spans="1:6" hidden="1" x14ac:dyDescent="0.35">
      <c r="A853" t="s">
        <v>1136</v>
      </c>
      <c r="B853">
        <v>167</v>
      </c>
      <c r="C853" s="32">
        <v>45394</v>
      </c>
      <c r="D853" s="34" t="s">
        <v>19</v>
      </c>
      <c r="E853" s="35">
        <v>2024</v>
      </c>
      <c r="F853" t="s">
        <v>33</v>
      </c>
    </row>
    <row r="854" spans="1:6" hidden="1" x14ac:dyDescent="0.35">
      <c r="A854" t="s">
        <v>1137</v>
      </c>
      <c r="B854">
        <v>304</v>
      </c>
      <c r="C854" s="32">
        <v>45394</v>
      </c>
      <c r="D854" s="34" t="s">
        <v>19</v>
      </c>
      <c r="E854" s="35">
        <v>2024</v>
      </c>
      <c r="F854" t="s">
        <v>47</v>
      </c>
    </row>
    <row r="855" spans="1:6" hidden="1" x14ac:dyDescent="0.35">
      <c r="A855" t="s">
        <v>1138</v>
      </c>
      <c r="B855">
        <v>40.479999999999997</v>
      </c>
      <c r="C855" s="32">
        <v>45359</v>
      </c>
      <c r="D855" s="34" t="s">
        <v>18</v>
      </c>
      <c r="E855" s="35">
        <v>2024</v>
      </c>
      <c r="F855" t="s">
        <v>42</v>
      </c>
    </row>
    <row r="856" spans="1:6" hidden="1" x14ac:dyDescent="0.35">
      <c r="A856" t="s">
        <v>1139</v>
      </c>
      <c r="B856">
        <v>80.040000000000006</v>
      </c>
      <c r="C856" s="32">
        <v>45394</v>
      </c>
      <c r="D856" s="34" t="s">
        <v>19</v>
      </c>
      <c r="E856" s="35">
        <v>2024</v>
      </c>
      <c r="F856" t="s">
        <v>47</v>
      </c>
    </row>
    <row r="857" spans="1:6" hidden="1" x14ac:dyDescent="0.35">
      <c r="A857" t="s">
        <v>1140</v>
      </c>
      <c r="B857">
        <v>37.369999999999997</v>
      </c>
      <c r="C857" s="32">
        <v>45394</v>
      </c>
      <c r="D857" s="34" t="s">
        <v>19</v>
      </c>
      <c r="E857" s="35">
        <v>2024</v>
      </c>
      <c r="F857" t="s">
        <v>41</v>
      </c>
    </row>
    <row r="858" spans="1:6" hidden="1" x14ac:dyDescent="0.35">
      <c r="A858" t="s">
        <v>1141</v>
      </c>
      <c r="B858">
        <v>101.03</v>
      </c>
      <c r="C858" s="32">
        <v>45394</v>
      </c>
      <c r="D858" s="34" t="s">
        <v>19</v>
      </c>
      <c r="E858" s="35">
        <v>2024</v>
      </c>
      <c r="F858" t="s">
        <v>31</v>
      </c>
    </row>
    <row r="859" spans="1:6" hidden="1" x14ac:dyDescent="0.35">
      <c r="A859" t="s">
        <v>470</v>
      </c>
      <c r="B859">
        <v>36.74</v>
      </c>
      <c r="C859" s="32">
        <v>45394</v>
      </c>
      <c r="D859" s="34" t="s">
        <v>19</v>
      </c>
      <c r="E859" s="35">
        <v>2024</v>
      </c>
      <c r="F859" t="s">
        <v>47</v>
      </c>
    </row>
    <row r="860" spans="1:6" hidden="1" x14ac:dyDescent="0.35">
      <c r="A860" t="s">
        <v>1142</v>
      </c>
      <c r="B860">
        <v>297.86</v>
      </c>
      <c r="C860" s="32">
        <v>45394</v>
      </c>
      <c r="D860" s="34" t="s">
        <v>19</v>
      </c>
      <c r="E860" s="35">
        <v>2024</v>
      </c>
      <c r="F860" t="s">
        <v>33</v>
      </c>
    </row>
    <row r="861" spans="1:6" hidden="1" x14ac:dyDescent="0.35">
      <c r="A861" t="s">
        <v>330</v>
      </c>
      <c r="B861">
        <v>124</v>
      </c>
      <c r="C861" s="32">
        <v>45394</v>
      </c>
      <c r="D861" s="34" t="s">
        <v>19</v>
      </c>
      <c r="E861" s="35">
        <v>2024</v>
      </c>
      <c r="F861" t="s">
        <v>44</v>
      </c>
    </row>
    <row r="862" spans="1:6" hidden="1" x14ac:dyDescent="0.35">
      <c r="A862" t="s">
        <v>1143</v>
      </c>
      <c r="B862">
        <v>67.37</v>
      </c>
      <c r="C862" s="32">
        <v>45378</v>
      </c>
      <c r="D862" s="34" t="s">
        <v>18</v>
      </c>
      <c r="E862" s="35">
        <v>2024</v>
      </c>
      <c r="F862" t="s">
        <v>33</v>
      </c>
    </row>
    <row r="863" spans="1:6" hidden="1" x14ac:dyDescent="0.35">
      <c r="A863" t="s">
        <v>395</v>
      </c>
      <c r="B863">
        <v>110</v>
      </c>
      <c r="C863" s="32">
        <v>45378</v>
      </c>
      <c r="D863" s="34" t="s">
        <v>18</v>
      </c>
      <c r="E863" s="35">
        <v>2024</v>
      </c>
      <c r="F863" t="s">
        <v>34</v>
      </c>
    </row>
    <row r="864" spans="1:6" hidden="1" x14ac:dyDescent="0.35">
      <c r="A864" t="s">
        <v>416</v>
      </c>
      <c r="B864">
        <v>25</v>
      </c>
      <c r="C864" s="32">
        <v>45345</v>
      </c>
      <c r="D864" s="34" t="s">
        <v>17</v>
      </c>
      <c r="E864" s="35">
        <v>2024</v>
      </c>
      <c r="F864" t="s">
        <v>43</v>
      </c>
    </row>
    <row r="865" spans="1:6" hidden="1" x14ac:dyDescent="0.35">
      <c r="A865" t="s">
        <v>1144</v>
      </c>
      <c r="B865">
        <v>453.88</v>
      </c>
      <c r="C865" s="32">
        <v>45345</v>
      </c>
      <c r="D865" s="34" t="s">
        <v>17</v>
      </c>
      <c r="E865" s="35">
        <v>2024</v>
      </c>
      <c r="F865" t="s">
        <v>42</v>
      </c>
    </row>
    <row r="866" spans="1:6" hidden="1" x14ac:dyDescent="0.35">
      <c r="A866" t="s">
        <v>924</v>
      </c>
      <c r="B866">
        <v>239.51</v>
      </c>
      <c r="C866" s="32">
        <v>45345</v>
      </c>
      <c r="D866" s="34" t="s">
        <v>17</v>
      </c>
      <c r="E866" s="35">
        <v>2024</v>
      </c>
      <c r="F866" t="s">
        <v>42</v>
      </c>
    </row>
    <row r="867" spans="1:6" hidden="1" x14ac:dyDescent="0.35">
      <c r="A867" t="s">
        <v>634</v>
      </c>
      <c r="B867">
        <v>147.19999999999999</v>
      </c>
      <c r="C867" s="32">
        <v>45394</v>
      </c>
      <c r="D867" s="34" t="s">
        <v>19</v>
      </c>
      <c r="E867" s="35">
        <v>2024</v>
      </c>
      <c r="F867" t="s">
        <v>42</v>
      </c>
    </row>
    <row r="868" spans="1:6" hidden="1" x14ac:dyDescent="0.35">
      <c r="A868" t="s">
        <v>1145</v>
      </c>
      <c r="B868">
        <v>220</v>
      </c>
      <c r="C868" s="32">
        <v>45394</v>
      </c>
      <c r="D868" s="34" t="s">
        <v>19</v>
      </c>
      <c r="E868" s="35">
        <v>2024</v>
      </c>
      <c r="F868" t="s">
        <v>44</v>
      </c>
    </row>
    <row r="869" spans="1:6" hidden="1" x14ac:dyDescent="0.35">
      <c r="A869" t="s">
        <v>1146</v>
      </c>
      <c r="B869">
        <v>105.85</v>
      </c>
      <c r="C869" s="32">
        <v>45394</v>
      </c>
      <c r="D869" s="34" t="s">
        <v>19</v>
      </c>
      <c r="E869" s="35">
        <v>2024</v>
      </c>
      <c r="F869" t="s">
        <v>38</v>
      </c>
    </row>
    <row r="870" spans="1:6" hidden="1" x14ac:dyDescent="0.35">
      <c r="A870" t="s">
        <v>1147</v>
      </c>
      <c r="B870">
        <v>113.23</v>
      </c>
      <c r="C870" s="32">
        <v>45394</v>
      </c>
      <c r="D870" s="34" t="s">
        <v>19</v>
      </c>
      <c r="E870" s="35">
        <v>2024</v>
      </c>
      <c r="F870" t="s">
        <v>33</v>
      </c>
    </row>
    <row r="871" spans="1:6" hidden="1" x14ac:dyDescent="0.35">
      <c r="A871" t="s">
        <v>1148</v>
      </c>
      <c r="B871">
        <v>14.67</v>
      </c>
      <c r="C871" s="32">
        <v>45359</v>
      </c>
      <c r="D871" s="34" t="s">
        <v>18</v>
      </c>
      <c r="E871" s="35">
        <v>2024</v>
      </c>
      <c r="F871" t="s">
        <v>44</v>
      </c>
    </row>
    <row r="872" spans="1:6" hidden="1" x14ac:dyDescent="0.35">
      <c r="A872" t="s">
        <v>1149</v>
      </c>
      <c r="B872">
        <v>70.28</v>
      </c>
      <c r="C872" s="32">
        <v>45359</v>
      </c>
      <c r="D872" s="34" t="s">
        <v>18</v>
      </c>
      <c r="E872" s="35">
        <v>2024</v>
      </c>
      <c r="F872" t="s">
        <v>42</v>
      </c>
    </row>
    <row r="873" spans="1:6" hidden="1" x14ac:dyDescent="0.35">
      <c r="A873" t="s">
        <v>971</v>
      </c>
      <c r="B873">
        <v>220</v>
      </c>
      <c r="C873" s="32">
        <v>45394</v>
      </c>
      <c r="D873" s="34" t="s">
        <v>19</v>
      </c>
      <c r="E873" s="35">
        <v>2024</v>
      </c>
      <c r="F873" t="s">
        <v>30</v>
      </c>
    </row>
    <row r="874" spans="1:6" hidden="1" x14ac:dyDescent="0.35">
      <c r="A874" t="s">
        <v>1150</v>
      </c>
      <c r="B874">
        <v>412.05</v>
      </c>
      <c r="C874" s="32">
        <v>45306</v>
      </c>
      <c r="D874" s="34" t="s">
        <v>16</v>
      </c>
      <c r="E874" s="35">
        <v>2024</v>
      </c>
      <c r="F874" t="s">
        <v>46</v>
      </c>
    </row>
    <row r="875" spans="1:6" hidden="1" x14ac:dyDescent="0.35">
      <c r="A875" t="s">
        <v>1151</v>
      </c>
      <c r="B875">
        <v>58.67</v>
      </c>
      <c r="C875" s="32">
        <v>45394</v>
      </c>
      <c r="D875" s="34" t="s">
        <v>19</v>
      </c>
      <c r="E875" s="35">
        <v>2024</v>
      </c>
      <c r="F875" t="s">
        <v>47</v>
      </c>
    </row>
    <row r="876" spans="1:6" hidden="1" x14ac:dyDescent="0.35">
      <c r="A876" t="s">
        <v>602</v>
      </c>
      <c r="B876">
        <v>146</v>
      </c>
      <c r="C876" s="32">
        <v>45306</v>
      </c>
      <c r="D876" s="34" t="s">
        <v>16</v>
      </c>
      <c r="E876" s="35">
        <v>2024</v>
      </c>
      <c r="F876" t="s">
        <v>30</v>
      </c>
    </row>
    <row r="877" spans="1:6" hidden="1" x14ac:dyDescent="0.35">
      <c r="A877" t="s">
        <v>1151</v>
      </c>
      <c r="B877">
        <v>91.15</v>
      </c>
      <c r="C877" s="32">
        <v>45394</v>
      </c>
      <c r="D877" s="34" t="s">
        <v>19</v>
      </c>
      <c r="E877" s="35">
        <v>2024</v>
      </c>
      <c r="F877" t="s">
        <v>47</v>
      </c>
    </row>
    <row r="878" spans="1:6" hidden="1" x14ac:dyDescent="0.35">
      <c r="A878" t="s">
        <v>580</v>
      </c>
      <c r="B878">
        <v>83</v>
      </c>
      <c r="C878" s="32">
        <v>45306</v>
      </c>
      <c r="D878" s="34" t="s">
        <v>16</v>
      </c>
      <c r="E878" s="35">
        <v>2024</v>
      </c>
      <c r="F878" t="s">
        <v>30</v>
      </c>
    </row>
    <row r="879" spans="1:6" hidden="1" x14ac:dyDescent="0.35">
      <c r="A879" t="s">
        <v>1152</v>
      </c>
      <c r="B879">
        <v>100.02</v>
      </c>
      <c r="C879" s="32">
        <v>45306</v>
      </c>
      <c r="D879" s="34" t="s">
        <v>16</v>
      </c>
      <c r="E879" s="35">
        <v>2024</v>
      </c>
      <c r="F879" t="s">
        <v>43</v>
      </c>
    </row>
    <row r="880" spans="1:6" hidden="1" x14ac:dyDescent="0.35">
      <c r="A880" t="s">
        <v>1153</v>
      </c>
      <c r="B880">
        <v>522.16</v>
      </c>
      <c r="C880" s="32">
        <v>45306</v>
      </c>
      <c r="D880" s="34" t="s">
        <v>16</v>
      </c>
      <c r="E880" s="35">
        <v>2024</v>
      </c>
      <c r="F880" t="s">
        <v>46</v>
      </c>
    </row>
    <row r="881" spans="1:6" hidden="1" x14ac:dyDescent="0.35">
      <c r="A881" t="s">
        <v>827</v>
      </c>
      <c r="B881">
        <v>86.07</v>
      </c>
      <c r="C881" s="32">
        <v>45394</v>
      </c>
      <c r="D881" s="34" t="s">
        <v>19</v>
      </c>
      <c r="E881" s="35">
        <v>2024</v>
      </c>
      <c r="F881" t="s">
        <v>38</v>
      </c>
    </row>
    <row r="882" spans="1:6" hidden="1" x14ac:dyDescent="0.35">
      <c r="A882" t="s">
        <v>547</v>
      </c>
      <c r="B882">
        <v>184.43</v>
      </c>
      <c r="C882" s="32">
        <v>45394</v>
      </c>
      <c r="D882" s="34" t="s">
        <v>19</v>
      </c>
      <c r="E882" s="35">
        <v>2024</v>
      </c>
      <c r="F882" t="s">
        <v>33</v>
      </c>
    </row>
    <row r="883" spans="1:6" hidden="1" x14ac:dyDescent="0.35">
      <c r="A883" t="s">
        <v>1154</v>
      </c>
      <c r="B883">
        <v>45</v>
      </c>
      <c r="C883" s="32">
        <v>45306</v>
      </c>
      <c r="D883" s="34" t="s">
        <v>16</v>
      </c>
      <c r="E883" s="35">
        <v>2024</v>
      </c>
      <c r="F883" t="s">
        <v>46</v>
      </c>
    </row>
    <row r="884" spans="1:6" hidden="1" x14ac:dyDescent="0.35">
      <c r="A884" t="s">
        <v>1155</v>
      </c>
      <c r="B884">
        <v>51.66</v>
      </c>
      <c r="C884" s="32">
        <v>45359</v>
      </c>
      <c r="D884" s="34" t="s">
        <v>18</v>
      </c>
      <c r="E884" s="35">
        <v>2024</v>
      </c>
      <c r="F884" t="s">
        <v>38</v>
      </c>
    </row>
    <row r="885" spans="1:6" hidden="1" x14ac:dyDescent="0.35">
      <c r="A885" t="s">
        <v>1156</v>
      </c>
      <c r="B885">
        <v>38.869999999999997</v>
      </c>
      <c r="C885" s="32">
        <v>45394</v>
      </c>
      <c r="D885" s="34" t="s">
        <v>19</v>
      </c>
      <c r="E885" s="35">
        <v>2024</v>
      </c>
      <c r="F885" t="s">
        <v>41</v>
      </c>
    </row>
    <row r="886" spans="1:6" hidden="1" x14ac:dyDescent="0.35">
      <c r="A886" t="s">
        <v>1157</v>
      </c>
      <c r="B886">
        <v>66</v>
      </c>
      <c r="C886" s="32">
        <v>45394</v>
      </c>
      <c r="D886" s="34" t="s">
        <v>19</v>
      </c>
      <c r="E886" s="35">
        <v>2024</v>
      </c>
      <c r="F886" t="s">
        <v>33</v>
      </c>
    </row>
    <row r="887" spans="1:6" hidden="1" x14ac:dyDescent="0.35">
      <c r="A887" t="s">
        <v>1078</v>
      </c>
      <c r="B887">
        <v>64.459999999999994</v>
      </c>
      <c r="C887" s="32">
        <v>45394</v>
      </c>
      <c r="D887" s="34" t="s">
        <v>19</v>
      </c>
      <c r="E887" s="35">
        <v>2024</v>
      </c>
      <c r="F887" t="s">
        <v>42</v>
      </c>
    </row>
    <row r="888" spans="1:6" hidden="1" x14ac:dyDescent="0.35">
      <c r="A888" t="s">
        <v>1158</v>
      </c>
      <c r="B888">
        <v>101.78</v>
      </c>
      <c r="C888" s="32">
        <v>45359</v>
      </c>
      <c r="D888" s="34" t="s">
        <v>18</v>
      </c>
      <c r="E888" s="35">
        <v>2024</v>
      </c>
      <c r="F888" t="s">
        <v>38</v>
      </c>
    </row>
    <row r="889" spans="1:6" hidden="1" x14ac:dyDescent="0.35">
      <c r="A889" t="s">
        <v>644</v>
      </c>
      <c r="B889">
        <v>118</v>
      </c>
      <c r="C889" s="32">
        <v>45306</v>
      </c>
      <c r="D889" s="34" t="s">
        <v>16</v>
      </c>
      <c r="E889" s="35">
        <v>2024</v>
      </c>
      <c r="F889" t="s">
        <v>35</v>
      </c>
    </row>
    <row r="890" spans="1:6" hidden="1" x14ac:dyDescent="0.35">
      <c r="A890" t="s">
        <v>1159</v>
      </c>
      <c r="B890">
        <v>167.22</v>
      </c>
      <c r="C890" s="32">
        <v>45394</v>
      </c>
      <c r="D890" s="34" t="s">
        <v>19</v>
      </c>
      <c r="E890" s="35">
        <v>2024</v>
      </c>
      <c r="F890" t="s">
        <v>38</v>
      </c>
    </row>
    <row r="891" spans="1:6" hidden="1" x14ac:dyDescent="0.35">
      <c r="A891" t="s">
        <v>1160</v>
      </c>
      <c r="B891">
        <v>60</v>
      </c>
      <c r="C891" s="32">
        <v>45359</v>
      </c>
      <c r="D891" s="34" t="s">
        <v>18</v>
      </c>
      <c r="E891" s="35">
        <v>2024</v>
      </c>
      <c r="F891" t="s">
        <v>38</v>
      </c>
    </row>
    <row r="892" spans="1:6" hidden="1" x14ac:dyDescent="0.35">
      <c r="A892" t="s">
        <v>1161</v>
      </c>
      <c r="B892">
        <v>149.35</v>
      </c>
      <c r="C892" s="32">
        <v>45394</v>
      </c>
      <c r="D892" s="34" t="s">
        <v>19</v>
      </c>
      <c r="E892" s="35">
        <v>2024</v>
      </c>
      <c r="F892" t="s">
        <v>38</v>
      </c>
    </row>
    <row r="893" spans="1:6" hidden="1" x14ac:dyDescent="0.35">
      <c r="A893" t="s">
        <v>314</v>
      </c>
      <c r="B893">
        <v>69</v>
      </c>
      <c r="C893" s="32">
        <v>45394</v>
      </c>
      <c r="D893" s="34" t="s">
        <v>19</v>
      </c>
      <c r="E893" s="35">
        <v>2024</v>
      </c>
      <c r="F893" t="s">
        <v>44</v>
      </c>
    </row>
    <row r="894" spans="1:6" hidden="1" x14ac:dyDescent="0.35">
      <c r="A894" t="s">
        <v>1074</v>
      </c>
      <c r="B894">
        <v>139.99</v>
      </c>
      <c r="C894" s="32">
        <v>45394</v>
      </c>
      <c r="D894" s="34" t="s">
        <v>19</v>
      </c>
      <c r="E894" s="35">
        <v>2024</v>
      </c>
      <c r="F894" t="s">
        <v>38</v>
      </c>
    </row>
    <row r="895" spans="1:6" hidden="1" x14ac:dyDescent="0.35">
      <c r="A895" t="s">
        <v>1162</v>
      </c>
      <c r="B895">
        <v>185</v>
      </c>
      <c r="C895" s="32">
        <v>45306</v>
      </c>
      <c r="D895" s="34" t="s">
        <v>16</v>
      </c>
      <c r="E895" s="35">
        <v>2024</v>
      </c>
      <c r="F895" t="s">
        <v>35</v>
      </c>
    </row>
    <row r="896" spans="1:6" hidden="1" x14ac:dyDescent="0.35">
      <c r="A896" t="s">
        <v>411</v>
      </c>
      <c r="B896">
        <v>29.79</v>
      </c>
      <c r="C896" s="32">
        <v>45359</v>
      </c>
      <c r="D896" s="34" t="s">
        <v>18</v>
      </c>
      <c r="E896" s="35">
        <v>2024</v>
      </c>
      <c r="F896" t="s">
        <v>38</v>
      </c>
    </row>
    <row r="897" spans="1:6" hidden="1" x14ac:dyDescent="0.35">
      <c r="A897" t="s">
        <v>1163</v>
      </c>
      <c r="B897">
        <v>3.58</v>
      </c>
      <c r="C897" s="32">
        <v>45359</v>
      </c>
      <c r="D897" s="34" t="s">
        <v>18</v>
      </c>
      <c r="E897" s="35">
        <v>2024</v>
      </c>
      <c r="F897" t="s">
        <v>42</v>
      </c>
    </row>
    <row r="898" spans="1:6" hidden="1" x14ac:dyDescent="0.35">
      <c r="A898" t="s">
        <v>431</v>
      </c>
      <c r="B898">
        <v>105.96</v>
      </c>
      <c r="C898" s="32">
        <v>45306</v>
      </c>
      <c r="D898" s="34" t="s">
        <v>16</v>
      </c>
      <c r="E898" s="35">
        <v>2024</v>
      </c>
      <c r="F898" t="s">
        <v>30</v>
      </c>
    </row>
    <row r="899" spans="1:6" hidden="1" x14ac:dyDescent="0.35">
      <c r="A899" t="s">
        <v>1164</v>
      </c>
      <c r="B899">
        <v>2.2999999999999998</v>
      </c>
      <c r="C899" s="32">
        <v>45359</v>
      </c>
      <c r="D899" s="34" t="s">
        <v>18</v>
      </c>
      <c r="E899" s="35">
        <v>2024</v>
      </c>
      <c r="F899" t="s">
        <v>38</v>
      </c>
    </row>
    <row r="900" spans="1:6" hidden="1" x14ac:dyDescent="0.35">
      <c r="A900" t="s">
        <v>431</v>
      </c>
      <c r="B900">
        <v>98.49</v>
      </c>
      <c r="C900" s="32">
        <v>45306</v>
      </c>
      <c r="D900" s="34" t="s">
        <v>16</v>
      </c>
      <c r="E900" s="35">
        <v>2024</v>
      </c>
      <c r="F900" t="s">
        <v>30</v>
      </c>
    </row>
    <row r="901" spans="1:6" hidden="1" x14ac:dyDescent="0.35">
      <c r="A901" t="s">
        <v>865</v>
      </c>
      <c r="B901">
        <v>68.37</v>
      </c>
      <c r="C901" s="32">
        <v>45306</v>
      </c>
      <c r="D901" s="34" t="s">
        <v>16</v>
      </c>
      <c r="E901" s="35">
        <v>2024</v>
      </c>
      <c r="F901" t="s">
        <v>30</v>
      </c>
    </row>
    <row r="902" spans="1:6" hidden="1" x14ac:dyDescent="0.35">
      <c r="A902" t="s">
        <v>1165</v>
      </c>
      <c r="B902">
        <v>92</v>
      </c>
      <c r="C902" s="32">
        <v>45306</v>
      </c>
      <c r="D902" s="34" t="s">
        <v>16</v>
      </c>
      <c r="E902" s="35">
        <v>2024</v>
      </c>
      <c r="F902" t="s">
        <v>35</v>
      </c>
    </row>
    <row r="903" spans="1:6" hidden="1" x14ac:dyDescent="0.35">
      <c r="A903" t="s">
        <v>1166</v>
      </c>
      <c r="B903">
        <v>173.3</v>
      </c>
      <c r="C903" s="32">
        <v>45306</v>
      </c>
      <c r="D903" s="34" t="s">
        <v>16</v>
      </c>
      <c r="E903" s="35">
        <v>2024</v>
      </c>
      <c r="F903" t="s">
        <v>42</v>
      </c>
    </row>
    <row r="904" spans="1:6" hidden="1" x14ac:dyDescent="0.35">
      <c r="A904" t="s">
        <v>1167</v>
      </c>
      <c r="B904">
        <v>54.28</v>
      </c>
      <c r="C904" s="32">
        <v>45306</v>
      </c>
      <c r="D904" s="34" t="s">
        <v>16</v>
      </c>
      <c r="E904" s="35">
        <v>2024</v>
      </c>
      <c r="F904" t="s">
        <v>38</v>
      </c>
    </row>
    <row r="905" spans="1:6" hidden="1" x14ac:dyDescent="0.35">
      <c r="A905" t="s">
        <v>505</v>
      </c>
      <c r="B905">
        <v>137</v>
      </c>
      <c r="C905" s="32">
        <v>45395</v>
      </c>
      <c r="D905" s="34" t="s">
        <v>19</v>
      </c>
      <c r="E905" s="35">
        <v>2024</v>
      </c>
      <c r="F905" t="s">
        <v>44</v>
      </c>
    </row>
    <row r="906" spans="1:6" hidden="1" x14ac:dyDescent="0.35">
      <c r="A906" t="s">
        <v>1168</v>
      </c>
      <c r="B906">
        <v>114</v>
      </c>
      <c r="C906" s="32">
        <v>45395</v>
      </c>
      <c r="D906" s="34" t="s">
        <v>19</v>
      </c>
      <c r="E906" s="35">
        <v>2024</v>
      </c>
      <c r="F906" t="s">
        <v>44</v>
      </c>
    </row>
    <row r="907" spans="1:6" hidden="1" x14ac:dyDescent="0.35">
      <c r="A907" t="s">
        <v>1169</v>
      </c>
      <c r="B907">
        <v>148.13</v>
      </c>
      <c r="C907" s="32">
        <v>45345</v>
      </c>
      <c r="D907" s="34" t="s">
        <v>17</v>
      </c>
      <c r="E907" s="35">
        <v>2024</v>
      </c>
      <c r="F907" t="s">
        <v>32</v>
      </c>
    </row>
    <row r="908" spans="1:6" hidden="1" x14ac:dyDescent="0.35">
      <c r="A908" t="s">
        <v>1170</v>
      </c>
      <c r="B908">
        <v>222.65</v>
      </c>
      <c r="C908" s="32">
        <v>45395</v>
      </c>
      <c r="D908" s="34" t="s">
        <v>19</v>
      </c>
      <c r="E908" s="35">
        <v>2024</v>
      </c>
      <c r="F908" t="s">
        <v>44</v>
      </c>
    </row>
    <row r="909" spans="1:6" hidden="1" x14ac:dyDescent="0.35">
      <c r="A909" t="s">
        <v>1171</v>
      </c>
      <c r="B909">
        <v>95</v>
      </c>
      <c r="C909" s="32">
        <v>45307</v>
      </c>
      <c r="D909" s="34" t="s">
        <v>16</v>
      </c>
      <c r="E909" s="35">
        <v>2024</v>
      </c>
      <c r="F909" t="s">
        <v>35</v>
      </c>
    </row>
    <row r="910" spans="1:6" hidden="1" x14ac:dyDescent="0.35">
      <c r="A910" t="s">
        <v>382</v>
      </c>
      <c r="B910">
        <v>51.22</v>
      </c>
      <c r="C910" s="32">
        <v>45345</v>
      </c>
      <c r="D910" s="34" t="s">
        <v>17</v>
      </c>
      <c r="E910" s="35">
        <v>2024</v>
      </c>
      <c r="F910" t="s">
        <v>35</v>
      </c>
    </row>
    <row r="911" spans="1:6" hidden="1" x14ac:dyDescent="0.35">
      <c r="A911" t="s">
        <v>624</v>
      </c>
      <c r="B911">
        <v>120</v>
      </c>
      <c r="C911" s="32">
        <v>45345</v>
      </c>
      <c r="D911" s="34" t="s">
        <v>17</v>
      </c>
      <c r="E911" s="35">
        <v>2024</v>
      </c>
      <c r="F911" t="s">
        <v>42</v>
      </c>
    </row>
    <row r="912" spans="1:6" hidden="1" x14ac:dyDescent="0.35">
      <c r="A912" t="s">
        <v>620</v>
      </c>
      <c r="B912">
        <v>171.09</v>
      </c>
      <c r="C912" s="32">
        <v>45345</v>
      </c>
      <c r="D912" s="34" t="s">
        <v>17</v>
      </c>
      <c r="E912" s="35">
        <v>2024</v>
      </c>
      <c r="F912" t="s">
        <v>42</v>
      </c>
    </row>
    <row r="913" spans="1:6" hidden="1" x14ac:dyDescent="0.35">
      <c r="A913" t="s">
        <v>1172</v>
      </c>
      <c r="B913">
        <v>97</v>
      </c>
      <c r="C913" s="32">
        <v>45323</v>
      </c>
      <c r="D913" s="34" t="s">
        <v>17</v>
      </c>
      <c r="E913" s="35">
        <v>2024</v>
      </c>
      <c r="F913" t="s">
        <v>44</v>
      </c>
    </row>
    <row r="914" spans="1:6" hidden="1" x14ac:dyDescent="0.35">
      <c r="A914" t="s">
        <v>1173</v>
      </c>
      <c r="B914">
        <v>114</v>
      </c>
      <c r="C914" s="32">
        <v>45345</v>
      </c>
      <c r="D914" s="34" t="s">
        <v>17</v>
      </c>
      <c r="E914" s="35">
        <v>2024</v>
      </c>
      <c r="F914" t="s">
        <v>44</v>
      </c>
    </row>
    <row r="915" spans="1:6" hidden="1" x14ac:dyDescent="0.35">
      <c r="A915" t="s">
        <v>1174</v>
      </c>
      <c r="B915">
        <v>92.3</v>
      </c>
      <c r="C915" s="32">
        <v>45345</v>
      </c>
      <c r="D915" s="34" t="s">
        <v>17</v>
      </c>
      <c r="E915" s="35">
        <v>2024</v>
      </c>
      <c r="F915" t="s">
        <v>38</v>
      </c>
    </row>
    <row r="916" spans="1:6" hidden="1" x14ac:dyDescent="0.35">
      <c r="A916" t="s">
        <v>1175</v>
      </c>
      <c r="B916">
        <v>186</v>
      </c>
      <c r="C916" s="32">
        <v>45307</v>
      </c>
      <c r="D916" s="34" t="s">
        <v>16</v>
      </c>
      <c r="E916" s="35">
        <v>2024</v>
      </c>
      <c r="F916" t="s">
        <v>43</v>
      </c>
    </row>
    <row r="917" spans="1:6" hidden="1" x14ac:dyDescent="0.35">
      <c r="A917" t="s">
        <v>1176</v>
      </c>
      <c r="B917">
        <v>139.81</v>
      </c>
      <c r="C917" s="32">
        <v>45307</v>
      </c>
      <c r="D917" s="34" t="s">
        <v>16</v>
      </c>
      <c r="E917" s="35">
        <v>2024</v>
      </c>
      <c r="F917" t="s">
        <v>38</v>
      </c>
    </row>
    <row r="918" spans="1:6" hidden="1" x14ac:dyDescent="0.35">
      <c r="A918" t="s">
        <v>1177</v>
      </c>
      <c r="B918">
        <v>46.79</v>
      </c>
      <c r="C918" s="32">
        <v>45345</v>
      </c>
      <c r="D918" s="34" t="s">
        <v>17</v>
      </c>
      <c r="E918" s="35">
        <v>2024</v>
      </c>
      <c r="F918" t="s">
        <v>38</v>
      </c>
    </row>
    <row r="919" spans="1:6" hidden="1" x14ac:dyDescent="0.35">
      <c r="A919" t="s">
        <v>1178</v>
      </c>
      <c r="B919">
        <v>18.809999999999999</v>
      </c>
      <c r="C919" s="32">
        <v>45307</v>
      </c>
      <c r="D919" s="34" t="s">
        <v>16</v>
      </c>
      <c r="E919" s="35">
        <v>2024</v>
      </c>
      <c r="F919" t="s">
        <v>42</v>
      </c>
    </row>
    <row r="920" spans="1:6" hidden="1" x14ac:dyDescent="0.35">
      <c r="A920" t="s">
        <v>788</v>
      </c>
      <c r="B920">
        <v>45.03</v>
      </c>
      <c r="C920" s="32">
        <v>45345</v>
      </c>
      <c r="D920" s="34" t="s">
        <v>17</v>
      </c>
      <c r="E920" s="35">
        <v>2024</v>
      </c>
      <c r="F920" t="s">
        <v>44</v>
      </c>
    </row>
    <row r="921" spans="1:6" hidden="1" x14ac:dyDescent="0.35">
      <c r="A921" t="s">
        <v>1179</v>
      </c>
      <c r="B921">
        <v>29.58</v>
      </c>
      <c r="C921" s="32">
        <v>45345</v>
      </c>
      <c r="D921" s="34" t="s">
        <v>17</v>
      </c>
      <c r="E921" s="35">
        <v>2024</v>
      </c>
      <c r="F921" t="s">
        <v>38</v>
      </c>
    </row>
    <row r="922" spans="1:6" hidden="1" x14ac:dyDescent="0.35">
      <c r="A922" t="s">
        <v>1180</v>
      </c>
      <c r="B922">
        <v>16.93</v>
      </c>
      <c r="C922" s="32">
        <v>45345</v>
      </c>
      <c r="D922" s="34" t="s">
        <v>17</v>
      </c>
      <c r="E922" s="35">
        <v>2024</v>
      </c>
      <c r="F922" t="s">
        <v>38</v>
      </c>
    </row>
    <row r="923" spans="1:6" hidden="1" x14ac:dyDescent="0.35">
      <c r="A923" t="s">
        <v>1181</v>
      </c>
      <c r="B923">
        <v>24.11</v>
      </c>
      <c r="C923" s="32">
        <v>45345</v>
      </c>
      <c r="D923" s="34" t="s">
        <v>17</v>
      </c>
      <c r="E923" s="35">
        <v>2024</v>
      </c>
      <c r="F923" t="s">
        <v>38</v>
      </c>
    </row>
    <row r="924" spans="1:6" hidden="1" x14ac:dyDescent="0.35">
      <c r="A924" t="s">
        <v>1182</v>
      </c>
      <c r="B924">
        <v>130</v>
      </c>
      <c r="C924" s="32">
        <v>45323</v>
      </c>
      <c r="D924" s="34" t="s">
        <v>17</v>
      </c>
      <c r="E924" s="35">
        <v>2024</v>
      </c>
      <c r="F924" t="s">
        <v>44</v>
      </c>
    </row>
    <row r="925" spans="1:6" hidden="1" x14ac:dyDescent="0.35">
      <c r="A925" t="s">
        <v>1183</v>
      </c>
      <c r="B925">
        <v>116.51</v>
      </c>
      <c r="C925" s="32">
        <v>45307</v>
      </c>
      <c r="D925" s="34" t="s">
        <v>16</v>
      </c>
      <c r="E925" s="35">
        <v>2024</v>
      </c>
      <c r="F925" t="s">
        <v>35</v>
      </c>
    </row>
    <row r="926" spans="1:6" hidden="1" x14ac:dyDescent="0.35">
      <c r="A926" t="s">
        <v>1184</v>
      </c>
      <c r="B926">
        <v>34.19</v>
      </c>
      <c r="C926" s="32">
        <v>45397</v>
      </c>
      <c r="D926" s="34" t="s">
        <v>19</v>
      </c>
      <c r="E926" s="35">
        <v>2024</v>
      </c>
      <c r="F926" t="s">
        <v>46</v>
      </c>
    </row>
    <row r="927" spans="1:6" hidden="1" x14ac:dyDescent="0.35">
      <c r="A927" t="s">
        <v>1154</v>
      </c>
      <c r="B927">
        <v>225.75</v>
      </c>
      <c r="C927" s="32">
        <v>45346</v>
      </c>
      <c r="D927" s="34" t="s">
        <v>17</v>
      </c>
      <c r="E927" s="35">
        <v>2024</v>
      </c>
      <c r="F927" t="s">
        <v>44</v>
      </c>
    </row>
    <row r="928" spans="1:6" hidden="1" x14ac:dyDescent="0.35">
      <c r="A928" t="s">
        <v>1185</v>
      </c>
      <c r="B928">
        <v>75.5</v>
      </c>
      <c r="C928" s="32">
        <v>45323</v>
      </c>
      <c r="D928" s="34" t="s">
        <v>17</v>
      </c>
      <c r="E928" s="35">
        <v>2024</v>
      </c>
      <c r="F928" t="s">
        <v>44</v>
      </c>
    </row>
    <row r="929" spans="1:6" hidden="1" x14ac:dyDescent="0.35">
      <c r="A929" t="s">
        <v>469</v>
      </c>
      <c r="B929">
        <v>84</v>
      </c>
      <c r="C929" s="32">
        <v>45308</v>
      </c>
      <c r="D929" s="34" t="s">
        <v>16</v>
      </c>
      <c r="E929" s="35">
        <v>2024</v>
      </c>
      <c r="F929" t="s">
        <v>41</v>
      </c>
    </row>
    <row r="930" spans="1:6" hidden="1" x14ac:dyDescent="0.35">
      <c r="A930" t="s">
        <v>1186</v>
      </c>
      <c r="B930">
        <v>284.07</v>
      </c>
      <c r="C930" s="32">
        <v>45323</v>
      </c>
      <c r="D930" s="34" t="s">
        <v>17</v>
      </c>
      <c r="E930" s="35">
        <v>2024</v>
      </c>
      <c r="F930" t="s">
        <v>30</v>
      </c>
    </row>
    <row r="931" spans="1:6" hidden="1" x14ac:dyDescent="0.35">
      <c r="A931" t="s">
        <v>1187</v>
      </c>
      <c r="B931">
        <v>138</v>
      </c>
      <c r="C931" s="32">
        <v>45308</v>
      </c>
      <c r="D931" s="34" t="s">
        <v>16</v>
      </c>
      <c r="E931" s="35">
        <v>2024</v>
      </c>
      <c r="F931" t="s">
        <v>46</v>
      </c>
    </row>
    <row r="932" spans="1:6" hidden="1" x14ac:dyDescent="0.35">
      <c r="A932" t="s">
        <v>678</v>
      </c>
      <c r="B932">
        <v>217.97</v>
      </c>
      <c r="C932" s="32">
        <v>45323</v>
      </c>
      <c r="D932" s="34" t="s">
        <v>17</v>
      </c>
      <c r="E932" s="35">
        <v>2024</v>
      </c>
      <c r="F932" t="s">
        <v>38</v>
      </c>
    </row>
    <row r="933" spans="1:6" hidden="1" x14ac:dyDescent="0.35">
      <c r="A933" t="s">
        <v>582</v>
      </c>
      <c r="B933">
        <v>122</v>
      </c>
      <c r="C933" s="32">
        <v>45308</v>
      </c>
      <c r="D933" s="34" t="s">
        <v>16</v>
      </c>
      <c r="E933" s="35">
        <v>2024</v>
      </c>
      <c r="F933" t="s">
        <v>30</v>
      </c>
    </row>
    <row r="934" spans="1:6" hidden="1" x14ac:dyDescent="0.35">
      <c r="A934" t="s">
        <v>1188</v>
      </c>
      <c r="B934">
        <v>506.57</v>
      </c>
      <c r="C934" s="32">
        <v>45346</v>
      </c>
      <c r="D934" s="34" t="s">
        <v>17</v>
      </c>
      <c r="E934" s="35">
        <v>2024</v>
      </c>
      <c r="F934" t="s">
        <v>44</v>
      </c>
    </row>
    <row r="935" spans="1:6" hidden="1" x14ac:dyDescent="0.35">
      <c r="A935" t="s">
        <v>1189</v>
      </c>
      <c r="B935">
        <v>159.84</v>
      </c>
      <c r="C935" s="32">
        <v>45308</v>
      </c>
      <c r="D935" s="34" t="s">
        <v>16</v>
      </c>
      <c r="E935" s="35">
        <v>2024</v>
      </c>
      <c r="F935" t="s">
        <v>41</v>
      </c>
    </row>
    <row r="936" spans="1:6" hidden="1" x14ac:dyDescent="0.35">
      <c r="A936" t="s">
        <v>520</v>
      </c>
      <c r="B936">
        <v>42.5</v>
      </c>
      <c r="C936" s="32">
        <v>45323</v>
      </c>
      <c r="D936" s="34" t="s">
        <v>17</v>
      </c>
      <c r="E936" s="35">
        <v>2024</v>
      </c>
      <c r="F936" t="s">
        <v>42</v>
      </c>
    </row>
    <row r="937" spans="1:6" hidden="1" x14ac:dyDescent="0.35">
      <c r="A937" t="s">
        <v>1190</v>
      </c>
      <c r="B937">
        <v>258</v>
      </c>
      <c r="C937" s="32">
        <v>45397</v>
      </c>
      <c r="D937" s="34" t="s">
        <v>19</v>
      </c>
      <c r="E937" s="35">
        <v>2024</v>
      </c>
      <c r="F937" t="s">
        <v>33</v>
      </c>
    </row>
    <row r="938" spans="1:6" hidden="1" x14ac:dyDescent="0.35">
      <c r="A938" t="s">
        <v>1191</v>
      </c>
      <c r="B938">
        <v>48.95</v>
      </c>
      <c r="C938" s="32">
        <v>45397</v>
      </c>
      <c r="D938" s="34" t="s">
        <v>19</v>
      </c>
      <c r="E938" s="35">
        <v>2024</v>
      </c>
      <c r="F938" t="s">
        <v>38</v>
      </c>
    </row>
    <row r="939" spans="1:6" hidden="1" x14ac:dyDescent="0.35">
      <c r="A939" t="s">
        <v>1192</v>
      </c>
      <c r="B939">
        <v>251.06</v>
      </c>
      <c r="C939" s="32">
        <v>45397</v>
      </c>
      <c r="D939" s="34" t="s">
        <v>19</v>
      </c>
      <c r="E939" s="35">
        <v>2024</v>
      </c>
      <c r="F939" t="s">
        <v>47</v>
      </c>
    </row>
    <row r="940" spans="1:6" hidden="1" x14ac:dyDescent="0.35">
      <c r="A940" t="s">
        <v>426</v>
      </c>
      <c r="B940">
        <v>207.93</v>
      </c>
      <c r="C940" s="32">
        <v>45397</v>
      </c>
      <c r="D940" s="34" t="s">
        <v>19</v>
      </c>
      <c r="E940" s="35">
        <v>2024</v>
      </c>
      <c r="F940" t="s">
        <v>47</v>
      </c>
    </row>
    <row r="941" spans="1:6" hidden="1" x14ac:dyDescent="0.35">
      <c r="A941" t="s">
        <v>600</v>
      </c>
      <c r="B941">
        <v>76.23</v>
      </c>
      <c r="C941" s="32">
        <v>45378</v>
      </c>
      <c r="D941" s="34" t="s">
        <v>18</v>
      </c>
      <c r="E941" s="35">
        <v>2024</v>
      </c>
      <c r="F941" t="s">
        <v>44</v>
      </c>
    </row>
    <row r="942" spans="1:6" hidden="1" x14ac:dyDescent="0.35">
      <c r="A942" t="s">
        <v>523</v>
      </c>
      <c r="B942">
        <v>137.31</v>
      </c>
      <c r="C942" s="32">
        <v>45378</v>
      </c>
      <c r="D942" s="34" t="s">
        <v>18</v>
      </c>
      <c r="E942" s="35">
        <v>2024</v>
      </c>
      <c r="F942" t="s">
        <v>38</v>
      </c>
    </row>
    <row r="943" spans="1:6" hidden="1" x14ac:dyDescent="0.35">
      <c r="A943" t="s">
        <v>1193</v>
      </c>
      <c r="B943">
        <v>196.73</v>
      </c>
      <c r="C943" s="32">
        <v>45378</v>
      </c>
      <c r="D943" s="34" t="s">
        <v>18</v>
      </c>
      <c r="E943" s="35">
        <v>2024</v>
      </c>
      <c r="F943" t="s">
        <v>42</v>
      </c>
    </row>
    <row r="944" spans="1:6" hidden="1" x14ac:dyDescent="0.35">
      <c r="A944" t="s">
        <v>418</v>
      </c>
      <c r="B944">
        <v>70</v>
      </c>
      <c r="C944" s="32">
        <v>45308</v>
      </c>
      <c r="D944" s="34" t="s">
        <v>16</v>
      </c>
      <c r="E944" s="35">
        <v>2024</v>
      </c>
      <c r="F944" t="s">
        <v>38</v>
      </c>
    </row>
    <row r="945" spans="1:6" hidden="1" x14ac:dyDescent="0.35">
      <c r="A945" t="s">
        <v>1194</v>
      </c>
      <c r="B945">
        <v>207.16</v>
      </c>
      <c r="C945" s="32">
        <v>45308</v>
      </c>
      <c r="D945" s="34" t="s">
        <v>16</v>
      </c>
      <c r="E945" s="35">
        <v>2024</v>
      </c>
      <c r="F945" t="s">
        <v>42</v>
      </c>
    </row>
    <row r="946" spans="1:6" hidden="1" x14ac:dyDescent="0.35">
      <c r="A946" t="s">
        <v>460</v>
      </c>
      <c r="B946">
        <v>69.39</v>
      </c>
      <c r="C946" s="32">
        <v>45397</v>
      </c>
      <c r="D946" s="34" t="s">
        <v>19</v>
      </c>
      <c r="E946" s="35">
        <v>2024</v>
      </c>
      <c r="F946" t="s">
        <v>47</v>
      </c>
    </row>
    <row r="947" spans="1:6" hidden="1" x14ac:dyDescent="0.35">
      <c r="A947" t="s">
        <v>1195</v>
      </c>
      <c r="B947">
        <v>170</v>
      </c>
      <c r="C947" s="32">
        <v>45308</v>
      </c>
      <c r="D947" s="34" t="s">
        <v>16</v>
      </c>
      <c r="E947" s="35">
        <v>2024</v>
      </c>
      <c r="F947" t="s">
        <v>44</v>
      </c>
    </row>
    <row r="948" spans="1:6" hidden="1" x14ac:dyDescent="0.35">
      <c r="A948" t="s">
        <v>1196</v>
      </c>
      <c r="B948">
        <v>114</v>
      </c>
      <c r="C948" s="32">
        <v>45397</v>
      </c>
      <c r="D948" s="34" t="s">
        <v>19</v>
      </c>
      <c r="E948" s="35">
        <v>2024</v>
      </c>
      <c r="F948" t="s">
        <v>33</v>
      </c>
    </row>
    <row r="949" spans="1:6" hidden="1" x14ac:dyDescent="0.35">
      <c r="A949" t="s">
        <v>1197</v>
      </c>
      <c r="B949">
        <v>98</v>
      </c>
      <c r="C949" s="32">
        <v>45308</v>
      </c>
      <c r="D949" s="34" t="s">
        <v>16</v>
      </c>
      <c r="E949" s="35">
        <v>2024</v>
      </c>
      <c r="F949" t="s">
        <v>42</v>
      </c>
    </row>
    <row r="950" spans="1:6" hidden="1" x14ac:dyDescent="0.35">
      <c r="A950" t="s">
        <v>1198</v>
      </c>
      <c r="B950">
        <v>74.25</v>
      </c>
      <c r="C950" s="32">
        <v>45397</v>
      </c>
      <c r="D950" s="34" t="s">
        <v>19</v>
      </c>
      <c r="E950" s="35">
        <v>2024</v>
      </c>
      <c r="F950" t="s">
        <v>38</v>
      </c>
    </row>
    <row r="951" spans="1:6" hidden="1" x14ac:dyDescent="0.35">
      <c r="A951" t="s">
        <v>1199</v>
      </c>
      <c r="B951">
        <v>148</v>
      </c>
      <c r="C951" s="32">
        <v>45397</v>
      </c>
      <c r="D951" s="34" t="s">
        <v>19</v>
      </c>
      <c r="E951" s="35">
        <v>2024</v>
      </c>
      <c r="F951" t="s">
        <v>33</v>
      </c>
    </row>
    <row r="952" spans="1:6" hidden="1" x14ac:dyDescent="0.35">
      <c r="A952" t="s">
        <v>1200</v>
      </c>
      <c r="B952">
        <v>100</v>
      </c>
      <c r="C952" s="32">
        <v>45308</v>
      </c>
      <c r="D952" s="34" t="s">
        <v>16</v>
      </c>
      <c r="E952" s="35">
        <v>2024</v>
      </c>
      <c r="F952" t="s">
        <v>35</v>
      </c>
    </row>
    <row r="953" spans="1:6" hidden="1" x14ac:dyDescent="0.35">
      <c r="A953" t="s">
        <v>1201</v>
      </c>
      <c r="B953">
        <v>139.02000000000001</v>
      </c>
      <c r="C953" s="32">
        <v>45397</v>
      </c>
      <c r="D953" s="34" t="s">
        <v>19</v>
      </c>
      <c r="E953" s="35">
        <v>2024</v>
      </c>
      <c r="F953" t="s">
        <v>47</v>
      </c>
    </row>
    <row r="954" spans="1:6" hidden="1" x14ac:dyDescent="0.35">
      <c r="A954" t="s">
        <v>1202</v>
      </c>
      <c r="B954">
        <v>63.75</v>
      </c>
      <c r="C954" s="32">
        <v>45397</v>
      </c>
      <c r="D954" s="34" t="s">
        <v>19</v>
      </c>
      <c r="E954" s="35">
        <v>2024</v>
      </c>
      <c r="F954" t="s">
        <v>47</v>
      </c>
    </row>
    <row r="955" spans="1:6" hidden="1" x14ac:dyDescent="0.35">
      <c r="A955" t="s">
        <v>1203</v>
      </c>
      <c r="B955">
        <v>30.73</v>
      </c>
      <c r="C955" s="32">
        <v>45397</v>
      </c>
      <c r="D955" s="34" t="s">
        <v>19</v>
      </c>
      <c r="E955" s="35">
        <v>2024</v>
      </c>
      <c r="F955" t="s">
        <v>32</v>
      </c>
    </row>
    <row r="956" spans="1:6" hidden="1" x14ac:dyDescent="0.35">
      <c r="A956" t="s">
        <v>1204</v>
      </c>
      <c r="B956">
        <v>186.17</v>
      </c>
      <c r="C956" s="32">
        <v>45308</v>
      </c>
      <c r="D956" s="34" t="s">
        <v>16</v>
      </c>
      <c r="E956" s="35">
        <v>2024</v>
      </c>
      <c r="F956" t="s">
        <v>34</v>
      </c>
    </row>
    <row r="957" spans="1:6" hidden="1" x14ac:dyDescent="0.35">
      <c r="A957" t="s">
        <v>627</v>
      </c>
      <c r="B957">
        <v>105</v>
      </c>
      <c r="C957" s="32">
        <v>45378</v>
      </c>
      <c r="D957" s="34" t="s">
        <v>18</v>
      </c>
      <c r="E957" s="35">
        <v>2024</v>
      </c>
      <c r="F957" t="s">
        <v>38</v>
      </c>
    </row>
    <row r="958" spans="1:6" hidden="1" x14ac:dyDescent="0.35">
      <c r="A958" t="s">
        <v>1205</v>
      </c>
      <c r="B958">
        <v>121.24</v>
      </c>
      <c r="C958" s="32">
        <v>45397</v>
      </c>
      <c r="D958" s="34" t="s">
        <v>19</v>
      </c>
      <c r="E958" s="35">
        <v>2024</v>
      </c>
      <c r="F958" t="s">
        <v>33</v>
      </c>
    </row>
    <row r="959" spans="1:6" hidden="1" x14ac:dyDescent="0.35">
      <c r="A959" t="s">
        <v>1206</v>
      </c>
      <c r="B959">
        <v>121.24</v>
      </c>
      <c r="C959" s="32">
        <v>45397</v>
      </c>
      <c r="D959" s="34" t="s">
        <v>19</v>
      </c>
      <c r="E959" s="35">
        <v>2024</v>
      </c>
      <c r="F959" t="s">
        <v>33</v>
      </c>
    </row>
    <row r="960" spans="1:6" hidden="1" x14ac:dyDescent="0.35">
      <c r="A960" t="s">
        <v>508</v>
      </c>
      <c r="B960">
        <v>275.72000000000003</v>
      </c>
      <c r="C960" s="32">
        <v>45397</v>
      </c>
      <c r="D960" s="34" t="s">
        <v>19</v>
      </c>
      <c r="E960" s="35">
        <v>2024</v>
      </c>
      <c r="F960" t="s">
        <v>38</v>
      </c>
    </row>
    <row r="961" spans="1:6" hidden="1" x14ac:dyDescent="0.35">
      <c r="A961" t="s">
        <v>1207</v>
      </c>
      <c r="B961">
        <v>51.18</v>
      </c>
      <c r="C961" s="32">
        <v>45308</v>
      </c>
      <c r="D961" s="34" t="s">
        <v>16</v>
      </c>
      <c r="E961" s="35">
        <v>2024</v>
      </c>
      <c r="F961" t="s">
        <v>38</v>
      </c>
    </row>
    <row r="962" spans="1:6" hidden="1" x14ac:dyDescent="0.35">
      <c r="A962" t="s">
        <v>1208</v>
      </c>
      <c r="B962">
        <v>93.57</v>
      </c>
      <c r="C962" s="32">
        <v>45378</v>
      </c>
      <c r="D962" s="34" t="s">
        <v>18</v>
      </c>
      <c r="E962" s="35">
        <v>2024</v>
      </c>
      <c r="F962" t="s">
        <v>33</v>
      </c>
    </row>
    <row r="963" spans="1:6" hidden="1" x14ac:dyDescent="0.35">
      <c r="A963" t="s">
        <v>1209</v>
      </c>
      <c r="B963">
        <v>115.2</v>
      </c>
      <c r="C963" s="32">
        <v>45308</v>
      </c>
      <c r="D963" s="34" t="s">
        <v>16</v>
      </c>
      <c r="E963" s="35">
        <v>2024</v>
      </c>
      <c r="F963" t="s">
        <v>35</v>
      </c>
    </row>
    <row r="964" spans="1:6" hidden="1" x14ac:dyDescent="0.35">
      <c r="A964" t="s">
        <v>1210</v>
      </c>
      <c r="B964">
        <v>103.54</v>
      </c>
      <c r="C964" s="32">
        <v>45308</v>
      </c>
      <c r="D964" s="34" t="s">
        <v>16</v>
      </c>
      <c r="E964" s="35">
        <v>2024</v>
      </c>
      <c r="F964" t="s">
        <v>30</v>
      </c>
    </row>
    <row r="965" spans="1:6" hidden="1" x14ac:dyDescent="0.35">
      <c r="A965" t="s">
        <v>1211</v>
      </c>
      <c r="B965">
        <v>25.89</v>
      </c>
      <c r="C965" s="32">
        <v>45308</v>
      </c>
      <c r="D965" s="34" t="s">
        <v>16</v>
      </c>
      <c r="E965" s="35">
        <v>2024</v>
      </c>
      <c r="F965" t="s">
        <v>41</v>
      </c>
    </row>
    <row r="966" spans="1:6" hidden="1" x14ac:dyDescent="0.35">
      <c r="A966" t="s">
        <v>1212</v>
      </c>
      <c r="B966">
        <v>48.76</v>
      </c>
      <c r="C966" s="32">
        <v>45397</v>
      </c>
      <c r="D966" s="34" t="s">
        <v>19</v>
      </c>
      <c r="E966" s="35">
        <v>2024</v>
      </c>
      <c r="F966" t="s">
        <v>38</v>
      </c>
    </row>
    <row r="967" spans="1:6" hidden="1" x14ac:dyDescent="0.35">
      <c r="A967" t="s">
        <v>514</v>
      </c>
      <c r="B967">
        <v>59</v>
      </c>
      <c r="C967" s="32">
        <v>45324</v>
      </c>
      <c r="D967" s="34" t="s">
        <v>17</v>
      </c>
      <c r="E967" s="35">
        <v>2024</v>
      </c>
      <c r="F967" t="s">
        <v>43</v>
      </c>
    </row>
    <row r="968" spans="1:6" hidden="1" x14ac:dyDescent="0.35">
      <c r="A968" t="s">
        <v>1213</v>
      </c>
      <c r="B968">
        <v>199</v>
      </c>
      <c r="C968" s="32">
        <v>45378</v>
      </c>
      <c r="D968" s="34" t="s">
        <v>18</v>
      </c>
      <c r="E968" s="35">
        <v>2024</v>
      </c>
      <c r="F968" t="s">
        <v>44</v>
      </c>
    </row>
    <row r="969" spans="1:6" hidden="1" x14ac:dyDescent="0.35">
      <c r="A969" t="s">
        <v>1214</v>
      </c>
      <c r="B969">
        <v>121</v>
      </c>
      <c r="C969" s="32">
        <v>45308</v>
      </c>
      <c r="D969" s="34" t="s">
        <v>16</v>
      </c>
      <c r="E969" s="35">
        <v>2024</v>
      </c>
      <c r="F969" t="s">
        <v>30</v>
      </c>
    </row>
    <row r="970" spans="1:6" hidden="1" x14ac:dyDescent="0.35">
      <c r="A970" t="s">
        <v>1215</v>
      </c>
      <c r="B970">
        <v>330.05</v>
      </c>
      <c r="C970" s="32">
        <v>45324</v>
      </c>
      <c r="D970" s="34" t="s">
        <v>17</v>
      </c>
      <c r="E970" s="35">
        <v>2024</v>
      </c>
      <c r="F970" t="s">
        <v>34</v>
      </c>
    </row>
    <row r="971" spans="1:6" hidden="1" x14ac:dyDescent="0.35">
      <c r="A971" t="s">
        <v>587</v>
      </c>
      <c r="B971">
        <v>21.97</v>
      </c>
      <c r="C971" s="32">
        <v>45348</v>
      </c>
      <c r="D971" s="34" t="s">
        <v>17</v>
      </c>
      <c r="E971" s="35">
        <v>2024</v>
      </c>
      <c r="F971" t="s">
        <v>47</v>
      </c>
    </row>
    <row r="972" spans="1:6" hidden="1" x14ac:dyDescent="0.35">
      <c r="A972" t="s">
        <v>1216</v>
      </c>
      <c r="B972">
        <v>372.85</v>
      </c>
      <c r="C972" s="32">
        <v>45348</v>
      </c>
      <c r="D972" s="34" t="s">
        <v>17</v>
      </c>
      <c r="E972" s="35">
        <v>2024</v>
      </c>
      <c r="F972" t="s">
        <v>41</v>
      </c>
    </row>
    <row r="973" spans="1:6" hidden="1" x14ac:dyDescent="0.35">
      <c r="A973" t="s">
        <v>1217</v>
      </c>
      <c r="B973">
        <v>312.33999999999997</v>
      </c>
      <c r="C973" s="32">
        <v>45362</v>
      </c>
      <c r="D973" s="34" t="s">
        <v>18</v>
      </c>
      <c r="E973" s="35">
        <v>2024</v>
      </c>
      <c r="F973" t="s">
        <v>42</v>
      </c>
    </row>
    <row r="974" spans="1:6" hidden="1" x14ac:dyDescent="0.35">
      <c r="A974" t="s">
        <v>1218</v>
      </c>
      <c r="B974">
        <v>21.49</v>
      </c>
      <c r="C974" s="32">
        <v>45348</v>
      </c>
      <c r="D974" s="34" t="s">
        <v>17</v>
      </c>
      <c r="E974" s="35">
        <v>2024</v>
      </c>
      <c r="F974" t="s">
        <v>43</v>
      </c>
    </row>
    <row r="975" spans="1:6" hidden="1" x14ac:dyDescent="0.35">
      <c r="A975" t="s">
        <v>1219</v>
      </c>
      <c r="B975">
        <v>196.02</v>
      </c>
      <c r="C975" s="32">
        <v>45348</v>
      </c>
      <c r="D975" s="34" t="s">
        <v>17</v>
      </c>
      <c r="E975" s="35">
        <v>2024</v>
      </c>
      <c r="F975" t="s">
        <v>44</v>
      </c>
    </row>
    <row r="976" spans="1:6" hidden="1" x14ac:dyDescent="0.35">
      <c r="A976" t="s">
        <v>1220</v>
      </c>
      <c r="B976">
        <v>58</v>
      </c>
      <c r="C976" s="32">
        <v>45379</v>
      </c>
      <c r="D976" s="34" t="s">
        <v>18</v>
      </c>
      <c r="E976" s="35">
        <v>2024</v>
      </c>
      <c r="F976" t="s">
        <v>33</v>
      </c>
    </row>
    <row r="977" spans="1:6" hidden="1" x14ac:dyDescent="0.35">
      <c r="A977" t="s">
        <v>1221</v>
      </c>
      <c r="B977">
        <v>200</v>
      </c>
      <c r="C977" s="32">
        <v>45398</v>
      </c>
      <c r="D977" s="34" t="s">
        <v>19</v>
      </c>
      <c r="E977" s="35">
        <v>2024</v>
      </c>
      <c r="F977" t="s">
        <v>43</v>
      </c>
    </row>
    <row r="978" spans="1:6" hidden="1" x14ac:dyDescent="0.35">
      <c r="A978" t="s">
        <v>1222</v>
      </c>
      <c r="B978">
        <v>122</v>
      </c>
      <c r="C978" s="32">
        <v>45309</v>
      </c>
      <c r="D978" s="34" t="s">
        <v>16</v>
      </c>
      <c r="E978" s="35">
        <v>2024</v>
      </c>
      <c r="F978" t="s">
        <v>43</v>
      </c>
    </row>
    <row r="979" spans="1:6" hidden="1" x14ac:dyDescent="0.35">
      <c r="A979" t="s">
        <v>1223</v>
      </c>
      <c r="B979">
        <v>71.42</v>
      </c>
      <c r="C979" s="32">
        <v>45362</v>
      </c>
      <c r="D979" s="34" t="s">
        <v>18</v>
      </c>
      <c r="E979" s="35">
        <v>2024</v>
      </c>
      <c r="F979" t="s">
        <v>42</v>
      </c>
    </row>
    <row r="980" spans="1:6" hidden="1" x14ac:dyDescent="0.35">
      <c r="A980" t="s">
        <v>447</v>
      </c>
      <c r="B980">
        <v>291.67</v>
      </c>
      <c r="C980" s="32">
        <v>45398</v>
      </c>
      <c r="D980" s="34" t="s">
        <v>19</v>
      </c>
      <c r="E980" s="35">
        <v>2024</v>
      </c>
      <c r="F980" t="s">
        <v>41</v>
      </c>
    </row>
    <row r="981" spans="1:6" hidden="1" x14ac:dyDescent="0.35">
      <c r="A981" t="s">
        <v>1224</v>
      </c>
      <c r="B981">
        <v>50.09</v>
      </c>
      <c r="C981" s="32">
        <v>45309</v>
      </c>
      <c r="D981" s="34" t="s">
        <v>16</v>
      </c>
      <c r="E981" s="35">
        <v>2024</v>
      </c>
      <c r="F981" t="s">
        <v>34</v>
      </c>
    </row>
    <row r="982" spans="1:6" hidden="1" x14ac:dyDescent="0.35">
      <c r="A982" t="s">
        <v>1225</v>
      </c>
      <c r="B982">
        <v>180.76</v>
      </c>
      <c r="C982" s="32">
        <v>45362</v>
      </c>
      <c r="D982" s="34" t="s">
        <v>18</v>
      </c>
      <c r="E982" s="35">
        <v>2024</v>
      </c>
      <c r="F982" t="s">
        <v>30</v>
      </c>
    </row>
    <row r="983" spans="1:6" hidden="1" x14ac:dyDescent="0.35">
      <c r="A983" t="s">
        <v>1226</v>
      </c>
      <c r="B983">
        <v>200</v>
      </c>
      <c r="C983" s="32">
        <v>45309</v>
      </c>
      <c r="D983" s="34" t="s">
        <v>16</v>
      </c>
      <c r="E983" s="35">
        <v>2024</v>
      </c>
      <c r="F983" t="s">
        <v>30</v>
      </c>
    </row>
    <row r="984" spans="1:6" hidden="1" x14ac:dyDescent="0.35">
      <c r="A984" t="s">
        <v>374</v>
      </c>
      <c r="B984">
        <v>162.34</v>
      </c>
      <c r="C984" s="32">
        <v>45309</v>
      </c>
      <c r="D984" s="34" t="s">
        <v>16</v>
      </c>
      <c r="E984" s="35">
        <v>2024</v>
      </c>
      <c r="F984" t="s">
        <v>41</v>
      </c>
    </row>
    <row r="985" spans="1:6" hidden="1" x14ac:dyDescent="0.35">
      <c r="A985" t="s">
        <v>1227</v>
      </c>
      <c r="B985">
        <v>314</v>
      </c>
      <c r="C985" s="32">
        <v>45309</v>
      </c>
      <c r="D985" s="34" t="s">
        <v>16</v>
      </c>
      <c r="E985" s="35">
        <v>2024</v>
      </c>
      <c r="F985" t="s">
        <v>44</v>
      </c>
    </row>
    <row r="986" spans="1:6" hidden="1" x14ac:dyDescent="0.35">
      <c r="A986" t="s">
        <v>1228</v>
      </c>
      <c r="B986">
        <v>53.22</v>
      </c>
      <c r="C986" s="32">
        <v>45362</v>
      </c>
      <c r="D986" s="34" t="s">
        <v>18</v>
      </c>
      <c r="E986" s="35">
        <v>2024</v>
      </c>
      <c r="F986" t="s">
        <v>42</v>
      </c>
    </row>
    <row r="987" spans="1:6" hidden="1" x14ac:dyDescent="0.35">
      <c r="A987" t="s">
        <v>1139</v>
      </c>
      <c r="B987">
        <v>300</v>
      </c>
      <c r="C987" s="32">
        <v>45324</v>
      </c>
      <c r="D987" s="34" t="s">
        <v>17</v>
      </c>
      <c r="E987" s="35">
        <v>2024</v>
      </c>
      <c r="F987" t="s">
        <v>46</v>
      </c>
    </row>
    <row r="988" spans="1:6" hidden="1" x14ac:dyDescent="0.35">
      <c r="A988" t="s">
        <v>1229</v>
      </c>
      <c r="B988">
        <v>372.02</v>
      </c>
      <c r="C988" s="32">
        <v>45363</v>
      </c>
      <c r="D988" s="34" t="s">
        <v>18</v>
      </c>
      <c r="E988" s="35">
        <v>2024</v>
      </c>
      <c r="F988" t="s">
        <v>43</v>
      </c>
    </row>
    <row r="989" spans="1:6" hidden="1" x14ac:dyDescent="0.35">
      <c r="A989" t="s">
        <v>817</v>
      </c>
      <c r="B989">
        <v>72.599999999999994</v>
      </c>
      <c r="C989" s="32">
        <v>45324</v>
      </c>
      <c r="D989" s="34" t="s">
        <v>17</v>
      </c>
      <c r="E989" s="35">
        <v>2024</v>
      </c>
      <c r="F989" t="s">
        <v>44</v>
      </c>
    </row>
    <row r="990" spans="1:6" hidden="1" x14ac:dyDescent="0.35">
      <c r="A990" t="s">
        <v>344</v>
      </c>
      <c r="B990">
        <v>92.28</v>
      </c>
      <c r="C990" s="32">
        <v>45324</v>
      </c>
      <c r="D990" s="34" t="s">
        <v>17</v>
      </c>
      <c r="E990" s="35">
        <v>2024</v>
      </c>
      <c r="F990" t="s">
        <v>35</v>
      </c>
    </row>
    <row r="991" spans="1:6" hidden="1" x14ac:dyDescent="0.35">
      <c r="A991" t="s">
        <v>1230</v>
      </c>
      <c r="B991">
        <v>188</v>
      </c>
      <c r="C991" s="32">
        <v>45309</v>
      </c>
      <c r="D991" s="34" t="s">
        <v>16</v>
      </c>
      <c r="E991" s="35">
        <v>2024</v>
      </c>
      <c r="F991" t="s">
        <v>38</v>
      </c>
    </row>
    <row r="992" spans="1:6" hidden="1" x14ac:dyDescent="0.35">
      <c r="A992" t="s">
        <v>1231</v>
      </c>
      <c r="B992">
        <v>174</v>
      </c>
      <c r="C992" s="32">
        <v>45398</v>
      </c>
      <c r="D992" s="34" t="s">
        <v>19</v>
      </c>
      <c r="E992" s="35">
        <v>2024</v>
      </c>
      <c r="F992" t="s">
        <v>31</v>
      </c>
    </row>
    <row r="993" spans="1:6" hidden="1" x14ac:dyDescent="0.35">
      <c r="A993" t="s">
        <v>1232</v>
      </c>
      <c r="B993">
        <v>44.65</v>
      </c>
      <c r="C993" s="32">
        <v>45309</v>
      </c>
      <c r="D993" s="34" t="s">
        <v>16</v>
      </c>
      <c r="E993" s="35">
        <v>2024</v>
      </c>
      <c r="F993" t="s">
        <v>35</v>
      </c>
    </row>
    <row r="994" spans="1:6" hidden="1" x14ac:dyDescent="0.35">
      <c r="A994" t="s">
        <v>334</v>
      </c>
      <c r="B994">
        <v>210.83</v>
      </c>
      <c r="C994" s="32">
        <v>45324</v>
      </c>
      <c r="D994" s="34" t="s">
        <v>17</v>
      </c>
      <c r="E994" s="35">
        <v>2024</v>
      </c>
      <c r="F994" t="s">
        <v>44</v>
      </c>
    </row>
    <row r="995" spans="1:6" hidden="1" x14ac:dyDescent="0.35">
      <c r="A995" t="s">
        <v>1233</v>
      </c>
      <c r="B995">
        <v>176</v>
      </c>
      <c r="C995" s="32">
        <v>45398</v>
      </c>
      <c r="D995" s="34" t="s">
        <v>19</v>
      </c>
      <c r="E995" s="35">
        <v>2024</v>
      </c>
      <c r="F995" t="s">
        <v>44</v>
      </c>
    </row>
    <row r="996" spans="1:6" hidden="1" x14ac:dyDescent="0.35">
      <c r="A996" t="s">
        <v>1234</v>
      </c>
      <c r="B996">
        <v>61.06</v>
      </c>
      <c r="C996" s="32">
        <v>45324</v>
      </c>
      <c r="D996" s="34" t="s">
        <v>17</v>
      </c>
      <c r="E996" s="35">
        <v>2024</v>
      </c>
      <c r="F996" t="s">
        <v>44</v>
      </c>
    </row>
    <row r="997" spans="1:6" hidden="1" x14ac:dyDescent="0.35">
      <c r="A997" t="s">
        <v>1235</v>
      </c>
      <c r="B997">
        <v>139.6</v>
      </c>
      <c r="C997" s="32">
        <v>45348</v>
      </c>
      <c r="D997" s="34" t="s">
        <v>17</v>
      </c>
      <c r="E997" s="35">
        <v>2024</v>
      </c>
      <c r="F997" t="s">
        <v>44</v>
      </c>
    </row>
    <row r="998" spans="1:6" hidden="1" x14ac:dyDescent="0.35">
      <c r="A998" t="s">
        <v>1236</v>
      </c>
      <c r="B998">
        <v>138</v>
      </c>
      <c r="C998" s="32">
        <v>45309</v>
      </c>
      <c r="D998" s="34" t="s">
        <v>16</v>
      </c>
      <c r="E998" s="35">
        <v>2024</v>
      </c>
      <c r="F998" t="s">
        <v>44</v>
      </c>
    </row>
    <row r="999" spans="1:6" hidden="1" x14ac:dyDescent="0.35">
      <c r="A999" t="s">
        <v>1100</v>
      </c>
      <c r="B999">
        <v>260</v>
      </c>
      <c r="C999" s="32">
        <v>45348</v>
      </c>
      <c r="D999" s="34" t="s">
        <v>17</v>
      </c>
      <c r="E999" s="35">
        <v>2024</v>
      </c>
      <c r="F999" t="s">
        <v>43</v>
      </c>
    </row>
    <row r="1000" spans="1:6" hidden="1" x14ac:dyDescent="0.35">
      <c r="A1000" t="s">
        <v>617</v>
      </c>
      <c r="B1000">
        <v>22.5</v>
      </c>
      <c r="C1000" s="32">
        <v>45398</v>
      </c>
      <c r="D1000" s="34" t="s">
        <v>19</v>
      </c>
      <c r="E1000" s="35">
        <v>2024</v>
      </c>
      <c r="F1000" t="s">
        <v>47</v>
      </c>
    </row>
    <row r="1001" spans="1:6" hidden="1" x14ac:dyDescent="0.35">
      <c r="A1001" t="s">
        <v>483</v>
      </c>
      <c r="B1001">
        <v>98</v>
      </c>
      <c r="C1001" s="32">
        <v>45309</v>
      </c>
      <c r="D1001" s="34" t="s">
        <v>16</v>
      </c>
      <c r="E1001" s="35">
        <v>2024</v>
      </c>
      <c r="F1001" t="s">
        <v>44</v>
      </c>
    </row>
    <row r="1002" spans="1:6" hidden="1" x14ac:dyDescent="0.35">
      <c r="A1002" t="s">
        <v>1237</v>
      </c>
      <c r="B1002">
        <v>139.02000000000001</v>
      </c>
      <c r="C1002" s="32">
        <v>45398</v>
      </c>
      <c r="D1002" s="34" t="s">
        <v>19</v>
      </c>
      <c r="E1002" s="35">
        <v>2024</v>
      </c>
      <c r="F1002" t="s">
        <v>33</v>
      </c>
    </row>
    <row r="1003" spans="1:6" hidden="1" x14ac:dyDescent="0.35">
      <c r="A1003" t="s">
        <v>1238</v>
      </c>
      <c r="B1003">
        <v>5</v>
      </c>
      <c r="C1003" s="32">
        <v>45309</v>
      </c>
      <c r="D1003" s="34" t="s">
        <v>16</v>
      </c>
      <c r="E1003" s="35">
        <v>2024</v>
      </c>
      <c r="F1003" t="s">
        <v>43</v>
      </c>
    </row>
    <row r="1004" spans="1:6" hidden="1" x14ac:dyDescent="0.35">
      <c r="A1004" t="s">
        <v>412</v>
      </c>
      <c r="B1004">
        <v>94.99</v>
      </c>
      <c r="C1004" s="32">
        <v>45324</v>
      </c>
      <c r="D1004" s="34" t="s">
        <v>17</v>
      </c>
      <c r="E1004" s="35">
        <v>2024</v>
      </c>
      <c r="F1004" t="s">
        <v>43</v>
      </c>
    </row>
    <row r="1005" spans="1:6" hidden="1" x14ac:dyDescent="0.35">
      <c r="A1005" t="s">
        <v>1239</v>
      </c>
      <c r="B1005">
        <v>144</v>
      </c>
      <c r="C1005" s="32">
        <v>45309</v>
      </c>
      <c r="D1005" s="34" t="s">
        <v>16</v>
      </c>
      <c r="E1005" s="35">
        <v>2024</v>
      </c>
      <c r="F1005" t="s">
        <v>35</v>
      </c>
    </row>
    <row r="1006" spans="1:6" hidden="1" x14ac:dyDescent="0.35">
      <c r="A1006" t="s">
        <v>347</v>
      </c>
      <c r="B1006">
        <v>80.12</v>
      </c>
      <c r="C1006" s="32">
        <v>45309</v>
      </c>
      <c r="D1006" s="34" t="s">
        <v>16</v>
      </c>
      <c r="E1006" s="35">
        <v>2024</v>
      </c>
      <c r="F1006" t="s">
        <v>41</v>
      </c>
    </row>
    <row r="1007" spans="1:6" hidden="1" x14ac:dyDescent="0.35">
      <c r="A1007" t="s">
        <v>1069</v>
      </c>
      <c r="B1007">
        <v>121.54</v>
      </c>
      <c r="C1007" s="32">
        <v>45309</v>
      </c>
      <c r="D1007" s="34" t="s">
        <v>16</v>
      </c>
      <c r="E1007" s="35">
        <v>2024</v>
      </c>
      <c r="F1007" t="s">
        <v>42</v>
      </c>
    </row>
    <row r="1008" spans="1:6" hidden="1" x14ac:dyDescent="0.35">
      <c r="A1008" t="s">
        <v>1240</v>
      </c>
      <c r="B1008">
        <v>154.47999999999999</v>
      </c>
      <c r="C1008" s="32">
        <v>45398</v>
      </c>
      <c r="D1008" s="34" t="s">
        <v>19</v>
      </c>
      <c r="E1008" s="35">
        <v>2024</v>
      </c>
      <c r="F1008" t="s">
        <v>33</v>
      </c>
    </row>
    <row r="1009" spans="1:6" hidden="1" x14ac:dyDescent="0.35">
      <c r="A1009" t="s">
        <v>1220</v>
      </c>
      <c r="B1009">
        <v>58</v>
      </c>
      <c r="C1009" s="32">
        <v>45309</v>
      </c>
      <c r="D1009" s="34" t="s">
        <v>16</v>
      </c>
      <c r="E1009" s="35">
        <v>2024</v>
      </c>
      <c r="F1009" t="s">
        <v>30</v>
      </c>
    </row>
    <row r="1010" spans="1:6" hidden="1" x14ac:dyDescent="0.35">
      <c r="A1010" t="s">
        <v>1241</v>
      </c>
      <c r="B1010">
        <v>68</v>
      </c>
      <c r="C1010" s="32">
        <v>45309</v>
      </c>
      <c r="D1010" s="34" t="s">
        <v>16</v>
      </c>
      <c r="E1010" s="35">
        <v>2024</v>
      </c>
      <c r="F1010" t="s">
        <v>43</v>
      </c>
    </row>
    <row r="1011" spans="1:6" hidden="1" x14ac:dyDescent="0.35">
      <c r="A1011" t="s">
        <v>1242</v>
      </c>
      <c r="B1011">
        <v>124</v>
      </c>
      <c r="C1011" s="32">
        <v>45398</v>
      </c>
      <c r="D1011" s="34" t="s">
        <v>19</v>
      </c>
      <c r="E1011" s="35">
        <v>2024</v>
      </c>
      <c r="F1011" t="s">
        <v>33</v>
      </c>
    </row>
    <row r="1012" spans="1:6" hidden="1" x14ac:dyDescent="0.35">
      <c r="A1012" t="s">
        <v>1243</v>
      </c>
      <c r="B1012">
        <v>164</v>
      </c>
      <c r="C1012" s="32">
        <v>45324</v>
      </c>
      <c r="D1012" s="34" t="s">
        <v>17</v>
      </c>
      <c r="E1012" s="35">
        <v>2024</v>
      </c>
      <c r="F1012" t="s">
        <v>44</v>
      </c>
    </row>
    <row r="1013" spans="1:6" hidden="1" x14ac:dyDescent="0.35">
      <c r="A1013" t="s">
        <v>1244</v>
      </c>
      <c r="B1013">
        <v>65</v>
      </c>
      <c r="C1013" s="32">
        <v>45398</v>
      </c>
      <c r="D1013" s="34" t="s">
        <v>19</v>
      </c>
      <c r="E1013" s="35">
        <v>2024</v>
      </c>
      <c r="F1013" t="s">
        <v>47</v>
      </c>
    </row>
    <row r="1014" spans="1:6" hidden="1" x14ac:dyDescent="0.35">
      <c r="A1014" t="s">
        <v>539</v>
      </c>
      <c r="B1014">
        <v>125.92</v>
      </c>
      <c r="C1014" s="32">
        <v>45309</v>
      </c>
      <c r="D1014" s="34" t="s">
        <v>16</v>
      </c>
      <c r="E1014" s="35">
        <v>2024</v>
      </c>
      <c r="F1014" t="s">
        <v>42</v>
      </c>
    </row>
    <row r="1015" spans="1:6" hidden="1" x14ac:dyDescent="0.35">
      <c r="A1015" t="s">
        <v>1245</v>
      </c>
      <c r="B1015">
        <v>72</v>
      </c>
      <c r="C1015" s="32">
        <v>45348</v>
      </c>
      <c r="D1015" s="34" t="s">
        <v>17</v>
      </c>
      <c r="E1015" s="35">
        <v>2024</v>
      </c>
      <c r="F1015" t="s">
        <v>41</v>
      </c>
    </row>
    <row r="1016" spans="1:6" hidden="1" x14ac:dyDescent="0.35">
      <c r="A1016" t="s">
        <v>1246</v>
      </c>
      <c r="B1016">
        <v>92.36</v>
      </c>
      <c r="C1016" s="32">
        <v>45309</v>
      </c>
      <c r="D1016" s="34" t="s">
        <v>16</v>
      </c>
      <c r="E1016" s="35">
        <v>2024</v>
      </c>
      <c r="F1016" t="s">
        <v>42</v>
      </c>
    </row>
    <row r="1017" spans="1:6" hidden="1" x14ac:dyDescent="0.35">
      <c r="A1017" t="s">
        <v>1247</v>
      </c>
      <c r="B1017">
        <v>172.38</v>
      </c>
      <c r="C1017" s="32">
        <v>45348</v>
      </c>
      <c r="D1017" s="34" t="s">
        <v>17</v>
      </c>
      <c r="E1017" s="35">
        <v>2024</v>
      </c>
      <c r="F1017" t="s">
        <v>42</v>
      </c>
    </row>
    <row r="1018" spans="1:6" hidden="1" x14ac:dyDescent="0.35">
      <c r="A1018" t="s">
        <v>1248</v>
      </c>
      <c r="B1018">
        <v>42.69</v>
      </c>
      <c r="C1018" s="32">
        <v>45398</v>
      </c>
      <c r="D1018" s="34" t="s">
        <v>19</v>
      </c>
      <c r="E1018" s="35">
        <v>2024</v>
      </c>
      <c r="F1018" t="s">
        <v>47</v>
      </c>
    </row>
    <row r="1019" spans="1:6" hidden="1" x14ac:dyDescent="0.35">
      <c r="A1019" t="s">
        <v>1249</v>
      </c>
      <c r="B1019">
        <v>114.98</v>
      </c>
      <c r="C1019" s="32">
        <v>45348</v>
      </c>
      <c r="D1019" s="34" t="s">
        <v>17</v>
      </c>
      <c r="E1019" s="35">
        <v>2024</v>
      </c>
      <c r="F1019" t="s">
        <v>44</v>
      </c>
    </row>
    <row r="1020" spans="1:6" hidden="1" x14ac:dyDescent="0.35">
      <c r="A1020" t="s">
        <v>1250</v>
      </c>
      <c r="B1020">
        <v>106.5</v>
      </c>
      <c r="C1020" s="32">
        <v>45348</v>
      </c>
      <c r="D1020" s="34" t="s">
        <v>17</v>
      </c>
      <c r="E1020" s="35">
        <v>2024</v>
      </c>
      <c r="F1020" t="s">
        <v>30</v>
      </c>
    </row>
    <row r="1021" spans="1:6" hidden="1" x14ac:dyDescent="0.35">
      <c r="A1021" t="s">
        <v>1251</v>
      </c>
      <c r="B1021">
        <v>40.950000000000003</v>
      </c>
      <c r="C1021" s="32">
        <v>45398</v>
      </c>
      <c r="D1021" s="34" t="s">
        <v>19</v>
      </c>
      <c r="E1021" s="35">
        <v>2024</v>
      </c>
      <c r="F1021" t="s">
        <v>38</v>
      </c>
    </row>
    <row r="1022" spans="1:6" hidden="1" x14ac:dyDescent="0.35">
      <c r="A1022" t="s">
        <v>1252</v>
      </c>
      <c r="B1022">
        <v>74.52</v>
      </c>
      <c r="C1022" s="32">
        <v>45348</v>
      </c>
      <c r="D1022" s="34" t="s">
        <v>17</v>
      </c>
      <c r="E1022" s="35">
        <v>2024</v>
      </c>
      <c r="F1022" t="s">
        <v>43</v>
      </c>
    </row>
    <row r="1023" spans="1:6" hidden="1" x14ac:dyDescent="0.35">
      <c r="A1023" t="s">
        <v>542</v>
      </c>
      <c r="B1023">
        <v>93.26</v>
      </c>
      <c r="C1023" s="32">
        <v>45348</v>
      </c>
      <c r="D1023" s="34" t="s">
        <v>17</v>
      </c>
      <c r="E1023" s="35">
        <v>2024</v>
      </c>
      <c r="F1023" t="s">
        <v>44</v>
      </c>
    </row>
    <row r="1024" spans="1:6" hidden="1" x14ac:dyDescent="0.35">
      <c r="A1024" t="s">
        <v>398</v>
      </c>
      <c r="B1024">
        <v>128.09</v>
      </c>
      <c r="C1024" s="32">
        <v>45348</v>
      </c>
      <c r="D1024" s="34" t="s">
        <v>17</v>
      </c>
      <c r="E1024" s="35">
        <v>2024</v>
      </c>
      <c r="F1024" t="s">
        <v>43</v>
      </c>
    </row>
    <row r="1025" spans="1:6" hidden="1" x14ac:dyDescent="0.35">
      <c r="A1025" t="s">
        <v>1253</v>
      </c>
      <c r="B1025">
        <v>63.4</v>
      </c>
      <c r="C1025" s="32">
        <v>45348</v>
      </c>
      <c r="D1025" s="34" t="s">
        <v>17</v>
      </c>
      <c r="E1025" s="35">
        <v>2024</v>
      </c>
      <c r="F1025" t="s">
        <v>42</v>
      </c>
    </row>
    <row r="1026" spans="1:6" hidden="1" x14ac:dyDescent="0.35">
      <c r="A1026" t="s">
        <v>1254</v>
      </c>
      <c r="B1026">
        <v>76</v>
      </c>
      <c r="C1026" s="32">
        <v>45348</v>
      </c>
      <c r="D1026" s="34" t="s">
        <v>17</v>
      </c>
      <c r="E1026" s="35">
        <v>2024</v>
      </c>
      <c r="F1026" t="s">
        <v>43</v>
      </c>
    </row>
    <row r="1027" spans="1:6" hidden="1" x14ac:dyDescent="0.35">
      <c r="A1027" t="s">
        <v>1255</v>
      </c>
      <c r="B1027">
        <v>38.5</v>
      </c>
      <c r="C1027" s="32">
        <v>45309</v>
      </c>
      <c r="D1027" s="34" t="s">
        <v>16</v>
      </c>
      <c r="E1027" s="35">
        <v>2024</v>
      </c>
      <c r="F1027" t="s">
        <v>42</v>
      </c>
    </row>
    <row r="1028" spans="1:6" hidden="1" x14ac:dyDescent="0.35">
      <c r="A1028" t="s">
        <v>1256</v>
      </c>
      <c r="B1028">
        <v>123</v>
      </c>
      <c r="C1028" s="32">
        <v>45348</v>
      </c>
      <c r="D1028" s="34" t="s">
        <v>17</v>
      </c>
      <c r="E1028" s="35">
        <v>2024</v>
      </c>
      <c r="F1028" t="s">
        <v>43</v>
      </c>
    </row>
    <row r="1029" spans="1:6" hidden="1" x14ac:dyDescent="0.35">
      <c r="A1029" t="s">
        <v>1257</v>
      </c>
      <c r="B1029">
        <v>56.73</v>
      </c>
      <c r="C1029" s="32">
        <v>45348</v>
      </c>
      <c r="D1029" s="34" t="s">
        <v>17</v>
      </c>
      <c r="E1029" s="35">
        <v>2024</v>
      </c>
      <c r="F1029" t="s">
        <v>44</v>
      </c>
    </row>
    <row r="1030" spans="1:6" hidden="1" x14ac:dyDescent="0.35">
      <c r="A1030" t="s">
        <v>400</v>
      </c>
      <c r="B1030">
        <v>303.44</v>
      </c>
      <c r="C1030" s="32">
        <v>45363</v>
      </c>
      <c r="D1030" s="34" t="s">
        <v>18</v>
      </c>
      <c r="E1030" s="35">
        <v>2024</v>
      </c>
      <c r="F1030" t="s">
        <v>33</v>
      </c>
    </row>
    <row r="1031" spans="1:6" hidden="1" x14ac:dyDescent="0.35">
      <c r="A1031" t="s">
        <v>1258</v>
      </c>
      <c r="B1031">
        <v>146</v>
      </c>
      <c r="C1031" s="32">
        <v>45399</v>
      </c>
      <c r="D1031" s="34" t="s">
        <v>19</v>
      </c>
      <c r="E1031" s="35">
        <v>2024</v>
      </c>
      <c r="F1031" t="s">
        <v>41</v>
      </c>
    </row>
    <row r="1032" spans="1:6" hidden="1" x14ac:dyDescent="0.35">
      <c r="A1032" t="s">
        <v>1259</v>
      </c>
      <c r="B1032">
        <v>158.16999999999999</v>
      </c>
      <c r="C1032" s="32">
        <v>45363</v>
      </c>
      <c r="D1032" s="34" t="s">
        <v>18</v>
      </c>
      <c r="E1032" s="35">
        <v>2024</v>
      </c>
      <c r="F1032" t="s">
        <v>38</v>
      </c>
    </row>
    <row r="1033" spans="1:6" hidden="1" x14ac:dyDescent="0.35">
      <c r="A1033" t="s">
        <v>552</v>
      </c>
      <c r="B1033">
        <v>426.51</v>
      </c>
      <c r="C1033" s="32">
        <v>45399</v>
      </c>
      <c r="D1033" s="34" t="s">
        <v>19</v>
      </c>
      <c r="E1033" s="35">
        <v>2024</v>
      </c>
      <c r="F1033" t="s">
        <v>43</v>
      </c>
    </row>
    <row r="1034" spans="1:6" hidden="1" x14ac:dyDescent="0.35">
      <c r="A1034" t="s">
        <v>1260</v>
      </c>
      <c r="B1034">
        <v>200</v>
      </c>
      <c r="C1034" s="32">
        <v>45399</v>
      </c>
      <c r="D1034" s="34" t="s">
        <v>19</v>
      </c>
      <c r="E1034" s="35">
        <v>2024</v>
      </c>
      <c r="F1034" t="s">
        <v>30</v>
      </c>
    </row>
    <row r="1035" spans="1:6" hidden="1" x14ac:dyDescent="0.35">
      <c r="A1035" t="s">
        <v>1261</v>
      </c>
      <c r="B1035">
        <v>32.53</v>
      </c>
      <c r="C1035" s="32">
        <v>45348</v>
      </c>
      <c r="D1035" s="34" t="s">
        <v>17</v>
      </c>
      <c r="E1035" s="35">
        <v>2024</v>
      </c>
      <c r="F1035" t="s">
        <v>38</v>
      </c>
    </row>
    <row r="1036" spans="1:6" hidden="1" x14ac:dyDescent="0.35">
      <c r="A1036" t="s">
        <v>1262</v>
      </c>
      <c r="B1036">
        <v>139.68</v>
      </c>
      <c r="C1036" s="32">
        <v>45399</v>
      </c>
      <c r="D1036" s="34" t="s">
        <v>19</v>
      </c>
      <c r="E1036" s="35">
        <v>2024</v>
      </c>
      <c r="F1036" t="s">
        <v>31</v>
      </c>
    </row>
    <row r="1037" spans="1:6" hidden="1" x14ac:dyDescent="0.35">
      <c r="A1037" t="s">
        <v>487</v>
      </c>
      <c r="B1037">
        <v>49.59</v>
      </c>
      <c r="C1037" s="32">
        <v>45363</v>
      </c>
      <c r="D1037" s="34" t="s">
        <v>18</v>
      </c>
      <c r="E1037" s="35">
        <v>2024</v>
      </c>
      <c r="F1037" t="s">
        <v>42</v>
      </c>
    </row>
    <row r="1038" spans="1:6" hidden="1" x14ac:dyDescent="0.35">
      <c r="A1038" t="s">
        <v>1263</v>
      </c>
      <c r="B1038">
        <v>194</v>
      </c>
      <c r="C1038" s="32">
        <v>45363</v>
      </c>
      <c r="D1038" s="34" t="s">
        <v>18</v>
      </c>
      <c r="E1038" s="35">
        <v>2024</v>
      </c>
      <c r="F1038" t="s">
        <v>30</v>
      </c>
    </row>
    <row r="1039" spans="1:6" hidden="1" x14ac:dyDescent="0.35">
      <c r="A1039" t="s">
        <v>352</v>
      </c>
      <c r="B1039">
        <v>74.14</v>
      </c>
      <c r="C1039" s="32">
        <v>45379</v>
      </c>
      <c r="D1039" s="34" t="s">
        <v>18</v>
      </c>
      <c r="E1039" s="35">
        <v>2024</v>
      </c>
      <c r="F1039" t="s">
        <v>42</v>
      </c>
    </row>
    <row r="1040" spans="1:6" hidden="1" x14ac:dyDescent="0.35">
      <c r="A1040" t="s">
        <v>1264</v>
      </c>
      <c r="B1040">
        <v>139.76</v>
      </c>
      <c r="C1040" s="32">
        <v>45363</v>
      </c>
      <c r="D1040" s="34" t="s">
        <v>18</v>
      </c>
      <c r="E1040" s="35">
        <v>2024</v>
      </c>
      <c r="F1040" t="s">
        <v>42</v>
      </c>
    </row>
    <row r="1041" spans="1:6" hidden="1" x14ac:dyDescent="0.35">
      <c r="A1041" t="s">
        <v>1265</v>
      </c>
      <c r="B1041">
        <v>118</v>
      </c>
      <c r="C1041" s="32">
        <v>45310</v>
      </c>
      <c r="D1041" s="34" t="s">
        <v>16</v>
      </c>
      <c r="E1041" s="35">
        <v>2024</v>
      </c>
      <c r="F1041" t="s">
        <v>44</v>
      </c>
    </row>
    <row r="1042" spans="1:6" hidden="1" x14ac:dyDescent="0.35">
      <c r="A1042" t="s">
        <v>1266</v>
      </c>
      <c r="B1042">
        <v>124.65</v>
      </c>
      <c r="C1042" s="32">
        <v>45349</v>
      </c>
      <c r="D1042" s="34" t="s">
        <v>17</v>
      </c>
      <c r="E1042" s="35">
        <v>2024</v>
      </c>
      <c r="F1042" t="s">
        <v>42</v>
      </c>
    </row>
    <row r="1043" spans="1:6" hidden="1" x14ac:dyDescent="0.35">
      <c r="A1043" t="s">
        <v>793</v>
      </c>
      <c r="B1043">
        <v>125.4</v>
      </c>
      <c r="C1043" s="32">
        <v>45379</v>
      </c>
      <c r="D1043" s="34" t="s">
        <v>18</v>
      </c>
      <c r="E1043" s="35">
        <v>2024</v>
      </c>
      <c r="F1043" t="s">
        <v>33</v>
      </c>
    </row>
    <row r="1044" spans="1:6" hidden="1" x14ac:dyDescent="0.35">
      <c r="A1044" t="s">
        <v>1267</v>
      </c>
      <c r="B1044">
        <v>178.83</v>
      </c>
      <c r="C1044" s="32">
        <v>45349</v>
      </c>
      <c r="D1044" s="34" t="s">
        <v>17</v>
      </c>
      <c r="E1044" s="35">
        <v>2024</v>
      </c>
      <c r="F1044" t="s">
        <v>41</v>
      </c>
    </row>
    <row r="1045" spans="1:6" hidden="1" x14ac:dyDescent="0.35">
      <c r="A1045" t="s">
        <v>1268</v>
      </c>
      <c r="B1045">
        <v>145.81</v>
      </c>
      <c r="C1045" s="32">
        <v>45349</v>
      </c>
      <c r="D1045" s="34" t="s">
        <v>17</v>
      </c>
      <c r="E1045" s="35">
        <v>2024</v>
      </c>
      <c r="F1045" t="s">
        <v>42</v>
      </c>
    </row>
    <row r="1046" spans="1:6" hidden="1" x14ac:dyDescent="0.35">
      <c r="A1046" t="s">
        <v>1269</v>
      </c>
      <c r="B1046">
        <v>117.83</v>
      </c>
      <c r="C1046" s="32">
        <v>45363</v>
      </c>
      <c r="D1046" s="34" t="s">
        <v>18</v>
      </c>
      <c r="E1046" s="35">
        <v>2024</v>
      </c>
      <c r="F1046" t="s">
        <v>42</v>
      </c>
    </row>
    <row r="1047" spans="1:6" hidden="1" x14ac:dyDescent="0.35">
      <c r="A1047" t="s">
        <v>1270</v>
      </c>
      <c r="B1047">
        <v>51.73</v>
      </c>
      <c r="C1047" s="32">
        <v>45379</v>
      </c>
      <c r="D1047" s="34" t="s">
        <v>18</v>
      </c>
      <c r="E1047" s="35">
        <v>2024</v>
      </c>
      <c r="F1047" t="s">
        <v>42</v>
      </c>
    </row>
    <row r="1048" spans="1:6" hidden="1" x14ac:dyDescent="0.35">
      <c r="A1048" t="s">
        <v>1271</v>
      </c>
      <c r="B1048">
        <v>66.39</v>
      </c>
      <c r="C1048" s="32">
        <v>45349</v>
      </c>
      <c r="D1048" s="34" t="s">
        <v>17</v>
      </c>
      <c r="E1048" s="35">
        <v>2024</v>
      </c>
      <c r="F1048" t="s">
        <v>30</v>
      </c>
    </row>
    <row r="1049" spans="1:6" hidden="1" x14ac:dyDescent="0.35">
      <c r="A1049" t="s">
        <v>760</v>
      </c>
      <c r="B1049">
        <v>136.76</v>
      </c>
      <c r="C1049" s="32">
        <v>45379</v>
      </c>
      <c r="D1049" s="34" t="s">
        <v>18</v>
      </c>
      <c r="E1049" s="35">
        <v>2024</v>
      </c>
      <c r="F1049" t="s">
        <v>44</v>
      </c>
    </row>
    <row r="1050" spans="1:6" hidden="1" x14ac:dyDescent="0.35">
      <c r="A1050" t="s">
        <v>1272</v>
      </c>
      <c r="B1050">
        <v>96</v>
      </c>
      <c r="C1050" s="32">
        <v>45379</v>
      </c>
      <c r="D1050" s="34" t="s">
        <v>18</v>
      </c>
      <c r="E1050" s="35">
        <v>2024</v>
      </c>
      <c r="F1050" t="s">
        <v>44</v>
      </c>
    </row>
    <row r="1051" spans="1:6" hidden="1" x14ac:dyDescent="0.35">
      <c r="A1051" t="s">
        <v>1273</v>
      </c>
      <c r="B1051">
        <v>160.97</v>
      </c>
      <c r="C1051" s="32">
        <v>45310</v>
      </c>
      <c r="D1051" s="34" t="s">
        <v>16</v>
      </c>
      <c r="E1051" s="35">
        <v>2024</v>
      </c>
      <c r="F1051" t="s">
        <v>44</v>
      </c>
    </row>
    <row r="1052" spans="1:6" hidden="1" x14ac:dyDescent="0.35">
      <c r="A1052" t="s">
        <v>1274</v>
      </c>
      <c r="B1052">
        <v>78</v>
      </c>
      <c r="C1052" s="32">
        <v>45379</v>
      </c>
      <c r="D1052" s="34" t="s">
        <v>18</v>
      </c>
      <c r="E1052" s="35">
        <v>2024</v>
      </c>
      <c r="F1052" t="s">
        <v>33</v>
      </c>
    </row>
    <row r="1053" spans="1:6" hidden="1" x14ac:dyDescent="0.35">
      <c r="A1053" t="s">
        <v>1275</v>
      </c>
      <c r="B1053">
        <v>279.77999999999997</v>
      </c>
      <c r="C1053" s="32">
        <v>45364</v>
      </c>
      <c r="D1053" s="34" t="s">
        <v>18</v>
      </c>
      <c r="E1053" s="35">
        <v>2024</v>
      </c>
      <c r="F1053" t="s">
        <v>30</v>
      </c>
    </row>
    <row r="1054" spans="1:6" hidden="1" x14ac:dyDescent="0.35">
      <c r="A1054" t="s">
        <v>1276</v>
      </c>
      <c r="B1054">
        <v>278.56</v>
      </c>
      <c r="C1054" s="32">
        <v>45364</v>
      </c>
      <c r="D1054" s="34" t="s">
        <v>18</v>
      </c>
      <c r="E1054" s="35">
        <v>2024</v>
      </c>
      <c r="F1054" t="s">
        <v>30</v>
      </c>
    </row>
    <row r="1055" spans="1:6" hidden="1" x14ac:dyDescent="0.35">
      <c r="A1055" t="s">
        <v>1277</v>
      </c>
      <c r="B1055">
        <v>52.53</v>
      </c>
      <c r="C1055" s="32">
        <v>45399</v>
      </c>
      <c r="D1055" s="34" t="s">
        <v>19</v>
      </c>
      <c r="E1055" s="35">
        <v>2024</v>
      </c>
      <c r="F1055" t="s">
        <v>31</v>
      </c>
    </row>
    <row r="1056" spans="1:6" hidden="1" x14ac:dyDescent="0.35">
      <c r="A1056" t="s">
        <v>1278</v>
      </c>
      <c r="B1056">
        <v>73.77</v>
      </c>
      <c r="C1056" s="32">
        <v>45399</v>
      </c>
      <c r="D1056" s="34" t="s">
        <v>19</v>
      </c>
      <c r="E1056" s="35">
        <v>2024</v>
      </c>
      <c r="F1056" t="s">
        <v>42</v>
      </c>
    </row>
    <row r="1057" spans="1:6" hidden="1" x14ac:dyDescent="0.35">
      <c r="A1057" t="s">
        <v>627</v>
      </c>
      <c r="B1057">
        <v>124.06</v>
      </c>
      <c r="C1057" s="32">
        <v>45399</v>
      </c>
      <c r="D1057" s="34" t="s">
        <v>19</v>
      </c>
      <c r="E1057" s="35">
        <v>2024</v>
      </c>
      <c r="F1057" t="s">
        <v>38</v>
      </c>
    </row>
    <row r="1058" spans="1:6" hidden="1" x14ac:dyDescent="0.35">
      <c r="A1058" t="s">
        <v>751</v>
      </c>
      <c r="B1058">
        <v>297</v>
      </c>
      <c r="C1058" s="32">
        <v>45399</v>
      </c>
      <c r="D1058" s="34" t="s">
        <v>19</v>
      </c>
      <c r="E1058" s="35">
        <v>2024</v>
      </c>
      <c r="F1058" t="s">
        <v>44</v>
      </c>
    </row>
    <row r="1059" spans="1:6" hidden="1" x14ac:dyDescent="0.35">
      <c r="A1059" t="s">
        <v>1279</v>
      </c>
      <c r="B1059">
        <v>268.70999999999998</v>
      </c>
      <c r="C1059" s="32">
        <v>45399</v>
      </c>
      <c r="D1059" s="34" t="s">
        <v>19</v>
      </c>
      <c r="E1059" s="35">
        <v>2024</v>
      </c>
      <c r="F1059" t="s">
        <v>42</v>
      </c>
    </row>
    <row r="1060" spans="1:6" hidden="1" x14ac:dyDescent="0.35">
      <c r="A1060" t="s">
        <v>1280</v>
      </c>
      <c r="B1060">
        <v>77</v>
      </c>
      <c r="C1060" s="32">
        <v>45399</v>
      </c>
      <c r="D1060" s="34" t="s">
        <v>19</v>
      </c>
      <c r="E1060" s="35">
        <v>2024</v>
      </c>
      <c r="F1060" t="s">
        <v>44</v>
      </c>
    </row>
    <row r="1061" spans="1:6" hidden="1" x14ac:dyDescent="0.35">
      <c r="A1061" t="s">
        <v>423</v>
      </c>
      <c r="B1061">
        <v>171.03</v>
      </c>
      <c r="C1061" s="32">
        <v>45399</v>
      </c>
      <c r="D1061" s="34" t="s">
        <v>19</v>
      </c>
      <c r="E1061" s="35">
        <v>2024</v>
      </c>
      <c r="F1061" t="s">
        <v>47</v>
      </c>
    </row>
    <row r="1062" spans="1:6" hidden="1" x14ac:dyDescent="0.35">
      <c r="A1062" t="s">
        <v>1281</v>
      </c>
      <c r="B1062">
        <v>62</v>
      </c>
      <c r="C1062" s="32">
        <v>45399</v>
      </c>
      <c r="D1062" s="34" t="s">
        <v>19</v>
      </c>
      <c r="E1062" s="35">
        <v>2024</v>
      </c>
      <c r="F1062" t="s">
        <v>44</v>
      </c>
    </row>
    <row r="1063" spans="1:6" hidden="1" x14ac:dyDescent="0.35">
      <c r="A1063" t="s">
        <v>1282</v>
      </c>
      <c r="B1063">
        <v>64.31</v>
      </c>
      <c r="C1063" s="32">
        <v>45380</v>
      </c>
      <c r="D1063" s="34" t="s">
        <v>18</v>
      </c>
      <c r="E1063" s="35">
        <v>2024</v>
      </c>
      <c r="F1063" t="s">
        <v>43</v>
      </c>
    </row>
    <row r="1064" spans="1:6" hidden="1" x14ac:dyDescent="0.35">
      <c r="A1064" t="s">
        <v>1283</v>
      </c>
      <c r="B1064">
        <v>126.35</v>
      </c>
      <c r="C1064" s="32">
        <v>45310</v>
      </c>
      <c r="D1064" s="34" t="s">
        <v>16</v>
      </c>
      <c r="E1064" s="35">
        <v>2024</v>
      </c>
      <c r="F1064" t="s">
        <v>42</v>
      </c>
    </row>
    <row r="1065" spans="1:6" hidden="1" x14ac:dyDescent="0.35">
      <c r="A1065" t="s">
        <v>1284</v>
      </c>
      <c r="B1065">
        <v>33.9</v>
      </c>
      <c r="C1065" s="32">
        <v>45364</v>
      </c>
      <c r="D1065" s="34" t="s">
        <v>18</v>
      </c>
      <c r="E1065" s="35">
        <v>2024</v>
      </c>
      <c r="F1065" t="s">
        <v>33</v>
      </c>
    </row>
    <row r="1066" spans="1:6" hidden="1" x14ac:dyDescent="0.35">
      <c r="A1066" t="s">
        <v>1285</v>
      </c>
      <c r="B1066">
        <v>97.05</v>
      </c>
      <c r="C1066" s="32">
        <v>45380</v>
      </c>
      <c r="D1066" s="34" t="s">
        <v>18</v>
      </c>
      <c r="E1066" s="35">
        <v>2024</v>
      </c>
      <c r="F1066" t="s">
        <v>30</v>
      </c>
    </row>
    <row r="1067" spans="1:6" hidden="1" x14ac:dyDescent="0.35">
      <c r="A1067" t="s">
        <v>1286</v>
      </c>
      <c r="B1067">
        <v>100</v>
      </c>
      <c r="C1067" s="32">
        <v>45310</v>
      </c>
      <c r="D1067" s="34" t="s">
        <v>16</v>
      </c>
      <c r="E1067" s="35">
        <v>2024</v>
      </c>
      <c r="F1067" t="s">
        <v>42</v>
      </c>
    </row>
    <row r="1068" spans="1:6" hidden="1" x14ac:dyDescent="0.35">
      <c r="A1068" t="s">
        <v>1287</v>
      </c>
      <c r="B1068">
        <v>402.26</v>
      </c>
      <c r="C1068" s="32">
        <v>45364</v>
      </c>
      <c r="D1068" s="34" t="s">
        <v>18</v>
      </c>
      <c r="E1068" s="35">
        <v>2024</v>
      </c>
      <c r="F1068" t="s">
        <v>38</v>
      </c>
    </row>
    <row r="1069" spans="1:6" hidden="1" x14ac:dyDescent="0.35">
      <c r="A1069" t="s">
        <v>1288</v>
      </c>
      <c r="B1069">
        <v>142</v>
      </c>
      <c r="C1069" s="32">
        <v>45310</v>
      </c>
      <c r="D1069" s="34" t="s">
        <v>16</v>
      </c>
      <c r="E1069" s="35">
        <v>2024</v>
      </c>
      <c r="F1069" t="s">
        <v>44</v>
      </c>
    </row>
    <row r="1070" spans="1:6" hidden="1" x14ac:dyDescent="0.35">
      <c r="A1070" t="s">
        <v>384</v>
      </c>
      <c r="B1070">
        <v>102.02</v>
      </c>
      <c r="C1070" s="32">
        <v>45349</v>
      </c>
      <c r="D1070" s="34" t="s">
        <v>17</v>
      </c>
      <c r="E1070" s="35">
        <v>2024</v>
      </c>
      <c r="F1070" t="s">
        <v>35</v>
      </c>
    </row>
    <row r="1071" spans="1:6" hidden="1" x14ac:dyDescent="0.35">
      <c r="A1071" t="s">
        <v>1289</v>
      </c>
      <c r="B1071">
        <v>57</v>
      </c>
      <c r="C1071" s="32">
        <v>45310</v>
      </c>
      <c r="D1071" s="34" t="s">
        <v>16</v>
      </c>
      <c r="E1071" s="35">
        <v>2024</v>
      </c>
      <c r="F1071" t="s">
        <v>44</v>
      </c>
    </row>
    <row r="1072" spans="1:6" hidden="1" x14ac:dyDescent="0.35">
      <c r="A1072" t="s">
        <v>1010</v>
      </c>
      <c r="B1072">
        <v>116.48</v>
      </c>
      <c r="C1072" s="32">
        <v>45310</v>
      </c>
      <c r="D1072" s="34" t="s">
        <v>16</v>
      </c>
      <c r="E1072" s="35">
        <v>2024</v>
      </c>
      <c r="F1072" t="s">
        <v>44</v>
      </c>
    </row>
    <row r="1073" spans="1:6" hidden="1" x14ac:dyDescent="0.35">
      <c r="A1073" t="s">
        <v>1290</v>
      </c>
      <c r="B1073">
        <v>192</v>
      </c>
      <c r="C1073" s="32">
        <v>45364</v>
      </c>
      <c r="D1073" s="34" t="s">
        <v>18</v>
      </c>
      <c r="E1073" s="35">
        <v>2024</v>
      </c>
      <c r="F1073" t="s">
        <v>33</v>
      </c>
    </row>
    <row r="1074" spans="1:6" hidden="1" x14ac:dyDescent="0.35">
      <c r="A1074" t="s">
        <v>438</v>
      </c>
      <c r="B1074">
        <v>23.5</v>
      </c>
      <c r="C1074" s="32">
        <v>45349</v>
      </c>
      <c r="D1074" s="34" t="s">
        <v>17</v>
      </c>
      <c r="E1074" s="35">
        <v>2024</v>
      </c>
      <c r="F1074" t="s">
        <v>42</v>
      </c>
    </row>
    <row r="1075" spans="1:6" hidden="1" x14ac:dyDescent="0.35">
      <c r="A1075" t="s">
        <v>1291</v>
      </c>
      <c r="B1075">
        <v>102.32</v>
      </c>
      <c r="C1075" s="32">
        <v>45310</v>
      </c>
      <c r="D1075" s="34" t="s">
        <v>16</v>
      </c>
      <c r="E1075" s="35">
        <v>2024</v>
      </c>
      <c r="F1075" t="s">
        <v>42</v>
      </c>
    </row>
    <row r="1076" spans="1:6" hidden="1" x14ac:dyDescent="0.35">
      <c r="A1076" t="s">
        <v>405</v>
      </c>
      <c r="B1076">
        <v>152</v>
      </c>
      <c r="C1076" s="32">
        <v>45349</v>
      </c>
      <c r="D1076" s="34" t="s">
        <v>17</v>
      </c>
      <c r="E1076" s="35">
        <v>2024</v>
      </c>
      <c r="F1076" t="s">
        <v>44</v>
      </c>
    </row>
    <row r="1077" spans="1:6" hidden="1" x14ac:dyDescent="0.35">
      <c r="A1077" t="s">
        <v>1292</v>
      </c>
      <c r="B1077">
        <v>592.65</v>
      </c>
      <c r="C1077" s="32">
        <v>45327</v>
      </c>
      <c r="D1077" s="34" t="s">
        <v>17</v>
      </c>
      <c r="E1077" s="35">
        <v>2024</v>
      </c>
      <c r="F1077" t="s">
        <v>43</v>
      </c>
    </row>
    <row r="1078" spans="1:6" hidden="1" x14ac:dyDescent="0.35">
      <c r="A1078" t="s">
        <v>1293</v>
      </c>
      <c r="B1078">
        <v>90</v>
      </c>
      <c r="C1078" s="32">
        <v>45400</v>
      </c>
      <c r="D1078" s="34" t="s">
        <v>19</v>
      </c>
      <c r="E1078" s="35">
        <v>2024</v>
      </c>
      <c r="F1078" t="s">
        <v>31</v>
      </c>
    </row>
    <row r="1079" spans="1:6" hidden="1" x14ac:dyDescent="0.35">
      <c r="A1079" t="s">
        <v>1294</v>
      </c>
      <c r="B1079">
        <v>69</v>
      </c>
      <c r="C1079" s="32">
        <v>45349</v>
      </c>
      <c r="D1079" s="34" t="s">
        <v>17</v>
      </c>
      <c r="E1079" s="35">
        <v>2024</v>
      </c>
      <c r="F1079" t="s">
        <v>44</v>
      </c>
    </row>
    <row r="1080" spans="1:6" hidden="1" x14ac:dyDescent="0.35">
      <c r="A1080" t="s">
        <v>1295</v>
      </c>
      <c r="B1080">
        <v>89.02</v>
      </c>
      <c r="C1080" s="32">
        <v>45364</v>
      </c>
      <c r="D1080" s="34" t="s">
        <v>18</v>
      </c>
      <c r="E1080" s="35">
        <v>2024</v>
      </c>
      <c r="F1080" t="s">
        <v>42</v>
      </c>
    </row>
    <row r="1081" spans="1:6" hidden="1" x14ac:dyDescent="0.35">
      <c r="A1081" t="s">
        <v>1296</v>
      </c>
      <c r="B1081">
        <v>128.66999999999999</v>
      </c>
      <c r="C1081" s="32">
        <v>45364</v>
      </c>
      <c r="D1081" s="34" t="s">
        <v>18</v>
      </c>
      <c r="E1081" s="35">
        <v>2024</v>
      </c>
      <c r="F1081" t="s">
        <v>43</v>
      </c>
    </row>
    <row r="1082" spans="1:6" hidden="1" x14ac:dyDescent="0.35">
      <c r="A1082" t="s">
        <v>1297</v>
      </c>
      <c r="B1082">
        <v>262.04000000000002</v>
      </c>
      <c r="C1082" s="32">
        <v>45380</v>
      </c>
      <c r="D1082" s="34" t="s">
        <v>18</v>
      </c>
      <c r="E1082" s="35">
        <v>2024</v>
      </c>
      <c r="F1082" t="s">
        <v>47</v>
      </c>
    </row>
    <row r="1083" spans="1:6" hidden="1" x14ac:dyDescent="0.35">
      <c r="A1083" t="s">
        <v>481</v>
      </c>
      <c r="B1083">
        <v>200.65</v>
      </c>
      <c r="C1083" s="32">
        <v>45310</v>
      </c>
      <c r="D1083" s="34" t="s">
        <v>16</v>
      </c>
      <c r="E1083" s="35">
        <v>2024</v>
      </c>
      <c r="F1083" t="s">
        <v>41</v>
      </c>
    </row>
    <row r="1084" spans="1:6" hidden="1" x14ac:dyDescent="0.35">
      <c r="A1084" t="s">
        <v>1298</v>
      </c>
      <c r="B1084">
        <v>64.58</v>
      </c>
      <c r="C1084" s="32">
        <v>45327</v>
      </c>
      <c r="D1084" s="34" t="s">
        <v>17</v>
      </c>
      <c r="E1084" s="35">
        <v>2024</v>
      </c>
      <c r="F1084" t="s">
        <v>42</v>
      </c>
    </row>
    <row r="1085" spans="1:6" hidden="1" x14ac:dyDescent="0.35">
      <c r="A1085" t="s">
        <v>1299</v>
      </c>
      <c r="B1085">
        <v>287.92</v>
      </c>
      <c r="C1085" s="32">
        <v>45327</v>
      </c>
      <c r="D1085" s="34" t="s">
        <v>17</v>
      </c>
      <c r="E1085" s="35">
        <v>2024</v>
      </c>
      <c r="F1085" t="s">
        <v>41</v>
      </c>
    </row>
    <row r="1086" spans="1:6" hidden="1" x14ac:dyDescent="0.35">
      <c r="A1086" t="s">
        <v>1300</v>
      </c>
      <c r="B1086">
        <v>121.24</v>
      </c>
      <c r="C1086" s="32">
        <v>45349</v>
      </c>
      <c r="D1086" s="34" t="s">
        <v>17</v>
      </c>
      <c r="E1086" s="35">
        <v>2024</v>
      </c>
      <c r="F1086" t="s">
        <v>30</v>
      </c>
    </row>
    <row r="1087" spans="1:6" hidden="1" x14ac:dyDescent="0.35">
      <c r="A1087" t="s">
        <v>1301</v>
      </c>
      <c r="B1087">
        <v>41</v>
      </c>
      <c r="C1087" s="32">
        <v>45310</v>
      </c>
      <c r="D1087" s="34" t="s">
        <v>16</v>
      </c>
      <c r="E1087" s="35">
        <v>2024</v>
      </c>
      <c r="F1087" t="s">
        <v>30</v>
      </c>
    </row>
    <row r="1088" spans="1:6" hidden="1" x14ac:dyDescent="0.35">
      <c r="A1088" t="s">
        <v>1302</v>
      </c>
      <c r="B1088">
        <v>87.16</v>
      </c>
      <c r="C1088" s="32">
        <v>45310</v>
      </c>
      <c r="D1088" s="34" t="s">
        <v>16</v>
      </c>
      <c r="E1088" s="35">
        <v>2024</v>
      </c>
      <c r="F1088" t="s">
        <v>34</v>
      </c>
    </row>
    <row r="1089" spans="1:6" hidden="1" x14ac:dyDescent="0.35">
      <c r="A1089" t="s">
        <v>1303</v>
      </c>
      <c r="B1089">
        <v>159.78</v>
      </c>
      <c r="C1089" s="32">
        <v>45310</v>
      </c>
      <c r="D1089" s="34" t="s">
        <v>16</v>
      </c>
      <c r="E1089" s="35">
        <v>2024</v>
      </c>
      <c r="F1089" t="s">
        <v>42</v>
      </c>
    </row>
    <row r="1090" spans="1:6" hidden="1" x14ac:dyDescent="0.35">
      <c r="A1090" t="s">
        <v>1304</v>
      </c>
      <c r="B1090">
        <v>123.02</v>
      </c>
      <c r="C1090" s="32">
        <v>45364</v>
      </c>
      <c r="D1090" s="34" t="s">
        <v>18</v>
      </c>
      <c r="E1090" s="35">
        <v>2024</v>
      </c>
      <c r="F1090" t="s">
        <v>42</v>
      </c>
    </row>
    <row r="1091" spans="1:6" hidden="1" x14ac:dyDescent="0.35">
      <c r="A1091" t="s">
        <v>474</v>
      </c>
      <c r="B1091">
        <v>104</v>
      </c>
      <c r="C1091" s="32">
        <v>45364</v>
      </c>
      <c r="D1091" s="34" t="s">
        <v>18</v>
      </c>
      <c r="E1091" s="35">
        <v>2024</v>
      </c>
      <c r="F1091" t="s">
        <v>30</v>
      </c>
    </row>
    <row r="1092" spans="1:6" hidden="1" x14ac:dyDescent="0.35">
      <c r="A1092" t="s">
        <v>596</v>
      </c>
      <c r="B1092">
        <v>16.07</v>
      </c>
      <c r="C1092" s="32">
        <v>45349</v>
      </c>
      <c r="D1092" s="34" t="s">
        <v>17</v>
      </c>
      <c r="E1092" s="35">
        <v>2024</v>
      </c>
      <c r="F1092" t="s">
        <v>34</v>
      </c>
    </row>
    <row r="1093" spans="1:6" hidden="1" x14ac:dyDescent="0.35">
      <c r="A1093" t="s">
        <v>822</v>
      </c>
      <c r="B1093">
        <v>154.56</v>
      </c>
      <c r="C1093" s="32">
        <v>45400</v>
      </c>
      <c r="D1093" s="34" t="s">
        <v>19</v>
      </c>
      <c r="E1093" s="35">
        <v>2024</v>
      </c>
      <c r="F1093" t="s">
        <v>33</v>
      </c>
    </row>
    <row r="1094" spans="1:6" hidden="1" x14ac:dyDescent="0.35">
      <c r="A1094" t="s">
        <v>1305</v>
      </c>
      <c r="B1094">
        <v>124.78</v>
      </c>
      <c r="C1094" s="32">
        <v>45349</v>
      </c>
      <c r="D1094" s="34" t="s">
        <v>17</v>
      </c>
      <c r="E1094" s="35">
        <v>2024</v>
      </c>
      <c r="F1094" t="s">
        <v>42</v>
      </c>
    </row>
    <row r="1095" spans="1:6" hidden="1" x14ac:dyDescent="0.35">
      <c r="A1095" t="s">
        <v>1306</v>
      </c>
      <c r="B1095">
        <v>55.46</v>
      </c>
      <c r="C1095" s="32">
        <v>45310</v>
      </c>
      <c r="D1095" s="34" t="s">
        <v>16</v>
      </c>
      <c r="E1095" s="35">
        <v>2024</v>
      </c>
      <c r="F1095" t="s">
        <v>44</v>
      </c>
    </row>
    <row r="1096" spans="1:6" hidden="1" x14ac:dyDescent="0.35">
      <c r="A1096" t="s">
        <v>1307</v>
      </c>
      <c r="B1096">
        <v>58</v>
      </c>
      <c r="C1096" s="32">
        <v>45349</v>
      </c>
      <c r="D1096" s="34" t="s">
        <v>17</v>
      </c>
      <c r="E1096" s="35">
        <v>2024</v>
      </c>
      <c r="F1096" t="s">
        <v>42</v>
      </c>
    </row>
    <row r="1097" spans="1:6" hidden="1" x14ac:dyDescent="0.35">
      <c r="A1097" t="s">
        <v>1308</v>
      </c>
      <c r="B1097">
        <v>132</v>
      </c>
      <c r="C1097" s="32">
        <v>45364</v>
      </c>
      <c r="D1097" s="34" t="s">
        <v>18</v>
      </c>
      <c r="E1097" s="35">
        <v>2024</v>
      </c>
      <c r="F1097" t="s">
        <v>42</v>
      </c>
    </row>
    <row r="1098" spans="1:6" hidden="1" x14ac:dyDescent="0.35">
      <c r="A1098" t="s">
        <v>443</v>
      </c>
      <c r="B1098">
        <v>178.91</v>
      </c>
      <c r="C1098" s="32">
        <v>45400</v>
      </c>
      <c r="D1098" s="34" t="s">
        <v>19</v>
      </c>
      <c r="E1098" s="35">
        <v>2024</v>
      </c>
      <c r="F1098" t="s">
        <v>31</v>
      </c>
    </row>
    <row r="1099" spans="1:6" hidden="1" x14ac:dyDescent="0.35">
      <c r="A1099" t="s">
        <v>1309</v>
      </c>
      <c r="B1099">
        <v>0.5</v>
      </c>
      <c r="C1099" s="32">
        <v>45349</v>
      </c>
      <c r="D1099" s="34" t="s">
        <v>17</v>
      </c>
      <c r="E1099" s="35">
        <v>2024</v>
      </c>
      <c r="F1099" t="s">
        <v>38</v>
      </c>
    </row>
    <row r="1100" spans="1:6" hidden="1" x14ac:dyDescent="0.35">
      <c r="A1100" t="s">
        <v>1310</v>
      </c>
      <c r="B1100">
        <v>176</v>
      </c>
      <c r="C1100" s="32">
        <v>45364</v>
      </c>
      <c r="D1100" s="34" t="s">
        <v>18</v>
      </c>
      <c r="E1100" s="35">
        <v>2024</v>
      </c>
      <c r="F1100" t="s">
        <v>44</v>
      </c>
    </row>
    <row r="1101" spans="1:6" hidden="1" x14ac:dyDescent="0.35">
      <c r="A1101" t="s">
        <v>1311</v>
      </c>
      <c r="B1101">
        <v>168.47</v>
      </c>
      <c r="C1101" s="32">
        <v>45400</v>
      </c>
      <c r="D1101" s="34" t="s">
        <v>19</v>
      </c>
      <c r="E1101" s="35">
        <v>2024</v>
      </c>
      <c r="F1101" t="s">
        <v>33</v>
      </c>
    </row>
    <row r="1102" spans="1:6" hidden="1" x14ac:dyDescent="0.35">
      <c r="A1102" t="s">
        <v>1312</v>
      </c>
      <c r="B1102">
        <v>126.04</v>
      </c>
      <c r="C1102" s="32">
        <v>45380</v>
      </c>
      <c r="D1102" s="34" t="s">
        <v>18</v>
      </c>
      <c r="E1102" s="35">
        <v>2024</v>
      </c>
      <c r="F1102" t="s">
        <v>38</v>
      </c>
    </row>
    <row r="1103" spans="1:6" hidden="1" x14ac:dyDescent="0.35">
      <c r="A1103" t="s">
        <v>1313</v>
      </c>
      <c r="B1103">
        <v>110</v>
      </c>
      <c r="C1103" s="32">
        <v>45380</v>
      </c>
      <c r="D1103" s="34" t="s">
        <v>18</v>
      </c>
      <c r="E1103" s="35">
        <v>2024</v>
      </c>
      <c r="F1103" t="s">
        <v>33</v>
      </c>
    </row>
    <row r="1104" spans="1:6" hidden="1" x14ac:dyDescent="0.35">
      <c r="A1104" t="s">
        <v>1314</v>
      </c>
      <c r="B1104">
        <v>24.99</v>
      </c>
      <c r="C1104" s="32">
        <v>45349</v>
      </c>
      <c r="D1104" s="34" t="s">
        <v>17</v>
      </c>
      <c r="E1104" s="35">
        <v>2024</v>
      </c>
      <c r="F1104" t="s">
        <v>42</v>
      </c>
    </row>
    <row r="1105" spans="1:6" hidden="1" x14ac:dyDescent="0.35">
      <c r="A1105" t="s">
        <v>592</v>
      </c>
      <c r="B1105">
        <v>55.45</v>
      </c>
      <c r="C1105" s="32">
        <v>45349</v>
      </c>
      <c r="D1105" s="34" t="s">
        <v>17</v>
      </c>
      <c r="E1105" s="35">
        <v>2024</v>
      </c>
      <c r="F1105" t="s">
        <v>43</v>
      </c>
    </row>
    <row r="1106" spans="1:6" hidden="1" x14ac:dyDescent="0.35">
      <c r="A1106" t="s">
        <v>1315</v>
      </c>
      <c r="B1106">
        <v>121</v>
      </c>
      <c r="C1106" s="32">
        <v>45327</v>
      </c>
      <c r="D1106" s="34" t="s">
        <v>17</v>
      </c>
      <c r="E1106" s="35">
        <v>2024</v>
      </c>
      <c r="F1106" t="s">
        <v>30</v>
      </c>
    </row>
    <row r="1107" spans="1:6" hidden="1" x14ac:dyDescent="0.35">
      <c r="A1107" t="s">
        <v>1316</v>
      </c>
      <c r="B1107">
        <v>104.88</v>
      </c>
      <c r="C1107" s="32">
        <v>45349</v>
      </c>
      <c r="D1107" s="34" t="s">
        <v>17</v>
      </c>
      <c r="E1107" s="35">
        <v>2024</v>
      </c>
      <c r="F1107" t="s">
        <v>38</v>
      </c>
    </row>
    <row r="1108" spans="1:6" hidden="1" x14ac:dyDescent="0.35">
      <c r="A1108" t="s">
        <v>953</v>
      </c>
      <c r="B1108">
        <v>94.03</v>
      </c>
      <c r="C1108" s="32">
        <v>45349</v>
      </c>
      <c r="D1108" s="34" t="s">
        <v>17</v>
      </c>
      <c r="E1108" s="35">
        <v>2024</v>
      </c>
      <c r="F1108" t="s">
        <v>43</v>
      </c>
    </row>
    <row r="1109" spans="1:6" hidden="1" x14ac:dyDescent="0.35">
      <c r="A1109" t="s">
        <v>1317</v>
      </c>
      <c r="B1109">
        <v>119</v>
      </c>
      <c r="C1109" s="32">
        <v>45327</v>
      </c>
      <c r="D1109" s="34" t="s">
        <v>17</v>
      </c>
      <c r="E1109" s="35">
        <v>2024</v>
      </c>
      <c r="F1109" t="s">
        <v>44</v>
      </c>
    </row>
    <row r="1110" spans="1:6" hidden="1" x14ac:dyDescent="0.35">
      <c r="A1110" t="s">
        <v>1318</v>
      </c>
      <c r="B1110">
        <v>75.17</v>
      </c>
      <c r="C1110" s="32">
        <v>45327</v>
      </c>
      <c r="D1110" s="34" t="s">
        <v>17</v>
      </c>
      <c r="E1110" s="35">
        <v>2024</v>
      </c>
      <c r="F1110" t="s">
        <v>42</v>
      </c>
    </row>
    <row r="1111" spans="1:6" hidden="1" x14ac:dyDescent="0.35">
      <c r="A1111" t="s">
        <v>1319</v>
      </c>
      <c r="B1111">
        <v>174</v>
      </c>
      <c r="C1111" s="32">
        <v>45364</v>
      </c>
      <c r="D1111" s="34" t="s">
        <v>18</v>
      </c>
      <c r="E1111" s="35">
        <v>2024</v>
      </c>
      <c r="F1111" t="s">
        <v>42</v>
      </c>
    </row>
    <row r="1112" spans="1:6" hidden="1" x14ac:dyDescent="0.35">
      <c r="A1112" t="s">
        <v>1320</v>
      </c>
      <c r="B1112">
        <v>12.36</v>
      </c>
      <c r="C1112" s="32">
        <v>45349</v>
      </c>
      <c r="D1112" s="34" t="s">
        <v>17</v>
      </c>
      <c r="E1112" s="35">
        <v>2024</v>
      </c>
      <c r="F1112" t="s">
        <v>42</v>
      </c>
    </row>
    <row r="1113" spans="1:6" hidden="1" x14ac:dyDescent="0.35">
      <c r="A1113" t="s">
        <v>1197</v>
      </c>
      <c r="B1113">
        <v>98</v>
      </c>
      <c r="C1113" s="32">
        <v>45327</v>
      </c>
      <c r="D1113" s="34" t="s">
        <v>17</v>
      </c>
      <c r="E1113" s="35">
        <v>2024</v>
      </c>
      <c r="F1113" t="s">
        <v>30</v>
      </c>
    </row>
    <row r="1114" spans="1:6" hidden="1" x14ac:dyDescent="0.35">
      <c r="A1114" t="s">
        <v>665</v>
      </c>
      <c r="B1114">
        <v>188</v>
      </c>
      <c r="C1114" s="32">
        <v>45327</v>
      </c>
      <c r="D1114" s="34" t="s">
        <v>17</v>
      </c>
      <c r="E1114" s="35">
        <v>2024</v>
      </c>
      <c r="F1114" t="s">
        <v>44</v>
      </c>
    </row>
    <row r="1115" spans="1:6" hidden="1" x14ac:dyDescent="0.35">
      <c r="A1115" t="s">
        <v>1321</v>
      </c>
      <c r="B1115">
        <v>65</v>
      </c>
      <c r="C1115" s="32">
        <v>45311</v>
      </c>
      <c r="D1115" s="34" t="s">
        <v>16</v>
      </c>
      <c r="E1115" s="35">
        <v>2024</v>
      </c>
      <c r="F1115" t="s">
        <v>32</v>
      </c>
    </row>
    <row r="1116" spans="1:6" hidden="1" x14ac:dyDescent="0.35">
      <c r="A1116" t="s">
        <v>1322</v>
      </c>
      <c r="B1116">
        <v>49.71</v>
      </c>
      <c r="C1116" s="32">
        <v>45327</v>
      </c>
      <c r="D1116" s="34" t="s">
        <v>17</v>
      </c>
      <c r="E1116" s="35">
        <v>2024</v>
      </c>
      <c r="F1116" t="s">
        <v>38</v>
      </c>
    </row>
    <row r="1117" spans="1:6" hidden="1" x14ac:dyDescent="0.35">
      <c r="A1117" t="s">
        <v>595</v>
      </c>
      <c r="B1117">
        <v>100</v>
      </c>
      <c r="C1117" s="32">
        <v>45311</v>
      </c>
      <c r="D1117" s="34" t="s">
        <v>16</v>
      </c>
      <c r="E1117" s="35">
        <v>2024</v>
      </c>
      <c r="F1117" t="s">
        <v>41</v>
      </c>
    </row>
    <row r="1118" spans="1:6" hidden="1" x14ac:dyDescent="0.35">
      <c r="A1118" t="s">
        <v>1323</v>
      </c>
      <c r="B1118">
        <v>121.24</v>
      </c>
      <c r="C1118" s="32">
        <v>45311</v>
      </c>
      <c r="D1118" s="34" t="s">
        <v>16</v>
      </c>
      <c r="E1118" s="35">
        <v>2024</v>
      </c>
      <c r="F1118" t="s">
        <v>43</v>
      </c>
    </row>
    <row r="1119" spans="1:6" hidden="1" x14ac:dyDescent="0.35">
      <c r="A1119" t="s">
        <v>670</v>
      </c>
      <c r="B1119">
        <v>74.64</v>
      </c>
      <c r="C1119" s="32">
        <v>45400</v>
      </c>
      <c r="D1119" s="34" t="s">
        <v>19</v>
      </c>
      <c r="E1119" s="35">
        <v>2024</v>
      </c>
      <c r="F1119" t="s">
        <v>44</v>
      </c>
    </row>
    <row r="1120" spans="1:6" hidden="1" x14ac:dyDescent="0.35">
      <c r="A1120" t="s">
        <v>1324</v>
      </c>
      <c r="B1120">
        <v>132</v>
      </c>
      <c r="C1120" s="32">
        <v>45400</v>
      </c>
      <c r="D1120" s="34" t="s">
        <v>19</v>
      </c>
      <c r="E1120" s="35">
        <v>2024</v>
      </c>
      <c r="F1120" t="s">
        <v>47</v>
      </c>
    </row>
    <row r="1121" spans="1:6" hidden="1" x14ac:dyDescent="0.35">
      <c r="A1121" t="s">
        <v>1325</v>
      </c>
      <c r="B1121">
        <v>166</v>
      </c>
      <c r="C1121" s="32">
        <v>45400</v>
      </c>
      <c r="D1121" s="34" t="s">
        <v>19</v>
      </c>
      <c r="E1121" s="35">
        <v>2024</v>
      </c>
      <c r="F1121" t="s">
        <v>33</v>
      </c>
    </row>
    <row r="1122" spans="1:6" hidden="1" x14ac:dyDescent="0.35">
      <c r="A1122" t="s">
        <v>556</v>
      </c>
      <c r="B1122">
        <v>47.84</v>
      </c>
      <c r="C1122" s="32">
        <v>45400</v>
      </c>
      <c r="D1122" s="34" t="s">
        <v>19</v>
      </c>
      <c r="E1122" s="35">
        <v>2024</v>
      </c>
      <c r="F1122" t="s">
        <v>35</v>
      </c>
    </row>
    <row r="1123" spans="1:6" hidden="1" x14ac:dyDescent="0.35">
      <c r="A1123" t="s">
        <v>843</v>
      </c>
      <c r="B1123">
        <v>224.9</v>
      </c>
      <c r="C1123" s="32">
        <v>45328</v>
      </c>
      <c r="D1123" s="34" t="s">
        <v>17</v>
      </c>
      <c r="E1123" s="35">
        <v>2024</v>
      </c>
      <c r="F1123" t="s">
        <v>44</v>
      </c>
    </row>
    <row r="1124" spans="1:6" hidden="1" x14ac:dyDescent="0.35">
      <c r="A1124" t="s">
        <v>1326</v>
      </c>
      <c r="B1124">
        <v>79.03</v>
      </c>
      <c r="C1124" s="32">
        <v>45400</v>
      </c>
      <c r="D1124" s="34" t="s">
        <v>19</v>
      </c>
      <c r="E1124" s="35">
        <v>2024</v>
      </c>
      <c r="F1124" t="s">
        <v>47</v>
      </c>
    </row>
    <row r="1125" spans="1:6" hidden="1" x14ac:dyDescent="0.35">
      <c r="A1125" t="s">
        <v>1327</v>
      </c>
      <c r="B1125">
        <v>60.1</v>
      </c>
      <c r="C1125" s="32">
        <v>45400</v>
      </c>
      <c r="D1125" s="34" t="s">
        <v>19</v>
      </c>
      <c r="E1125" s="35">
        <v>2024</v>
      </c>
      <c r="F1125" t="s">
        <v>33</v>
      </c>
    </row>
    <row r="1126" spans="1:6" hidden="1" x14ac:dyDescent="0.35">
      <c r="A1126" t="s">
        <v>633</v>
      </c>
      <c r="B1126">
        <v>120</v>
      </c>
      <c r="C1126" s="32">
        <v>45400</v>
      </c>
      <c r="D1126" s="34" t="s">
        <v>19</v>
      </c>
      <c r="E1126" s="35">
        <v>2024</v>
      </c>
      <c r="F1126" t="s">
        <v>42</v>
      </c>
    </row>
    <row r="1127" spans="1:6" hidden="1" x14ac:dyDescent="0.35">
      <c r="A1127" t="s">
        <v>1328</v>
      </c>
      <c r="B1127">
        <v>66.88</v>
      </c>
      <c r="C1127" s="32">
        <v>45400</v>
      </c>
      <c r="D1127" s="34" t="s">
        <v>19</v>
      </c>
      <c r="E1127" s="35">
        <v>2024</v>
      </c>
      <c r="F1127" t="s">
        <v>41</v>
      </c>
    </row>
    <row r="1128" spans="1:6" hidden="1" x14ac:dyDescent="0.35">
      <c r="A1128" t="s">
        <v>1329</v>
      </c>
      <c r="B1128">
        <v>51</v>
      </c>
      <c r="C1128" s="32">
        <v>45400</v>
      </c>
      <c r="D1128" s="34" t="s">
        <v>19</v>
      </c>
      <c r="E1128" s="35">
        <v>2024</v>
      </c>
      <c r="F1128" t="s">
        <v>47</v>
      </c>
    </row>
    <row r="1129" spans="1:6" hidden="1" x14ac:dyDescent="0.35">
      <c r="A1129" t="s">
        <v>664</v>
      </c>
      <c r="B1129">
        <v>205.6</v>
      </c>
      <c r="C1129" s="32">
        <v>45400</v>
      </c>
      <c r="D1129" s="34" t="s">
        <v>19</v>
      </c>
      <c r="E1129" s="35">
        <v>2024</v>
      </c>
      <c r="F1129" t="s">
        <v>46</v>
      </c>
    </row>
    <row r="1130" spans="1:6" hidden="1" x14ac:dyDescent="0.35">
      <c r="A1130" t="s">
        <v>1330</v>
      </c>
      <c r="B1130">
        <v>112.58</v>
      </c>
      <c r="C1130" s="32">
        <v>45380</v>
      </c>
      <c r="D1130" s="34" t="s">
        <v>18</v>
      </c>
      <c r="E1130" s="35">
        <v>2024</v>
      </c>
      <c r="F1130" t="s">
        <v>35</v>
      </c>
    </row>
    <row r="1131" spans="1:6" hidden="1" x14ac:dyDescent="0.35">
      <c r="A1131" t="s">
        <v>300</v>
      </c>
      <c r="B1131">
        <v>57</v>
      </c>
      <c r="C1131" s="32">
        <v>45400</v>
      </c>
      <c r="D1131" s="34" t="s">
        <v>19</v>
      </c>
      <c r="E1131" s="35">
        <v>2024</v>
      </c>
      <c r="F1131" t="s">
        <v>44</v>
      </c>
    </row>
    <row r="1132" spans="1:6" hidden="1" x14ac:dyDescent="0.35">
      <c r="A1132" t="s">
        <v>1331</v>
      </c>
      <c r="B1132">
        <v>317.77999999999997</v>
      </c>
      <c r="C1132" s="32">
        <v>45350</v>
      </c>
      <c r="D1132" s="34" t="s">
        <v>17</v>
      </c>
      <c r="E1132" s="35">
        <v>2024</v>
      </c>
      <c r="F1132" t="s">
        <v>43</v>
      </c>
    </row>
    <row r="1133" spans="1:6" hidden="1" x14ac:dyDescent="0.35">
      <c r="A1133" t="s">
        <v>808</v>
      </c>
      <c r="B1133">
        <v>43.66</v>
      </c>
      <c r="C1133" s="32">
        <v>45380</v>
      </c>
      <c r="D1133" s="34" t="s">
        <v>18</v>
      </c>
      <c r="E1133" s="35">
        <v>2024</v>
      </c>
      <c r="F1133" t="s">
        <v>47</v>
      </c>
    </row>
    <row r="1134" spans="1:6" hidden="1" x14ac:dyDescent="0.35">
      <c r="A1134" t="s">
        <v>1332</v>
      </c>
      <c r="B1134">
        <v>59.56</v>
      </c>
      <c r="C1134" s="32">
        <v>45400</v>
      </c>
      <c r="D1134" s="34" t="s">
        <v>19</v>
      </c>
      <c r="E1134" s="35">
        <v>2024</v>
      </c>
      <c r="F1134" t="s">
        <v>31</v>
      </c>
    </row>
    <row r="1135" spans="1:6" hidden="1" x14ac:dyDescent="0.35">
      <c r="A1135" t="s">
        <v>1333</v>
      </c>
      <c r="B1135">
        <v>101.78</v>
      </c>
      <c r="C1135" s="32">
        <v>45380</v>
      </c>
      <c r="D1135" s="34" t="s">
        <v>18</v>
      </c>
      <c r="E1135" s="35">
        <v>2024</v>
      </c>
      <c r="F1135" t="s">
        <v>38</v>
      </c>
    </row>
    <row r="1136" spans="1:6" hidden="1" x14ac:dyDescent="0.35">
      <c r="A1136" t="s">
        <v>1035</v>
      </c>
      <c r="B1136">
        <v>50</v>
      </c>
      <c r="C1136" s="32">
        <v>45380</v>
      </c>
      <c r="D1136" s="34" t="s">
        <v>18</v>
      </c>
      <c r="E1136" s="35">
        <v>2024</v>
      </c>
      <c r="F1136" t="s">
        <v>44</v>
      </c>
    </row>
    <row r="1137" spans="1:6" hidden="1" x14ac:dyDescent="0.35">
      <c r="A1137" t="s">
        <v>1334</v>
      </c>
      <c r="B1137">
        <v>102.16</v>
      </c>
      <c r="C1137" s="32">
        <v>45400</v>
      </c>
      <c r="D1137" s="34" t="s">
        <v>19</v>
      </c>
      <c r="E1137" s="35">
        <v>2024</v>
      </c>
      <c r="F1137" t="s">
        <v>41</v>
      </c>
    </row>
    <row r="1138" spans="1:6" hidden="1" x14ac:dyDescent="0.35">
      <c r="A1138" t="s">
        <v>722</v>
      </c>
      <c r="B1138">
        <v>90</v>
      </c>
      <c r="C1138" s="32">
        <v>45311</v>
      </c>
      <c r="D1138" s="34" t="s">
        <v>16</v>
      </c>
      <c r="E1138" s="35">
        <v>2024</v>
      </c>
      <c r="F1138" t="s">
        <v>42</v>
      </c>
    </row>
    <row r="1139" spans="1:6" hidden="1" x14ac:dyDescent="0.35">
      <c r="A1139" t="s">
        <v>1335</v>
      </c>
      <c r="B1139">
        <v>95.26</v>
      </c>
      <c r="C1139" s="32">
        <v>45400</v>
      </c>
      <c r="D1139" s="34" t="s">
        <v>19</v>
      </c>
      <c r="E1139" s="35">
        <v>2024</v>
      </c>
      <c r="F1139" t="s">
        <v>47</v>
      </c>
    </row>
    <row r="1140" spans="1:6" hidden="1" x14ac:dyDescent="0.35">
      <c r="A1140" t="s">
        <v>1336</v>
      </c>
      <c r="B1140">
        <v>84</v>
      </c>
      <c r="C1140" s="32">
        <v>45400</v>
      </c>
      <c r="D1140" s="34" t="s">
        <v>19</v>
      </c>
      <c r="E1140" s="35">
        <v>2024</v>
      </c>
      <c r="F1140" t="s">
        <v>35</v>
      </c>
    </row>
    <row r="1141" spans="1:6" hidden="1" x14ac:dyDescent="0.35">
      <c r="A1141" t="s">
        <v>1337</v>
      </c>
      <c r="B1141">
        <v>128</v>
      </c>
      <c r="C1141" s="32">
        <v>45380</v>
      </c>
      <c r="D1141" s="34" t="s">
        <v>18</v>
      </c>
      <c r="E1141" s="35">
        <v>2024</v>
      </c>
      <c r="F1141" t="s">
        <v>42</v>
      </c>
    </row>
    <row r="1142" spans="1:6" hidden="1" x14ac:dyDescent="0.35">
      <c r="A1142" t="s">
        <v>719</v>
      </c>
      <c r="B1142">
        <v>21.84</v>
      </c>
      <c r="C1142" s="32">
        <v>45380</v>
      </c>
      <c r="D1142" s="34" t="s">
        <v>18</v>
      </c>
      <c r="E1142" s="35">
        <v>2024</v>
      </c>
      <c r="F1142" t="s">
        <v>44</v>
      </c>
    </row>
    <row r="1143" spans="1:6" hidden="1" x14ac:dyDescent="0.35">
      <c r="A1143" t="s">
        <v>1338</v>
      </c>
      <c r="B1143">
        <v>91.3</v>
      </c>
      <c r="C1143" s="32">
        <v>45400</v>
      </c>
      <c r="D1143" s="34" t="s">
        <v>19</v>
      </c>
      <c r="E1143" s="35">
        <v>2024</v>
      </c>
      <c r="F1143" t="s">
        <v>44</v>
      </c>
    </row>
    <row r="1144" spans="1:6" hidden="1" x14ac:dyDescent="0.35">
      <c r="A1144" t="s">
        <v>367</v>
      </c>
      <c r="B1144">
        <v>124.52</v>
      </c>
      <c r="C1144" s="32">
        <v>45350</v>
      </c>
      <c r="D1144" s="34" t="s">
        <v>17</v>
      </c>
      <c r="E1144" s="35">
        <v>2024</v>
      </c>
      <c r="F1144" t="s">
        <v>34</v>
      </c>
    </row>
    <row r="1145" spans="1:6" hidden="1" x14ac:dyDescent="0.35">
      <c r="A1145" t="s">
        <v>1339</v>
      </c>
      <c r="B1145">
        <v>41.33</v>
      </c>
      <c r="C1145" s="32">
        <v>45380</v>
      </c>
      <c r="D1145" s="34" t="s">
        <v>18</v>
      </c>
      <c r="E1145" s="35">
        <v>2024</v>
      </c>
      <c r="F1145" t="s">
        <v>44</v>
      </c>
    </row>
    <row r="1146" spans="1:6" hidden="1" x14ac:dyDescent="0.35">
      <c r="A1146" t="s">
        <v>685</v>
      </c>
      <c r="B1146">
        <v>84.31</v>
      </c>
      <c r="C1146" s="32">
        <v>45400</v>
      </c>
      <c r="D1146" s="34" t="s">
        <v>19</v>
      </c>
      <c r="E1146" s="35">
        <v>2024</v>
      </c>
      <c r="F1146" t="s">
        <v>47</v>
      </c>
    </row>
    <row r="1147" spans="1:6" hidden="1" x14ac:dyDescent="0.35">
      <c r="A1147" t="s">
        <v>1079</v>
      </c>
      <c r="B1147">
        <v>102.86</v>
      </c>
      <c r="C1147" s="32">
        <v>45350</v>
      </c>
      <c r="D1147" s="34" t="s">
        <v>17</v>
      </c>
      <c r="E1147" s="35">
        <v>2024</v>
      </c>
      <c r="F1147" t="s">
        <v>43</v>
      </c>
    </row>
    <row r="1148" spans="1:6" hidden="1" x14ac:dyDescent="0.35">
      <c r="A1148" t="s">
        <v>1340</v>
      </c>
      <c r="B1148">
        <v>80</v>
      </c>
      <c r="C1148" s="32">
        <v>45350</v>
      </c>
      <c r="D1148" s="34" t="s">
        <v>17</v>
      </c>
      <c r="E1148" s="35">
        <v>2024</v>
      </c>
      <c r="F1148" t="s">
        <v>41</v>
      </c>
    </row>
    <row r="1149" spans="1:6" hidden="1" x14ac:dyDescent="0.35">
      <c r="A1149" t="s">
        <v>605</v>
      </c>
      <c r="B1149">
        <v>419.7</v>
      </c>
      <c r="C1149" s="32">
        <v>45365</v>
      </c>
      <c r="D1149" s="34" t="s">
        <v>18</v>
      </c>
      <c r="E1149" s="35">
        <v>2024</v>
      </c>
      <c r="F1149" t="s">
        <v>38</v>
      </c>
    </row>
    <row r="1150" spans="1:6" hidden="1" x14ac:dyDescent="0.35">
      <c r="A1150" t="s">
        <v>896</v>
      </c>
      <c r="B1150">
        <v>82</v>
      </c>
      <c r="C1150" s="32">
        <v>45380</v>
      </c>
      <c r="D1150" s="34" t="s">
        <v>18</v>
      </c>
      <c r="E1150" s="35">
        <v>2024</v>
      </c>
      <c r="F1150" t="s">
        <v>41</v>
      </c>
    </row>
    <row r="1151" spans="1:6" hidden="1" x14ac:dyDescent="0.35">
      <c r="A1151" t="s">
        <v>1341</v>
      </c>
      <c r="B1151">
        <v>40.33</v>
      </c>
      <c r="C1151" s="32">
        <v>45365</v>
      </c>
      <c r="D1151" s="34" t="s">
        <v>18</v>
      </c>
      <c r="E1151" s="35">
        <v>2024</v>
      </c>
      <c r="F1151" t="s">
        <v>33</v>
      </c>
    </row>
    <row r="1152" spans="1:6" hidden="1" x14ac:dyDescent="0.35">
      <c r="A1152" t="s">
        <v>1342</v>
      </c>
      <c r="B1152">
        <v>132.94</v>
      </c>
      <c r="C1152" s="32">
        <v>45365</v>
      </c>
      <c r="D1152" s="34" t="s">
        <v>18</v>
      </c>
      <c r="E1152" s="35">
        <v>2024</v>
      </c>
      <c r="F1152" t="s">
        <v>38</v>
      </c>
    </row>
    <row r="1153" spans="1:6" hidden="1" x14ac:dyDescent="0.35">
      <c r="A1153" t="s">
        <v>641</v>
      </c>
      <c r="B1153">
        <v>111.42</v>
      </c>
      <c r="C1153" s="32">
        <v>45365</v>
      </c>
      <c r="D1153" s="34" t="s">
        <v>18</v>
      </c>
      <c r="E1153" s="35">
        <v>2024</v>
      </c>
      <c r="F1153" t="s">
        <v>30</v>
      </c>
    </row>
    <row r="1154" spans="1:6" hidden="1" x14ac:dyDescent="0.35">
      <c r="A1154" t="s">
        <v>1343</v>
      </c>
      <c r="B1154">
        <v>128.47</v>
      </c>
      <c r="C1154" s="32">
        <v>45365</v>
      </c>
      <c r="D1154" s="34" t="s">
        <v>18</v>
      </c>
      <c r="E1154" s="35">
        <v>2024</v>
      </c>
      <c r="F1154" t="s">
        <v>33</v>
      </c>
    </row>
    <row r="1155" spans="1:6" hidden="1" x14ac:dyDescent="0.35">
      <c r="A1155" t="s">
        <v>1344</v>
      </c>
      <c r="B1155">
        <v>82.1</v>
      </c>
      <c r="C1155" s="32">
        <v>45328</v>
      </c>
      <c r="D1155" s="34" t="s">
        <v>17</v>
      </c>
      <c r="E1155" s="35">
        <v>2024</v>
      </c>
      <c r="F1155" t="s">
        <v>35</v>
      </c>
    </row>
    <row r="1156" spans="1:6" hidden="1" x14ac:dyDescent="0.35">
      <c r="A1156" t="s">
        <v>1345</v>
      </c>
      <c r="B1156">
        <v>826.58</v>
      </c>
      <c r="C1156" s="32">
        <v>45365</v>
      </c>
      <c r="D1156" s="34" t="s">
        <v>18</v>
      </c>
      <c r="E1156" s="35">
        <v>2024</v>
      </c>
      <c r="F1156" t="s">
        <v>44</v>
      </c>
    </row>
    <row r="1157" spans="1:6" hidden="1" x14ac:dyDescent="0.35">
      <c r="A1157" t="s">
        <v>1346</v>
      </c>
      <c r="B1157">
        <v>100</v>
      </c>
      <c r="C1157" s="32">
        <v>45365</v>
      </c>
      <c r="D1157" s="34" t="s">
        <v>18</v>
      </c>
      <c r="E1157" s="35">
        <v>2024</v>
      </c>
      <c r="F1157" t="s">
        <v>33</v>
      </c>
    </row>
    <row r="1158" spans="1:6" hidden="1" x14ac:dyDescent="0.35">
      <c r="A1158" t="s">
        <v>572</v>
      </c>
      <c r="B1158">
        <v>30.34</v>
      </c>
      <c r="C1158" s="32">
        <v>45365</v>
      </c>
      <c r="D1158" s="34" t="s">
        <v>18</v>
      </c>
      <c r="E1158" s="35">
        <v>2024</v>
      </c>
      <c r="F1158" t="s">
        <v>44</v>
      </c>
    </row>
    <row r="1159" spans="1:6" hidden="1" x14ac:dyDescent="0.35">
      <c r="A1159" t="s">
        <v>649</v>
      </c>
      <c r="B1159">
        <v>39.49</v>
      </c>
      <c r="C1159" s="32">
        <v>45328</v>
      </c>
      <c r="D1159" s="34" t="s">
        <v>17</v>
      </c>
      <c r="E1159" s="35">
        <v>2024</v>
      </c>
      <c r="F1159" t="s">
        <v>44</v>
      </c>
    </row>
    <row r="1160" spans="1:6" hidden="1" x14ac:dyDescent="0.35">
      <c r="A1160" t="s">
        <v>1347</v>
      </c>
      <c r="B1160">
        <v>174.73</v>
      </c>
      <c r="C1160" s="32">
        <v>45365</v>
      </c>
      <c r="D1160" s="34" t="s">
        <v>18</v>
      </c>
      <c r="E1160" s="35">
        <v>2024</v>
      </c>
      <c r="F1160" t="s">
        <v>44</v>
      </c>
    </row>
    <row r="1161" spans="1:6" hidden="1" x14ac:dyDescent="0.35">
      <c r="A1161" t="s">
        <v>1348</v>
      </c>
      <c r="B1161">
        <v>168</v>
      </c>
      <c r="C1161" s="32">
        <v>45365</v>
      </c>
      <c r="D1161" s="34" t="s">
        <v>18</v>
      </c>
      <c r="E1161" s="35">
        <v>2024</v>
      </c>
      <c r="F1161" t="s">
        <v>44</v>
      </c>
    </row>
    <row r="1162" spans="1:6" hidden="1" x14ac:dyDescent="0.35">
      <c r="A1162" t="s">
        <v>1073</v>
      </c>
      <c r="B1162">
        <v>86.85</v>
      </c>
      <c r="C1162" s="32">
        <v>45365</v>
      </c>
      <c r="D1162" s="34" t="s">
        <v>18</v>
      </c>
      <c r="E1162" s="35">
        <v>2024</v>
      </c>
      <c r="F1162" t="s">
        <v>38</v>
      </c>
    </row>
    <row r="1163" spans="1:6" hidden="1" x14ac:dyDescent="0.35">
      <c r="A1163" t="s">
        <v>1349</v>
      </c>
      <c r="B1163">
        <v>104.07</v>
      </c>
      <c r="C1163" s="32">
        <v>45328</v>
      </c>
      <c r="D1163" s="34" t="s">
        <v>17</v>
      </c>
      <c r="E1163" s="35">
        <v>2024</v>
      </c>
      <c r="F1163" t="s">
        <v>38</v>
      </c>
    </row>
    <row r="1164" spans="1:6" hidden="1" x14ac:dyDescent="0.35">
      <c r="A1164" t="s">
        <v>1350</v>
      </c>
      <c r="B1164">
        <v>351.75</v>
      </c>
      <c r="C1164" s="32">
        <v>45328</v>
      </c>
      <c r="D1164" s="34" t="s">
        <v>17</v>
      </c>
      <c r="E1164" s="35">
        <v>2024</v>
      </c>
      <c r="F1164" t="s">
        <v>42</v>
      </c>
    </row>
    <row r="1165" spans="1:6" hidden="1" x14ac:dyDescent="0.35">
      <c r="A1165" t="s">
        <v>1351</v>
      </c>
      <c r="B1165">
        <v>166</v>
      </c>
      <c r="C1165" s="32">
        <v>45365</v>
      </c>
      <c r="D1165" s="34" t="s">
        <v>18</v>
      </c>
      <c r="E1165" s="35">
        <v>2024</v>
      </c>
      <c r="F1165" t="s">
        <v>44</v>
      </c>
    </row>
    <row r="1166" spans="1:6" hidden="1" x14ac:dyDescent="0.35">
      <c r="A1166" t="s">
        <v>1352</v>
      </c>
      <c r="B1166">
        <v>81</v>
      </c>
      <c r="C1166" s="32">
        <v>45365</v>
      </c>
      <c r="D1166" s="34" t="s">
        <v>18</v>
      </c>
      <c r="E1166" s="35">
        <v>2024</v>
      </c>
      <c r="F1166" t="s">
        <v>44</v>
      </c>
    </row>
    <row r="1167" spans="1:6" hidden="1" x14ac:dyDescent="0.35">
      <c r="A1167" t="s">
        <v>1353</v>
      </c>
      <c r="B1167">
        <v>89.15</v>
      </c>
      <c r="C1167" s="32">
        <v>45328</v>
      </c>
      <c r="D1167" s="34" t="s">
        <v>17</v>
      </c>
      <c r="E1167" s="35">
        <v>2024</v>
      </c>
      <c r="F1167" t="s">
        <v>38</v>
      </c>
    </row>
    <row r="1168" spans="1:6" hidden="1" x14ac:dyDescent="0.35">
      <c r="A1168" t="s">
        <v>1354</v>
      </c>
      <c r="B1168">
        <v>70.88</v>
      </c>
      <c r="C1168" s="32">
        <v>45328</v>
      </c>
      <c r="D1168" s="34" t="s">
        <v>17</v>
      </c>
      <c r="E1168" s="35">
        <v>2024</v>
      </c>
      <c r="F1168" t="s">
        <v>38</v>
      </c>
    </row>
    <row r="1169" spans="1:6" hidden="1" x14ac:dyDescent="0.35">
      <c r="A1169" t="s">
        <v>777</v>
      </c>
      <c r="B1169">
        <v>67.3</v>
      </c>
      <c r="C1169" s="32">
        <v>45328</v>
      </c>
      <c r="D1169" s="34" t="s">
        <v>17</v>
      </c>
      <c r="E1169" s="35">
        <v>2024</v>
      </c>
      <c r="F1169" t="s">
        <v>38</v>
      </c>
    </row>
    <row r="1170" spans="1:6" hidden="1" x14ac:dyDescent="0.35">
      <c r="A1170" t="s">
        <v>1355</v>
      </c>
      <c r="B1170">
        <v>57.74</v>
      </c>
      <c r="C1170" s="32">
        <v>45328</v>
      </c>
      <c r="D1170" s="34" t="s">
        <v>17</v>
      </c>
      <c r="E1170" s="35">
        <v>2024</v>
      </c>
      <c r="F1170" t="s">
        <v>38</v>
      </c>
    </row>
    <row r="1171" spans="1:6" hidden="1" x14ac:dyDescent="0.35">
      <c r="A1171" t="s">
        <v>1356</v>
      </c>
      <c r="B1171">
        <v>124</v>
      </c>
      <c r="C1171" s="32">
        <v>45313</v>
      </c>
      <c r="D1171" s="34" t="s">
        <v>16</v>
      </c>
      <c r="E1171" s="35">
        <v>2024</v>
      </c>
      <c r="F1171" t="s">
        <v>41</v>
      </c>
    </row>
    <row r="1172" spans="1:6" hidden="1" x14ac:dyDescent="0.35">
      <c r="A1172" t="s">
        <v>1357</v>
      </c>
      <c r="B1172">
        <v>43.3</v>
      </c>
      <c r="C1172" s="32">
        <v>45381</v>
      </c>
      <c r="D1172" s="34" t="s">
        <v>18</v>
      </c>
      <c r="E1172" s="35">
        <v>2024</v>
      </c>
      <c r="F1172" t="s">
        <v>38</v>
      </c>
    </row>
    <row r="1173" spans="1:6" hidden="1" x14ac:dyDescent="0.35">
      <c r="A1173" t="s">
        <v>1358</v>
      </c>
      <c r="B1173">
        <v>211.97</v>
      </c>
      <c r="C1173" s="32">
        <v>45329</v>
      </c>
      <c r="D1173" s="34" t="s">
        <v>17</v>
      </c>
      <c r="E1173" s="35">
        <v>2024</v>
      </c>
      <c r="F1173" t="s">
        <v>41</v>
      </c>
    </row>
    <row r="1174" spans="1:6" hidden="1" x14ac:dyDescent="0.35">
      <c r="A1174" t="s">
        <v>1359</v>
      </c>
      <c r="B1174">
        <v>175.78</v>
      </c>
      <c r="C1174" s="32">
        <v>45329</v>
      </c>
      <c r="D1174" s="34" t="s">
        <v>17</v>
      </c>
      <c r="E1174" s="35">
        <v>2024</v>
      </c>
      <c r="F1174" t="s">
        <v>34</v>
      </c>
    </row>
    <row r="1175" spans="1:6" hidden="1" x14ac:dyDescent="0.35">
      <c r="A1175" t="s">
        <v>1360</v>
      </c>
      <c r="B1175">
        <v>116.02</v>
      </c>
      <c r="C1175" s="32">
        <v>45401</v>
      </c>
      <c r="D1175" s="34" t="s">
        <v>19</v>
      </c>
      <c r="E1175" s="35">
        <v>2024</v>
      </c>
      <c r="F1175" t="s">
        <v>31</v>
      </c>
    </row>
    <row r="1176" spans="1:6" hidden="1" x14ac:dyDescent="0.35">
      <c r="A1176" t="s">
        <v>369</v>
      </c>
      <c r="B1176">
        <v>207.78</v>
      </c>
      <c r="C1176" s="32">
        <v>45401</v>
      </c>
      <c r="D1176" s="34" t="s">
        <v>19</v>
      </c>
      <c r="E1176" s="35">
        <v>2024</v>
      </c>
      <c r="F1176" t="s">
        <v>32</v>
      </c>
    </row>
    <row r="1177" spans="1:6" hidden="1" x14ac:dyDescent="0.35">
      <c r="A1177" t="s">
        <v>410</v>
      </c>
      <c r="B1177">
        <v>63.34</v>
      </c>
      <c r="C1177" s="32">
        <v>45401</v>
      </c>
      <c r="D1177" s="34" t="s">
        <v>19</v>
      </c>
      <c r="E1177" s="35">
        <v>2024</v>
      </c>
      <c r="F1177" t="s">
        <v>34</v>
      </c>
    </row>
    <row r="1178" spans="1:6" hidden="1" x14ac:dyDescent="0.35">
      <c r="A1178" t="s">
        <v>1361</v>
      </c>
      <c r="B1178">
        <v>114</v>
      </c>
      <c r="C1178" s="32">
        <v>45381</v>
      </c>
      <c r="D1178" s="34" t="s">
        <v>18</v>
      </c>
      <c r="E1178" s="35">
        <v>2024</v>
      </c>
      <c r="F1178" t="s">
        <v>38</v>
      </c>
    </row>
    <row r="1179" spans="1:6" hidden="1" x14ac:dyDescent="0.35">
      <c r="A1179" t="s">
        <v>1362</v>
      </c>
      <c r="B1179">
        <v>111.51</v>
      </c>
      <c r="C1179" s="32">
        <v>45329</v>
      </c>
      <c r="D1179" s="34" t="s">
        <v>17</v>
      </c>
      <c r="E1179" s="35">
        <v>2024</v>
      </c>
      <c r="F1179" t="s">
        <v>42</v>
      </c>
    </row>
    <row r="1180" spans="1:6" hidden="1" x14ac:dyDescent="0.35">
      <c r="A1180" t="s">
        <v>305</v>
      </c>
      <c r="B1180">
        <v>99.6</v>
      </c>
      <c r="C1180" s="32">
        <v>45329</v>
      </c>
      <c r="D1180" s="34" t="s">
        <v>17</v>
      </c>
      <c r="E1180" s="35">
        <v>2024</v>
      </c>
      <c r="F1180" t="s">
        <v>35</v>
      </c>
    </row>
    <row r="1181" spans="1:6" hidden="1" x14ac:dyDescent="0.35">
      <c r="A1181" t="s">
        <v>1363</v>
      </c>
      <c r="B1181">
        <v>186</v>
      </c>
      <c r="C1181" s="32">
        <v>45329</v>
      </c>
      <c r="D1181" s="34" t="s">
        <v>17</v>
      </c>
      <c r="E1181" s="35">
        <v>2024</v>
      </c>
      <c r="F1181" t="s">
        <v>44</v>
      </c>
    </row>
    <row r="1182" spans="1:6" hidden="1" x14ac:dyDescent="0.35">
      <c r="A1182" t="s">
        <v>559</v>
      </c>
      <c r="B1182">
        <v>109.28</v>
      </c>
      <c r="C1182" s="32">
        <v>45329</v>
      </c>
      <c r="D1182" s="34" t="s">
        <v>17</v>
      </c>
      <c r="E1182" s="35">
        <v>2024</v>
      </c>
      <c r="F1182" t="s">
        <v>38</v>
      </c>
    </row>
    <row r="1183" spans="1:6" hidden="1" x14ac:dyDescent="0.35">
      <c r="A1183" t="s">
        <v>577</v>
      </c>
      <c r="B1183">
        <v>129.43</v>
      </c>
      <c r="C1183" s="32">
        <v>45329</v>
      </c>
      <c r="D1183" s="34" t="s">
        <v>17</v>
      </c>
      <c r="E1183" s="35">
        <v>2024</v>
      </c>
      <c r="F1183" t="s">
        <v>30</v>
      </c>
    </row>
    <row r="1184" spans="1:6" hidden="1" x14ac:dyDescent="0.35">
      <c r="A1184" t="s">
        <v>1364</v>
      </c>
      <c r="B1184">
        <v>136.81</v>
      </c>
      <c r="C1184" s="32">
        <v>45329</v>
      </c>
      <c r="D1184" s="34" t="s">
        <v>17</v>
      </c>
      <c r="E1184" s="35">
        <v>2024</v>
      </c>
      <c r="F1184" t="s">
        <v>42</v>
      </c>
    </row>
    <row r="1185" spans="1:6" hidden="1" x14ac:dyDescent="0.35">
      <c r="A1185" t="s">
        <v>1365</v>
      </c>
      <c r="B1185">
        <v>53.03</v>
      </c>
      <c r="C1185" s="32">
        <v>45329</v>
      </c>
      <c r="D1185" s="34" t="s">
        <v>17</v>
      </c>
      <c r="E1185" s="35">
        <v>2024</v>
      </c>
      <c r="F1185" t="s">
        <v>30</v>
      </c>
    </row>
    <row r="1186" spans="1:6" hidden="1" x14ac:dyDescent="0.35">
      <c r="A1186" t="s">
        <v>553</v>
      </c>
      <c r="B1186">
        <v>64.599999999999994</v>
      </c>
      <c r="C1186" s="32">
        <v>45329</v>
      </c>
      <c r="D1186" s="34" t="s">
        <v>17</v>
      </c>
      <c r="E1186" s="35">
        <v>2024</v>
      </c>
      <c r="F1186" t="s">
        <v>38</v>
      </c>
    </row>
    <row r="1187" spans="1:6" hidden="1" x14ac:dyDescent="0.35">
      <c r="A1187" t="s">
        <v>1366</v>
      </c>
      <c r="B1187">
        <v>69</v>
      </c>
      <c r="C1187" s="32">
        <v>45329</v>
      </c>
      <c r="D1187" s="34" t="s">
        <v>17</v>
      </c>
      <c r="E1187" s="35">
        <v>2024</v>
      </c>
      <c r="F1187" t="s">
        <v>42</v>
      </c>
    </row>
    <row r="1188" spans="1:6" hidden="1" x14ac:dyDescent="0.35">
      <c r="A1188" t="s">
        <v>869</v>
      </c>
      <c r="B1188">
        <v>229.83</v>
      </c>
      <c r="C1188" s="32">
        <v>45313</v>
      </c>
      <c r="D1188" s="34" t="s">
        <v>16</v>
      </c>
      <c r="E1188" s="35">
        <v>2024</v>
      </c>
      <c r="F1188" t="s">
        <v>42</v>
      </c>
    </row>
    <row r="1189" spans="1:6" hidden="1" x14ac:dyDescent="0.35">
      <c r="A1189" t="s">
        <v>695</v>
      </c>
      <c r="B1189">
        <v>140</v>
      </c>
      <c r="C1189" s="32">
        <v>45350</v>
      </c>
      <c r="D1189" s="34" t="s">
        <v>17</v>
      </c>
      <c r="E1189" s="35">
        <v>2024</v>
      </c>
      <c r="F1189" t="s">
        <v>35</v>
      </c>
    </row>
    <row r="1190" spans="1:6" hidden="1" x14ac:dyDescent="0.35">
      <c r="A1190" t="s">
        <v>1367</v>
      </c>
      <c r="B1190">
        <v>226.86</v>
      </c>
      <c r="C1190" s="32">
        <v>45313</v>
      </c>
      <c r="D1190" s="34" t="s">
        <v>16</v>
      </c>
      <c r="E1190" s="35">
        <v>2024</v>
      </c>
      <c r="F1190" t="s">
        <v>42</v>
      </c>
    </row>
    <row r="1191" spans="1:6" hidden="1" x14ac:dyDescent="0.35">
      <c r="A1191" t="s">
        <v>606</v>
      </c>
      <c r="B1191">
        <v>128.34</v>
      </c>
      <c r="C1191" s="32">
        <v>45313</v>
      </c>
      <c r="D1191" s="34" t="s">
        <v>16</v>
      </c>
      <c r="E1191" s="35">
        <v>2024</v>
      </c>
      <c r="F1191" t="s">
        <v>35</v>
      </c>
    </row>
    <row r="1192" spans="1:6" hidden="1" x14ac:dyDescent="0.35">
      <c r="A1192" t="s">
        <v>508</v>
      </c>
      <c r="B1192">
        <v>259.79000000000002</v>
      </c>
      <c r="C1192" s="32">
        <v>45313</v>
      </c>
      <c r="D1192" s="34" t="s">
        <v>16</v>
      </c>
      <c r="E1192" s="35">
        <v>2024</v>
      </c>
      <c r="F1192" t="s">
        <v>38</v>
      </c>
    </row>
    <row r="1193" spans="1:6" hidden="1" x14ac:dyDescent="0.35">
      <c r="A1193" t="s">
        <v>1368</v>
      </c>
      <c r="B1193">
        <v>335.66</v>
      </c>
      <c r="C1193" s="32">
        <v>45330</v>
      </c>
      <c r="D1193" s="34" t="s">
        <v>17</v>
      </c>
      <c r="E1193" s="35">
        <v>2024</v>
      </c>
      <c r="F1193" t="s">
        <v>30</v>
      </c>
    </row>
    <row r="1194" spans="1:6" hidden="1" x14ac:dyDescent="0.35">
      <c r="A1194" t="s">
        <v>1369</v>
      </c>
      <c r="B1194">
        <v>150</v>
      </c>
      <c r="C1194" s="32">
        <v>45350</v>
      </c>
      <c r="D1194" s="34" t="s">
        <v>17</v>
      </c>
      <c r="E1194" s="35">
        <v>2024</v>
      </c>
      <c r="F1194" t="s">
        <v>42</v>
      </c>
    </row>
    <row r="1195" spans="1:6" hidden="1" x14ac:dyDescent="0.35">
      <c r="A1195" t="s">
        <v>1370</v>
      </c>
      <c r="B1195">
        <v>77</v>
      </c>
      <c r="C1195" s="32">
        <v>45313</v>
      </c>
      <c r="D1195" s="34" t="s">
        <v>16</v>
      </c>
      <c r="E1195" s="35">
        <v>2024</v>
      </c>
      <c r="F1195" t="s">
        <v>38</v>
      </c>
    </row>
    <row r="1196" spans="1:6" hidden="1" x14ac:dyDescent="0.35">
      <c r="A1196" t="s">
        <v>326</v>
      </c>
      <c r="B1196">
        <v>200</v>
      </c>
      <c r="C1196" s="32">
        <v>45313</v>
      </c>
      <c r="D1196" s="34" t="s">
        <v>16</v>
      </c>
      <c r="E1196" s="35">
        <v>2024</v>
      </c>
      <c r="F1196" t="s">
        <v>30</v>
      </c>
    </row>
    <row r="1197" spans="1:6" hidden="1" x14ac:dyDescent="0.35">
      <c r="A1197" t="s">
        <v>1371</v>
      </c>
      <c r="B1197">
        <v>334.82</v>
      </c>
      <c r="C1197" s="32">
        <v>45330</v>
      </c>
      <c r="D1197" s="34" t="s">
        <v>17</v>
      </c>
      <c r="E1197" s="35">
        <v>2024</v>
      </c>
      <c r="F1197" t="s">
        <v>43</v>
      </c>
    </row>
    <row r="1198" spans="1:6" hidden="1" x14ac:dyDescent="0.35">
      <c r="A1198" t="s">
        <v>1372</v>
      </c>
      <c r="B1198">
        <v>142</v>
      </c>
      <c r="C1198" s="32">
        <v>45313</v>
      </c>
      <c r="D1198" s="34" t="s">
        <v>16</v>
      </c>
      <c r="E1198" s="35">
        <v>2024</v>
      </c>
      <c r="F1198" t="s">
        <v>38</v>
      </c>
    </row>
    <row r="1199" spans="1:6" hidden="1" x14ac:dyDescent="0.35">
      <c r="A1199" t="s">
        <v>579</v>
      </c>
      <c r="B1199">
        <v>76.52</v>
      </c>
      <c r="C1199" s="32">
        <v>45313</v>
      </c>
      <c r="D1199" s="34" t="s">
        <v>16</v>
      </c>
      <c r="E1199" s="35">
        <v>2024</v>
      </c>
      <c r="F1199" t="s">
        <v>38</v>
      </c>
    </row>
    <row r="1200" spans="1:6" hidden="1" x14ac:dyDescent="0.35">
      <c r="A1200" t="s">
        <v>1287</v>
      </c>
      <c r="B1200">
        <v>50</v>
      </c>
      <c r="C1200" s="32">
        <v>45313</v>
      </c>
      <c r="D1200" s="34" t="s">
        <v>16</v>
      </c>
      <c r="E1200" s="35">
        <v>2024</v>
      </c>
      <c r="F1200" t="s">
        <v>42</v>
      </c>
    </row>
    <row r="1201" spans="1:6" hidden="1" x14ac:dyDescent="0.35">
      <c r="A1201" t="s">
        <v>308</v>
      </c>
      <c r="B1201">
        <v>168</v>
      </c>
      <c r="C1201" s="32">
        <v>45401</v>
      </c>
      <c r="D1201" s="34" t="s">
        <v>19</v>
      </c>
      <c r="E1201" s="35">
        <v>2024</v>
      </c>
      <c r="F1201" t="s">
        <v>33</v>
      </c>
    </row>
    <row r="1202" spans="1:6" hidden="1" x14ac:dyDescent="0.35">
      <c r="A1202" t="s">
        <v>1373</v>
      </c>
      <c r="B1202">
        <v>108</v>
      </c>
      <c r="C1202" s="32">
        <v>45401</v>
      </c>
      <c r="D1202" s="34" t="s">
        <v>19</v>
      </c>
      <c r="E1202" s="35">
        <v>2024</v>
      </c>
      <c r="F1202" t="s">
        <v>35</v>
      </c>
    </row>
    <row r="1203" spans="1:6" hidden="1" x14ac:dyDescent="0.35">
      <c r="A1203" t="s">
        <v>352</v>
      </c>
      <c r="B1203">
        <v>70.12</v>
      </c>
      <c r="C1203" s="32">
        <v>45401</v>
      </c>
      <c r="D1203" s="34" t="s">
        <v>19</v>
      </c>
      <c r="E1203" s="35">
        <v>2024</v>
      </c>
      <c r="F1203" t="s">
        <v>44</v>
      </c>
    </row>
    <row r="1204" spans="1:6" hidden="1" x14ac:dyDescent="0.35">
      <c r="A1204" t="s">
        <v>1374</v>
      </c>
      <c r="B1204">
        <v>111.02</v>
      </c>
      <c r="C1204" s="32">
        <v>45313</v>
      </c>
      <c r="D1204" s="34" t="s">
        <v>16</v>
      </c>
      <c r="E1204" s="35">
        <v>2024</v>
      </c>
      <c r="F1204" t="s">
        <v>43</v>
      </c>
    </row>
    <row r="1205" spans="1:6" hidden="1" x14ac:dyDescent="0.35">
      <c r="A1205" t="s">
        <v>338</v>
      </c>
      <c r="B1205">
        <v>97.46</v>
      </c>
      <c r="C1205" s="32">
        <v>45401</v>
      </c>
      <c r="D1205" s="34" t="s">
        <v>19</v>
      </c>
      <c r="E1205" s="35">
        <v>2024</v>
      </c>
      <c r="F1205" t="s">
        <v>42</v>
      </c>
    </row>
    <row r="1206" spans="1:6" hidden="1" x14ac:dyDescent="0.35">
      <c r="A1206" t="s">
        <v>1375</v>
      </c>
      <c r="B1206">
        <v>40.619999999999997</v>
      </c>
      <c r="C1206" s="32">
        <v>45401</v>
      </c>
      <c r="D1206" s="34" t="s">
        <v>19</v>
      </c>
      <c r="E1206" s="35">
        <v>2024</v>
      </c>
      <c r="F1206" t="s">
        <v>33</v>
      </c>
    </row>
    <row r="1207" spans="1:6" hidden="1" x14ac:dyDescent="0.35">
      <c r="A1207" t="s">
        <v>1376</v>
      </c>
      <c r="B1207">
        <v>151.80000000000001</v>
      </c>
      <c r="C1207" s="32">
        <v>45401</v>
      </c>
      <c r="D1207" s="34" t="s">
        <v>19</v>
      </c>
      <c r="E1207" s="35">
        <v>2024</v>
      </c>
      <c r="F1207" t="s">
        <v>47</v>
      </c>
    </row>
    <row r="1208" spans="1:6" hidden="1" x14ac:dyDescent="0.35">
      <c r="A1208" t="s">
        <v>1377</v>
      </c>
      <c r="B1208">
        <v>115.76</v>
      </c>
      <c r="C1208" s="32">
        <v>45313</v>
      </c>
      <c r="D1208" s="34" t="s">
        <v>16</v>
      </c>
      <c r="E1208" s="35">
        <v>2024</v>
      </c>
      <c r="F1208" t="s">
        <v>42</v>
      </c>
    </row>
    <row r="1209" spans="1:6" hidden="1" x14ac:dyDescent="0.35">
      <c r="A1209" t="s">
        <v>1378</v>
      </c>
      <c r="B1209">
        <v>161</v>
      </c>
      <c r="C1209" s="32">
        <v>45313</v>
      </c>
      <c r="D1209" s="34" t="s">
        <v>16</v>
      </c>
      <c r="E1209" s="35">
        <v>2024</v>
      </c>
      <c r="F1209" t="s">
        <v>42</v>
      </c>
    </row>
    <row r="1210" spans="1:6" hidden="1" x14ac:dyDescent="0.35">
      <c r="A1210" t="s">
        <v>306</v>
      </c>
      <c r="B1210">
        <v>112</v>
      </c>
      <c r="C1210" s="32">
        <v>45401</v>
      </c>
      <c r="D1210" s="34" t="s">
        <v>19</v>
      </c>
      <c r="E1210" s="35">
        <v>2024</v>
      </c>
      <c r="F1210" t="s">
        <v>30</v>
      </c>
    </row>
    <row r="1211" spans="1:6" hidden="1" x14ac:dyDescent="0.35">
      <c r="A1211" t="s">
        <v>1379</v>
      </c>
      <c r="B1211">
        <v>96</v>
      </c>
      <c r="C1211" s="32">
        <v>45401</v>
      </c>
      <c r="D1211" s="34" t="s">
        <v>19</v>
      </c>
      <c r="E1211" s="35">
        <v>2024</v>
      </c>
      <c r="F1211" t="s">
        <v>44</v>
      </c>
    </row>
    <row r="1212" spans="1:6" hidden="1" x14ac:dyDescent="0.35">
      <c r="A1212" t="s">
        <v>1380</v>
      </c>
      <c r="B1212">
        <v>45</v>
      </c>
      <c r="C1212" s="32">
        <v>45401</v>
      </c>
      <c r="D1212" s="34" t="s">
        <v>19</v>
      </c>
      <c r="E1212" s="35">
        <v>2024</v>
      </c>
      <c r="F1212" t="s">
        <v>30</v>
      </c>
    </row>
    <row r="1213" spans="1:6" hidden="1" x14ac:dyDescent="0.35">
      <c r="A1213" t="s">
        <v>471</v>
      </c>
      <c r="B1213">
        <v>131.83000000000001</v>
      </c>
      <c r="C1213" s="32">
        <v>45401</v>
      </c>
      <c r="D1213" s="34" t="s">
        <v>19</v>
      </c>
      <c r="E1213" s="35">
        <v>2024</v>
      </c>
      <c r="F1213" t="s">
        <v>42</v>
      </c>
    </row>
    <row r="1214" spans="1:6" hidden="1" x14ac:dyDescent="0.35">
      <c r="A1214" t="s">
        <v>653</v>
      </c>
      <c r="B1214">
        <v>55.98</v>
      </c>
      <c r="C1214" s="32">
        <v>45401</v>
      </c>
      <c r="D1214" s="34" t="s">
        <v>19</v>
      </c>
      <c r="E1214" s="35">
        <v>2024</v>
      </c>
      <c r="F1214" t="s">
        <v>38</v>
      </c>
    </row>
    <row r="1215" spans="1:6" hidden="1" x14ac:dyDescent="0.35">
      <c r="A1215" t="s">
        <v>559</v>
      </c>
      <c r="B1215">
        <v>130</v>
      </c>
      <c r="C1215" s="32">
        <v>45401</v>
      </c>
      <c r="D1215" s="34" t="s">
        <v>19</v>
      </c>
      <c r="E1215" s="35">
        <v>2024</v>
      </c>
      <c r="F1215" t="s">
        <v>42</v>
      </c>
    </row>
    <row r="1216" spans="1:6" hidden="1" x14ac:dyDescent="0.35">
      <c r="A1216" t="s">
        <v>531</v>
      </c>
      <c r="B1216">
        <v>62</v>
      </c>
      <c r="C1216" s="32">
        <v>45418</v>
      </c>
      <c r="D1216" s="34" t="s">
        <v>20</v>
      </c>
      <c r="E1216" s="35">
        <v>2024</v>
      </c>
      <c r="F1216" t="s">
        <v>42</v>
      </c>
    </row>
    <row r="1217" spans="1:6" hidden="1" x14ac:dyDescent="0.35">
      <c r="A1217" t="s">
        <v>1381</v>
      </c>
      <c r="B1217">
        <v>4</v>
      </c>
      <c r="C1217" s="32">
        <v>45418</v>
      </c>
      <c r="D1217" s="34" t="s">
        <v>20</v>
      </c>
      <c r="E1217" s="35">
        <v>2024</v>
      </c>
      <c r="F1217" t="s">
        <v>30</v>
      </c>
    </row>
    <row r="1218" spans="1:6" hidden="1" x14ac:dyDescent="0.35">
      <c r="A1218" t="s">
        <v>1382</v>
      </c>
      <c r="B1218">
        <v>285.04000000000002</v>
      </c>
      <c r="C1218" s="32">
        <v>45418</v>
      </c>
      <c r="D1218" s="34" t="s">
        <v>20</v>
      </c>
      <c r="E1218" s="35">
        <v>2024</v>
      </c>
      <c r="F1218" t="s">
        <v>41</v>
      </c>
    </row>
    <row r="1219" spans="1:6" hidden="1" x14ac:dyDescent="0.35">
      <c r="A1219" t="s">
        <v>1383</v>
      </c>
      <c r="B1219">
        <v>98</v>
      </c>
      <c r="C1219" s="32">
        <v>45418</v>
      </c>
      <c r="D1219" s="34" t="s">
        <v>20</v>
      </c>
      <c r="E1219" s="35">
        <v>2024</v>
      </c>
      <c r="F1219" t="s">
        <v>42</v>
      </c>
    </row>
    <row r="1220" spans="1:6" hidden="1" x14ac:dyDescent="0.35">
      <c r="A1220" t="s">
        <v>947</v>
      </c>
      <c r="B1220">
        <v>168.51</v>
      </c>
      <c r="C1220" s="32">
        <v>45418</v>
      </c>
      <c r="D1220" s="34" t="s">
        <v>20</v>
      </c>
      <c r="E1220" s="35">
        <v>2024</v>
      </c>
      <c r="F1220" t="s">
        <v>47</v>
      </c>
    </row>
    <row r="1221" spans="1:6" hidden="1" x14ac:dyDescent="0.35">
      <c r="A1221" t="s">
        <v>1384</v>
      </c>
      <c r="B1221">
        <v>63.38</v>
      </c>
      <c r="C1221" s="32">
        <v>45439</v>
      </c>
      <c r="D1221" s="34" t="s">
        <v>20</v>
      </c>
      <c r="E1221" s="35">
        <v>2024</v>
      </c>
      <c r="F1221" t="s">
        <v>46</v>
      </c>
    </row>
    <row r="1222" spans="1:6" hidden="1" x14ac:dyDescent="0.35">
      <c r="A1222" t="s">
        <v>1385</v>
      </c>
      <c r="B1222">
        <v>166</v>
      </c>
      <c r="C1222" s="32">
        <v>45418</v>
      </c>
      <c r="D1222" s="34" t="s">
        <v>20</v>
      </c>
      <c r="E1222" s="35">
        <v>2024</v>
      </c>
      <c r="F1222" t="s">
        <v>31</v>
      </c>
    </row>
    <row r="1223" spans="1:6" hidden="1" x14ac:dyDescent="0.35">
      <c r="A1223" t="s">
        <v>1386</v>
      </c>
      <c r="B1223">
        <v>142.49</v>
      </c>
      <c r="C1223" s="32">
        <v>45418</v>
      </c>
      <c r="D1223" s="34" t="s">
        <v>20</v>
      </c>
      <c r="E1223" s="35">
        <v>2024</v>
      </c>
      <c r="F1223" t="s">
        <v>42</v>
      </c>
    </row>
    <row r="1224" spans="1:6" hidden="1" x14ac:dyDescent="0.35">
      <c r="A1224" t="s">
        <v>1387</v>
      </c>
      <c r="B1224">
        <v>161</v>
      </c>
      <c r="C1224" s="32">
        <v>45418</v>
      </c>
      <c r="D1224" s="34" t="s">
        <v>20</v>
      </c>
      <c r="E1224" s="35">
        <v>2024</v>
      </c>
      <c r="F1224" t="s">
        <v>30</v>
      </c>
    </row>
    <row r="1225" spans="1:6" hidden="1" x14ac:dyDescent="0.35">
      <c r="A1225" t="s">
        <v>1388</v>
      </c>
      <c r="B1225">
        <v>114</v>
      </c>
      <c r="C1225" s="32">
        <v>45418</v>
      </c>
      <c r="D1225" s="34" t="s">
        <v>20</v>
      </c>
      <c r="E1225" s="35">
        <v>2024</v>
      </c>
      <c r="F1225" t="s">
        <v>42</v>
      </c>
    </row>
    <row r="1226" spans="1:6" hidden="1" x14ac:dyDescent="0.35">
      <c r="A1226" t="s">
        <v>1389</v>
      </c>
      <c r="B1226">
        <v>124.95</v>
      </c>
      <c r="C1226" s="32">
        <v>45418</v>
      </c>
      <c r="D1226" s="34" t="s">
        <v>20</v>
      </c>
      <c r="E1226" s="35">
        <v>2024</v>
      </c>
      <c r="F1226" t="s">
        <v>38</v>
      </c>
    </row>
    <row r="1227" spans="1:6" hidden="1" x14ac:dyDescent="0.35">
      <c r="A1227" t="s">
        <v>1209</v>
      </c>
      <c r="B1227">
        <v>255.81</v>
      </c>
      <c r="C1227" s="32">
        <v>45402</v>
      </c>
      <c r="D1227" s="34" t="s">
        <v>19</v>
      </c>
      <c r="E1227" s="35">
        <v>2024</v>
      </c>
      <c r="F1227" t="s">
        <v>38</v>
      </c>
    </row>
    <row r="1228" spans="1:6" hidden="1" x14ac:dyDescent="0.35">
      <c r="A1228" t="s">
        <v>1390</v>
      </c>
      <c r="B1228">
        <v>46</v>
      </c>
      <c r="C1228" s="32">
        <v>45418</v>
      </c>
      <c r="D1228" s="34" t="s">
        <v>20</v>
      </c>
      <c r="E1228" s="35">
        <v>2024</v>
      </c>
      <c r="F1228" t="s">
        <v>47</v>
      </c>
    </row>
    <row r="1229" spans="1:6" hidden="1" x14ac:dyDescent="0.35">
      <c r="A1229" t="s">
        <v>576</v>
      </c>
      <c r="B1229">
        <v>123.57</v>
      </c>
      <c r="C1229" s="32">
        <v>45418</v>
      </c>
      <c r="D1229" s="34" t="s">
        <v>20</v>
      </c>
      <c r="E1229" s="35">
        <v>2024</v>
      </c>
      <c r="F1229" t="s">
        <v>38</v>
      </c>
    </row>
    <row r="1230" spans="1:6" hidden="1" x14ac:dyDescent="0.35">
      <c r="A1230" t="s">
        <v>1391</v>
      </c>
      <c r="B1230">
        <v>109.83</v>
      </c>
      <c r="C1230" s="32">
        <v>45418</v>
      </c>
      <c r="D1230" s="34" t="s">
        <v>20</v>
      </c>
      <c r="E1230" s="35">
        <v>2024</v>
      </c>
      <c r="F1230" t="s">
        <v>42</v>
      </c>
    </row>
    <row r="1231" spans="1:6" hidden="1" x14ac:dyDescent="0.35">
      <c r="A1231" t="s">
        <v>350</v>
      </c>
      <c r="B1231">
        <v>81.66</v>
      </c>
      <c r="C1231" s="32">
        <v>45439</v>
      </c>
      <c r="D1231" s="34" t="s">
        <v>20</v>
      </c>
      <c r="E1231" s="35">
        <v>2024</v>
      </c>
      <c r="F1231" t="s">
        <v>32</v>
      </c>
    </row>
    <row r="1232" spans="1:6" hidden="1" x14ac:dyDescent="0.35">
      <c r="A1232" t="s">
        <v>811</v>
      </c>
      <c r="B1232">
        <v>106.83</v>
      </c>
      <c r="C1232" s="32">
        <v>45418</v>
      </c>
      <c r="D1232" s="34" t="s">
        <v>20</v>
      </c>
      <c r="E1232" s="35">
        <v>2024</v>
      </c>
      <c r="F1232" t="s">
        <v>38</v>
      </c>
    </row>
    <row r="1233" spans="1:6" hidden="1" x14ac:dyDescent="0.35">
      <c r="A1233" t="s">
        <v>424</v>
      </c>
      <c r="B1233">
        <v>73</v>
      </c>
      <c r="C1233" s="32">
        <v>45439</v>
      </c>
      <c r="D1233" s="34" t="s">
        <v>20</v>
      </c>
      <c r="E1233" s="35">
        <v>2024</v>
      </c>
      <c r="F1233" t="s">
        <v>47</v>
      </c>
    </row>
    <row r="1234" spans="1:6" hidden="1" x14ac:dyDescent="0.35">
      <c r="A1234" t="s">
        <v>1392</v>
      </c>
      <c r="B1234">
        <v>82.28</v>
      </c>
      <c r="C1234" s="32">
        <v>45439</v>
      </c>
      <c r="D1234" s="34" t="s">
        <v>20</v>
      </c>
      <c r="E1234" s="35">
        <v>2024</v>
      </c>
      <c r="F1234" t="s">
        <v>31</v>
      </c>
    </row>
    <row r="1235" spans="1:6" hidden="1" x14ac:dyDescent="0.35">
      <c r="A1235" t="s">
        <v>1393</v>
      </c>
      <c r="B1235">
        <v>42</v>
      </c>
      <c r="C1235" s="32">
        <v>45439</v>
      </c>
      <c r="D1235" s="34" t="s">
        <v>20</v>
      </c>
      <c r="E1235" s="35">
        <v>2024</v>
      </c>
      <c r="F1235" t="s">
        <v>33</v>
      </c>
    </row>
    <row r="1236" spans="1:6" hidden="1" x14ac:dyDescent="0.35">
      <c r="A1236" t="s">
        <v>1394</v>
      </c>
      <c r="B1236">
        <v>50.89</v>
      </c>
      <c r="C1236" s="32">
        <v>45439</v>
      </c>
      <c r="D1236" s="34" t="s">
        <v>20</v>
      </c>
      <c r="E1236" s="35">
        <v>2024</v>
      </c>
      <c r="F1236" t="s">
        <v>33</v>
      </c>
    </row>
    <row r="1237" spans="1:6" hidden="1" x14ac:dyDescent="0.35">
      <c r="A1237" t="s">
        <v>896</v>
      </c>
      <c r="B1237">
        <v>164.68</v>
      </c>
      <c r="C1237" s="32">
        <v>45439</v>
      </c>
      <c r="D1237" s="34" t="s">
        <v>20</v>
      </c>
      <c r="E1237" s="35">
        <v>2024</v>
      </c>
      <c r="F1237" t="s">
        <v>41</v>
      </c>
    </row>
    <row r="1238" spans="1:6" hidden="1" x14ac:dyDescent="0.35">
      <c r="A1238" t="s">
        <v>569</v>
      </c>
      <c r="B1238">
        <v>253.56</v>
      </c>
      <c r="C1238" s="32">
        <v>45419</v>
      </c>
      <c r="D1238" s="34" t="s">
        <v>20</v>
      </c>
      <c r="E1238" s="35">
        <v>2024</v>
      </c>
      <c r="F1238" t="s">
        <v>41</v>
      </c>
    </row>
    <row r="1239" spans="1:6" hidden="1" x14ac:dyDescent="0.35">
      <c r="A1239" t="s">
        <v>1395</v>
      </c>
      <c r="B1239">
        <v>200</v>
      </c>
      <c r="C1239" s="32">
        <v>45419</v>
      </c>
      <c r="D1239" s="34" t="s">
        <v>20</v>
      </c>
      <c r="E1239" s="35">
        <v>2024</v>
      </c>
      <c r="F1239" t="s">
        <v>46</v>
      </c>
    </row>
    <row r="1240" spans="1:6" hidden="1" x14ac:dyDescent="0.35">
      <c r="A1240" t="s">
        <v>1396</v>
      </c>
      <c r="B1240">
        <v>158.37</v>
      </c>
      <c r="C1240" s="32">
        <v>45439</v>
      </c>
      <c r="D1240" s="34" t="s">
        <v>20</v>
      </c>
      <c r="E1240" s="35">
        <v>2024</v>
      </c>
      <c r="F1240" t="s">
        <v>42</v>
      </c>
    </row>
    <row r="1241" spans="1:6" hidden="1" x14ac:dyDescent="0.35">
      <c r="A1241" t="s">
        <v>1397</v>
      </c>
      <c r="B1241">
        <v>772.09</v>
      </c>
      <c r="C1241" s="32">
        <v>45439</v>
      </c>
      <c r="D1241" s="34" t="s">
        <v>20</v>
      </c>
      <c r="E1241" s="35">
        <v>2024</v>
      </c>
      <c r="F1241" t="s">
        <v>36</v>
      </c>
    </row>
    <row r="1242" spans="1:6" hidden="1" x14ac:dyDescent="0.35">
      <c r="A1242" t="s">
        <v>816</v>
      </c>
      <c r="B1242">
        <v>160</v>
      </c>
      <c r="C1242" s="32">
        <v>45419</v>
      </c>
      <c r="D1242" s="34" t="s">
        <v>20</v>
      </c>
      <c r="E1242" s="35">
        <v>2024</v>
      </c>
      <c r="F1242" t="s">
        <v>31</v>
      </c>
    </row>
    <row r="1243" spans="1:6" hidden="1" x14ac:dyDescent="0.35">
      <c r="A1243" t="s">
        <v>1373</v>
      </c>
      <c r="B1243">
        <v>108</v>
      </c>
      <c r="C1243" s="32">
        <v>45419</v>
      </c>
      <c r="D1243" s="34" t="s">
        <v>20</v>
      </c>
      <c r="E1243" s="35">
        <v>2024</v>
      </c>
      <c r="F1243" t="s">
        <v>47</v>
      </c>
    </row>
    <row r="1244" spans="1:6" hidden="1" x14ac:dyDescent="0.35">
      <c r="A1244" t="s">
        <v>1398</v>
      </c>
      <c r="B1244">
        <v>68.760000000000005</v>
      </c>
      <c r="C1244" s="32">
        <v>45439</v>
      </c>
      <c r="D1244" s="34" t="s">
        <v>20</v>
      </c>
      <c r="E1244" s="35">
        <v>2024</v>
      </c>
      <c r="F1244" t="s">
        <v>33</v>
      </c>
    </row>
    <row r="1245" spans="1:6" hidden="1" x14ac:dyDescent="0.35">
      <c r="A1245" t="s">
        <v>1399</v>
      </c>
      <c r="B1245">
        <v>95</v>
      </c>
      <c r="C1245" s="32">
        <v>45419</v>
      </c>
      <c r="D1245" s="34" t="s">
        <v>20</v>
      </c>
      <c r="E1245" s="35">
        <v>2024</v>
      </c>
      <c r="F1245" t="s">
        <v>47</v>
      </c>
    </row>
    <row r="1246" spans="1:6" hidden="1" x14ac:dyDescent="0.35">
      <c r="A1246" t="s">
        <v>1400</v>
      </c>
      <c r="B1246">
        <v>160</v>
      </c>
      <c r="C1246" s="32">
        <v>45419</v>
      </c>
      <c r="D1246" s="34" t="s">
        <v>20</v>
      </c>
      <c r="E1246" s="35">
        <v>2024</v>
      </c>
      <c r="F1246" t="s">
        <v>31</v>
      </c>
    </row>
    <row r="1247" spans="1:6" hidden="1" x14ac:dyDescent="0.35">
      <c r="A1247" t="s">
        <v>1401</v>
      </c>
      <c r="B1247">
        <v>194.45</v>
      </c>
      <c r="C1247" s="32">
        <v>45419</v>
      </c>
      <c r="D1247" s="34" t="s">
        <v>20</v>
      </c>
      <c r="E1247" s="35">
        <v>2024</v>
      </c>
      <c r="F1247" t="s">
        <v>38</v>
      </c>
    </row>
    <row r="1248" spans="1:6" hidden="1" x14ac:dyDescent="0.35">
      <c r="A1248" t="s">
        <v>1402</v>
      </c>
      <c r="B1248">
        <v>160.18</v>
      </c>
      <c r="C1248" s="32">
        <v>45419</v>
      </c>
      <c r="D1248" s="34" t="s">
        <v>20</v>
      </c>
      <c r="E1248" s="35">
        <v>2024</v>
      </c>
      <c r="F1248" t="s">
        <v>44</v>
      </c>
    </row>
    <row r="1249" spans="1:6" hidden="1" x14ac:dyDescent="0.35">
      <c r="A1249" t="s">
        <v>525</v>
      </c>
      <c r="B1249">
        <v>205</v>
      </c>
      <c r="C1249" s="32">
        <v>45440</v>
      </c>
      <c r="D1249" s="34" t="s">
        <v>20</v>
      </c>
      <c r="E1249" s="35">
        <v>2024</v>
      </c>
      <c r="F1249" t="s">
        <v>31</v>
      </c>
    </row>
    <row r="1250" spans="1:6" hidden="1" x14ac:dyDescent="0.35">
      <c r="A1250" t="s">
        <v>1403</v>
      </c>
      <c r="B1250">
        <v>254.79</v>
      </c>
      <c r="C1250" s="32">
        <v>45440</v>
      </c>
      <c r="D1250" s="34" t="s">
        <v>20</v>
      </c>
      <c r="E1250" s="35">
        <v>2024</v>
      </c>
      <c r="F1250" t="s">
        <v>32</v>
      </c>
    </row>
    <row r="1251" spans="1:6" hidden="1" x14ac:dyDescent="0.35">
      <c r="A1251" t="s">
        <v>1404</v>
      </c>
      <c r="B1251">
        <v>145</v>
      </c>
      <c r="C1251" s="32">
        <v>45419</v>
      </c>
      <c r="D1251" s="34" t="s">
        <v>20</v>
      </c>
      <c r="E1251" s="35">
        <v>2024</v>
      </c>
      <c r="F1251" t="s">
        <v>44</v>
      </c>
    </row>
    <row r="1252" spans="1:6" hidden="1" x14ac:dyDescent="0.35">
      <c r="A1252" t="s">
        <v>627</v>
      </c>
      <c r="B1252">
        <v>163.16</v>
      </c>
      <c r="C1252" s="32">
        <v>45419</v>
      </c>
      <c r="D1252" s="34" t="s">
        <v>20</v>
      </c>
      <c r="E1252" s="35">
        <v>2024</v>
      </c>
      <c r="F1252" t="s">
        <v>38</v>
      </c>
    </row>
    <row r="1253" spans="1:6" hidden="1" x14ac:dyDescent="0.35">
      <c r="A1253" t="s">
        <v>1405</v>
      </c>
      <c r="B1253">
        <v>41</v>
      </c>
      <c r="C1253" s="32">
        <v>45419</v>
      </c>
      <c r="D1253" s="34" t="s">
        <v>20</v>
      </c>
      <c r="E1253" s="35">
        <v>2024</v>
      </c>
      <c r="F1253" t="s">
        <v>42</v>
      </c>
    </row>
    <row r="1254" spans="1:6" hidden="1" x14ac:dyDescent="0.35">
      <c r="A1254" t="s">
        <v>603</v>
      </c>
      <c r="B1254">
        <v>240.34</v>
      </c>
      <c r="C1254" s="32">
        <v>45440</v>
      </c>
      <c r="D1254" s="34" t="s">
        <v>20</v>
      </c>
      <c r="E1254" s="35">
        <v>2024</v>
      </c>
      <c r="F1254" t="s">
        <v>33</v>
      </c>
    </row>
    <row r="1255" spans="1:6" hidden="1" x14ac:dyDescent="0.35">
      <c r="A1255" t="s">
        <v>1406</v>
      </c>
      <c r="B1255">
        <v>27.17</v>
      </c>
      <c r="C1255" s="32">
        <v>45419</v>
      </c>
      <c r="D1255" s="34" t="s">
        <v>20</v>
      </c>
      <c r="E1255" s="35">
        <v>2024</v>
      </c>
      <c r="F1255" t="s">
        <v>44</v>
      </c>
    </row>
    <row r="1256" spans="1:6" hidden="1" x14ac:dyDescent="0.35">
      <c r="A1256" t="s">
        <v>1406</v>
      </c>
      <c r="B1256">
        <v>104.36</v>
      </c>
      <c r="C1256" s="32">
        <v>45419</v>
      </c>
      <c r="D1256" s="34" t="s">
        <v>20</v>
      </c>
      <c r="E1256" s="35">
        <v>2024</v>
      </c>
      <c r="F1256" t="s">
        <v>44</v>
      </c>
    </row>
    <row r="1257" spans="1:6" hidden="1" x14ac:dyDescent="0.35">
      <c r="A1257" t="s">
        <v>1219</v>
      </c>
      <c r="B1257">
        <v>237.54</v>
      </c>
      <c r="C1257" s="32">
        <v>45419</v>
      </c>
      <c r="D1257" s="34" t="s">
        <v>20</v>
      </c>
      <c r="E1257" s="35">
        <v>2024</v>
      </c>
      <c r="F1257" t="s">
        <v>35</v>
      </c>
    </row>
    <row r="1258" spans="1:6" hidden="1" x14ac:dyDescent="0.35">
      <c r="A1258" t="s">
        <v>1012</v>
      </c>
      <c r="B1258">
        <v>54.13</v>
      </c>
      <c r="C1258" s="32">
        <v>45404</v>
      </c>
      <c r="D1258" s="34" t="s">
        <v>19</v>
      </c>
      <c r="E1258" s="35">
        <v>2024</v>
      </c>
      <c r="F1258" t="s">
        <v>33</v>
      </c>
    </row>
    <row r="1259" spans="1:6" hidden="1" x14ac:dyDescent="0.35">
      <c r="A1259" t="s">
        <v>509</v>
      </c>
      <c r="B1259">
        <v>118.27</v>
      </c>
      <c r="C1259" s="32">
        <v>45419</v>
      </c>
      <c r="D1259" s="34" t="s">
        <v>20</v>
      </c>
      <c r="E1259" s="35">
        <v>2024</v>
      </c>
      <c r="F1259" t="s">
        <v>30</v>
      </c>
    </row>
    <row r="1260" spans="1:6" hidden="1" x14ac:dyDescent="0.35">
      <c r="A1260" t="s">
        <v>1407</v>
      </c>
      <c r="B1260">
        <v>26.04</v>
      </c>
      <c r="C1260" s="32">
        <v>45440</v>
      </c>
      <c r="D1260" s="34" t="s">
        <v>20</v>
      </c>
      <c r="E1260" s="35">
        <v>2024</v>
      </c>
      <c r="F1260" t="s">
        <v>31</v>
      </c>
    </row>
    <row r="1261" spans="1:6" hidden="1" x14ac:dyDescent="0.35">
      <c r="A1261" t="s">
        <v>1408</v>
      </c>
      <c r="B1261">
        <v>45.3</v>
      </c>
      <c r="C1261" s="32">
        <v>45404</v>
      </c>
      <c r="D1261" s="34" t="s">
        <v>19</v>
      </c>
      <c r="E1261" s="35">
        <v>2024</v>
      </c>
      <c r="F1261" t="s">
        <v>33</v>
      </c>
    </row>
    <row r="1262" spans="1:6" hidden="1" x14ac:dyDescent="0.35">
      <c r="A1262" t="s">
        <v>1409</v>
      </c>
      <c r="B1262">
        <v>89.99</v>
      </c>
      <c r="C1262" s="32">
        <v>45419</v>
      </c>
      <c r="D1262" s="34" t="s">
        <v>20</v>
      </c>
      <c r="E1262" s="35">
        <v>2024</v>
      </c>
      <c r="F1262" t="s">
        <v>33</v>
      </c>
    </row>
    <row r="1263" spans="1:6" hidden="1" x14ac:dyDescent="0.35">
      <c r="A1263" t="s">
        <v>1410</v>
      </c>
      <c r="B1263">
        <v>82</v>
      </c>
      <c r="C1263" s="32">
        <v>45419</v>
      </c>
      <c r="D1263" s="34" t="s">
        <v>20</v>
      </c>
      <c r="E1263" s="35">
        <v>2024</v>
      </c>
      <c r="F1263" t="s">
        <v>42</v>
      </c>
    </row>
    <row r="1264" spans="1:6" hidden="1" x14ac:dyDescent="0.35">
      <c r="A1264" t="s">
        <v>742</v>
      </c>
      <c r="B1264">
        <v>231.8</v>
      </c>
      <c r="C1264" s="32">
        <v>45404</v>
      </c>
      <c r="D1264" s="34" t="s">
        <v>19</v>
      </c>
      <c r="E1264" s="35">
        <v>2024</v>
      </c>
      <c r="F1264" t="s">
        <v>33</v>
      </c>
    </row>
    <row r="1265" spans="1:6" hidden="1" x14ac:dyDescent="0.35">
      <c r="A1265" t="s">
        <v>692</v>
      </c>
      <c r="B1265">
        <v>34.74</v>
      </c>
      <c r="C1265" s="32">
        <v>45419</v>
      </c>
      <c r="D1265" s="34" t="s">
        <v>20</v>
      </c>
      <c r="E1265" s="35">
        <v>2024</v>
      </c>
      <c r="F1265" t="s">
        <v>38</v>
      </c>
    </row>
    <row r="1266" spans="1:6" hidden="1" x14ac:dyDescent="0.35">
      <c r="A1266" t="s">
        <v>1411</v>
      </c>
      <c r="B1266">
        <v>112.75</v>
      </c>
      <c r="C1266" s="32">
        <v>45419</v>
      </c>
      <c r="D1266" s="34" t="s">
        <v>20</v>
      </c>
      <c r="E1266" s="35">
        <v>2024</v>
      </c>
      <c r="F1266" t="s">
        <v>42</v>
      </c>
    </row>
    <row r="1267" spans="1:6" hidden="1" x14ac:dyDescent="0.35">
      <c r="A1267" t="s">
        <v>551</v>
      </c>
      <c r="B1267">
        <v>92.77</v>
      </c>
      <c r="C1267" s="32">
        <v>45419</v>
      </c>
      <c r="D1267" s="34" t="s">
        <v>20</v>
      </c>
      <c r="E1267" s="35">
        <v>2024</v>
      </c>
      <c r="F1267" t="s">
        <v>44</v>
      </c>
    </row>
    <row r="1268" spans="1:6" hidden="1" x14ac:dyDescent="0.35">
      <c r="A1268" t="s">
        <v>409</v>
      </c>
      <c r="B1268">
        <v>111.47</v>
      </c>
      <c r="C1268" s="32">
        <v>45419</v>
      </c>
      <c r="D1268" s="34" t="s">
        <v>20</v>
      </c>
      <c r="E1268" s="35">
        <v>2024</v>
      </c>
      <c r="F1268" t="s">
        <v>38</v>
      </c>
    </row>
    <row r="1269" spans="1:6" hidden="1" x14ac:dyDescent="0.35">
      <c r="A1269" t="s">
        <v>381</v>
      </c>
      <c r="B1269">
        <v>50</v>
      </c>
      <c r="C1269" s="32">
        <v>45420</v>
      </c>
      <c r="D1269" s="34" t="s">
        <v>20</v>
      </c>
      <c r="E1269" s="35">
        <v>2024</v>
      </c>
      <c r="F1269" t="s">
        <v>34</v>
      </c>
    </row>
    <row r="1270" spans="1:6" hidden="1" x14ac:dyDescent="0.35">
      <c r="A1270" t="s">
        <v>300</v>
      </c>
      <c r="B1270">
        <v>57.58</v>
      </c>
      <c r="C1270" s="32">
        <v>45420</v>
      </c>
      <c r="D1270" s="34" t="s">
        <v>20</v>
      </c>
      <c r="E1270" s="35">
        <v>2024</v>
      </c>
      <c r="F1270" t="s">
        <v>30</v>
      </c>
    </row>
    <row r="1271" spans="1:6" hidden="1" x14ac:dyDescent="0.35">
      <c r="A1271" t="s">
        <v>1412</v>
      </c>
      <c r="B1271">
        <v>150</v>
      </c>
      <c r="C1271" s="32">
        <v>45420</v>
      </c>
      <c r="D1271" s="34" t="s">
        <v>20</v>
      </c>
      <c r="E1271" s="35">
        <v>2024</v>
      </c>
      <c r="F1271" t="s">
        <v>30</v>
      </c>
    </row>
    <row r="1272" spans="1:6" hidden="1" x14ac:dyDescent="0.35">
      <c r="A1272" t="s">
        <v>1413</v>
      </c>
      <c r="B1272">
        <v>304.86</v>
      </c>
      <c r="C1272" s="32">
        <v>45420</v>
      </c>
      <c r="D1272" s="34" t="s">
        <v>20</v>
      </c>
      <c r="E1272" s="35">
        <v>2024</v>
      </c>
      <c r="F1272" t="s">
        <v>43</v>
      </c>
    </row>
    <row r="1273" spans="1:6" hidden="1" x14ac:dyDescent="0.35">
      <c r="A1273" t="s">
        <v>802</v>
      </c>
      <c r="B1273">
        <v>112</v>
      </c>
      <c r="C1273" s="32">
        <v>45420</v>
      </c>
      <c r="D1273" s="34" t="s">
        <v>20</v>
      </c>
      <c r="E1273" s="35">
        <v>2024</v>
      </c>
      <c r="F1273" t="s">
        <v>33</v>
      </c>
    </row>
    <row r="1274" spans="1:6" hidden="1" x14ac:dyDescent="0.35">
      <c r="A1274" t="s">
        <v>1414</v>
      </c>
      <c r="B1274">
        <v>102.49</v>
      </c>
      <c r="C1274" s="32">
        <v>45404</v>
      </c>
      <c r="D1274" s="34" t="s">
        <v>19</v>
      </c>
      <c r="E1274" s="35">
        <v>2024</v>
      </c>
      <c r="F1274" t="s">
        <v>47</v>
      </c>
    </row>
    <row r="1275" spans="1:6" hidden="1" x14ac:dyDescent="0.35">
      <c r="A1275" t="s">
        <v>1415</v>
      </c>
      <c r="B1275">
        <v>367.81</v>
      </c>
      <c r="C1275" s="32">
        <v>45404</v>
      </c>
      <c r="D1275" s="34" t="s">
        <v>19</v>
      </c>
      <c r="E1275" s="35">
        <v>2024</v>
      </c>
      <c r="F1275" t="s">
        <v>47</v>
      </c>
    </row>
    <row r="1276" spans="1:6" hidden="1" x14ac:dyDescent="0.35">
      <c r="A1276" t="s">
        <v>775</v>
      </c>
      <c r="B1276">
        <v>32.39</v>
      </c>
      <c r="C1276" s="32">
        <v>45404</v>
      </c>
      <c r="D1276" s="34" t="s">
        <v>19</v>
      </c>
      <c r="E1276" s="35">
        <v>2024</v>
      </c>
      <c r="F1276" t="s">
        <v>42</v>
      </c>
    </row>
    <row r="1277" spans="1:6" hidden="1" x14ac:dyDescent="0.35">
      <c r="A1277" t="s">
        <v>1416</v>
      </c>
      <c r="B1277">
        <v>140.03</v>
      </c>
      <c r="C1277" s="32">
        <v>45404</v>
      </c>
      <c r="D1277" s="34" t="s">
        <v>19</v>
      </c>
      <c r="E1277" s="35">
        <v>2024</v>
      </c>
      <c r="F1277" t="s">
        <v>33</v>
      </c>
    </row>
    <row r="1278" spans="1:6" hidden="1" x14ac:dyDescent="0.35">
      <c r="A1278" t="s">
        <v>423</v>
      </c>
      <c r="B1278">
        <v>240.99</v>
      </c>
      <c r="C1278" s="32">
        <v>45420</v>
      </c>
      <c r="D1278" s="34" t="s">
        <v>20</v>
      </c>
      <c r="E1278" s="35">
        <v>2024</v>
      </c>
      <c r="F1278" t="s">
        <v>35</v>
      </c>
    </row>
    <row r="1279" spans="1:6" hidden="1" x14ac:dyDescent="0.35">
      <c r="A1279" t="s">
        <v>1417</v>
      </c>
      <c r="B1279">
        <v>193</v>
      </c>
      <c r="C1279" s="32">
        <v>45420</v>
      </c>
      <c r="D1279" s="34" t="s">
        <v>20</v>
      </c>
      <c r="E1279" s="35">
        <v>2024</v>
      </c>
      <c r="F1279" t="s">
        <v>35</v>
      </c>
    </row>
    <row r="1280" spans="1:6" hidden="1" x14ac:dyDescent="0.35">
      <c r="A1280" t="s">
        <v>1418</v>
      </c>
      <c r="B1280">
        <v>204</v>
      </c>
      <c r="C1280" s="32">
        <v>45420</v>
      </c>
      <c r="D1280" s="34" t="s">
        <v>20</v>
      </c>
      <c r="E1280" s="35">
        <v>2024</v>
      </c>
      <c r="F1280" t="s">
        <v>31</v>
      </c>
    </row>
    <row r="1281" spans="1:6" hidden="1" x14ac:dyDescent="0.35">
      <c r="A1281" t="s">
        <v>1419</v>
      </c>
      <c r="B1281">
        <v>30</v>
      </c>
      <c r="C1281" s="32">
        <v>45404</v>
      </c>
      <c r="D1281" s="34" t="s">
        <v>19</v>
      </c>
      <c r="E1281" s="35">
        <v>2024</v>
      </c>
      <c r="F1281" t="s">
        <v>47</v>
      </c>
    </row>
    <row r="1282" spans="1:6" hidden="1" x14ac:dyDescent="0.35">
      <c r="A1282" t="s">
        <v>1420</v>
      </c>
      <c r="B1282">
        <v>11280</v>
      </c>
      <c r="C1282" s="32">
        <v>45420</v>
      </c>
      <c r="D1282" s="34" t="s">
        <v>20</v>
      </c>
      <c r="E1282" s="35">
        <v>2024</v>
      </c>
      <c r="F1282" t="s">
        <v>36</v>
      </c>
    </row>
    <row r="1283" spans="1:6" hidden="1" x14ac:dyDescent="0.35">
      <c r="A1283" t="s">
        <v>1421</v>
      </c>
      <c r="B1283">
        <v>130.62</v>
      </c>
      <c r="C1283" s="32">
        <v>45404</v>
      </c>
      <c r="D1283" s="34" t="s">
        <v>19</v>
      </c>
      <c r="E1283" s="35">
        <v>2024</v>
      </c>
      <c r="F1283" t="s">
        <v>33</v>
      </c>
    </row>
    <row r="1284" spans="1:6" hidden="1" x14ac:dyDescent="0.35">
      <c r="A1284" t="s">
        <v>1422</v>
      </c>
      <c r="B1284">
        <v>80</v>
      </c>
      <c r="C1284" s="32">
        <v>45420</v>
      </c>
      <c r="D1284" s="34" t="s">
        <v>20</v>
      </c>
      <c r="E1284" s="35">
        <v>2024</v>
      </c>
      <c r="F1284" t="s">
        <v>33</v>
      </c>
    </row>
    <row r="1285" spans="1:6" hidden="1" x14ac:dyDescent="0.35">
      <c r="A1285" t="s">
        <v>1211</v>
      </c>
      <c r="B1285">
        <v>124.7</v>
      </c>
      <c r="C1285" s="32">
        <v>45404</v>
      </c>
      <c r="D1285" s="34" t="s">
        <v>19</v>
      </c>
      <c r="E1285" s="35">
        <v>2024</v>
      </c>
      <c r="F1285" t="s">
        <v>38</v>
      </c>
    </row>
    <row r="1286" spans="1:6" hidden="1" x14ac:dyDescent="0.35">
      <c r="A1286" t="s">
        <v>921</v>
      </c>
      <c r="B1286">
        <v>32</v>
      </c>
      <c r="C1286" s="32">
        <v>45404</v>
      </c>
      <c r="D1286" s="34" t="s">
        <v>19</v>
      </c>
      <c r="E1286" s="35">
        <v>2024</v>
      </c>
      <c r="F1286" t="s">
        <v>47</v>
      </c>
    </row>
    <row r="1287" spans="1:6" hidden="1" x14ac:dyDescent="0.35">
      <c r="A1287" t="s">
        <v>1423</v>
      </c>
      <c r="B1287">
        <v>193.02</v>
      </c>
      <c r="C1287" s="32">
        <v>45404</v>
      </c>
      <c r="D1287" s="34" t="s">
        <v>19</v>
      </c>
      <c r="E1287" s="35">
        <v>2024</v>
      </c>
      <c r="F1287" t="s">
        <v>42</v>
      </c>
    </row>
    <row r="1288" spans="1:6" hidden="1" x14ac:dyDescent="0.35">
      <c r="A1288" t="s">
        <v>1424</v>
      </c>
      <c r="B1288">
        <v>121.31</v>
      </c>
      <c r="C1288" s="32">
        <v>45404</v>
      </c>
      <c r="D1288" s="34" t="s">
        <v>19</v>
      </c>
      <c r="E1288" s="35">
        <v>2024</v>
      </c>
      <c r="F1288" t="s">
        <v>38</v>
      </c>
    </row>
    <row r="1289" spans="1:6" hidden="1" x14ac:dyDescent="0.35">
      <c r="A1289" t="s">
        <v>303</v>
      </c>
      <c r="B1289">
        <v>138</v>
      </c>
      <c r="C1289" s="32">
        <v>45420</v>
      </c>
      <c r="D1289" s="34" t="s">
        <v>20</v>
      </c>
      <c r="E1289" s="35">
        <v>2024</v>
      </c>
      <c r="F1289" t="s">
        <v>31</v>
      </c>
    </row>
    <row r="1290" spans="1:6" hidden="1" x14ac:dyDescent="0.35">
      <c r="A1290" t="s">
        <v>1425</v>
      </c>
      <c r="B1290">
        <v>50.38</v>
      </c>
      <c r="C1290" s="32">
        <v>45404</v>
      </c>
      <c r="D1290" s="34" t="s">
        <v>19</v>
      </c>
      <c r="E1290" s="35">
        <v>2024</v>
      </c>
      <c r="F1290" t="s">
        <v>38</v>
      </c>
    </row>
    <row r="1291" spans="1:6" hidden="1" x14ac:dyDescent="0.35">
      <c r="A1291" t="s">
        <v>755</v>
      </c>
      <c r="B1291">
        <v>140.72999999999999</v>
      </c>
      <c r="C1291" s="32">
        <v>45440</v>
      </c>
      <c r="D1291" s="34" t="s">
        <v>20</v>
      </c>
      <c r="E1291" s="35">
        <v>2024</v>
      </c>
      <c r="F1291" t="s">
        <v>36</v>
      </c>
    </row>
    <row r="1292" spans="1:6" hidden="1" x14ac:dyDescent="0.35">
      <c r="A1292" t="s">
        <v>1426</v>
      </c>
      <c r="B1292">
        <v>156</v>
      </c>
      <c r="C1292" s="32">
        <v>45420</v>
      </c>
      <c r="D1292" s="34" t="s">
        <v>20</v>
      </c>
      <c r="E1292" s="35">
        <v>2024</v>
      </c>
      <c r="F1292" t="s">
        <v>41</v>
      </c>
    </row>
    <row r="1293" spans="1:6" hidden="1" x14ac:dyDescent="0.35">
      <c r="A1293" t="s">
        <v>793</v>
      </c>
      <c r="B1293">
        <v>62.7</v>
      </c>
      <c r="C1293" s="32">
        <v>45440</v>
      </c>
      <c r="D1293" s="34" t="s">
        <v>20</v>
      </c>
      <c r="E1293" s="35">
        <v>2024</v>
      </c>
      <c r="F1293" t="s">
        <v>44</v>
      </c>
    </row>
    <row r="1294" spans="1:6" hidden="1" x14ac:dyDescent="0.35">
      <c r="A1294" t="s">
        <v>1427</v>
      </c>
      <c r="B1294">
        <v>44</v>
      </c>
      <c r="C1294" s="32">
        <v>45420</v>
      </c>
      <c r="D1294" s="34" t="s">
        <v>20</v>
      </c>
      <c r="E1294" s="35">
        <v>2024</v>
      </c>
      <c r="F1294" t="s">
        <v>47</v>
      </c>
    </row>
    <row r="1295" spans="1:6" hidden="1" x14ac:dyDescent="0.35">
      <c r="A1295" t="s">
        <v>1428</v>
      </c>
      <c r="B1295">
        <v>119</v>
      </c>
      <c r="C1295" s="32">
        <v>45420</v>
      </c>
      <c r="D1295" s="34" t="s">
        <v>20</v>
      </c>
      <c r="E1295" s="35">
        <v>2024</v>
      </c>
      <c r="F1295" t="s">
        <v>30</v>
      </c>
    </row>
    <row r="1296" spans="1:6" hidden="1" x14ac:dyDescent="0.35">
      <c r="A1296" t="s">
        <v>1429</v>
      </c>
      <c r="B1296">
        <v>40</v>
      </c>
      <c r="C1296" s="32">
        <v>45420</v>
      </c>
      <c r="D1296" s="34" t="s">
        <v>20</v>
      </c>
      <c r="E1296" s="35">
        <v>2024</v>
      </c>
      <c r="F1296" t="s">
        <v>42</v>
      </c>
    </row>
    <row r="1297" spans="1:6" hidden="1" x14ac:dyDescent="0.35">
      <c r="A1297" t="s">
        <v>1430</v>
      </c>
      <c r="B1297">
        <v>113</v>
      </c>
      <c r="C1297" s="32">
        <v>45420</v>
      </c>
      <c r="D1297" s="34" t="s">
        <v>20</v>
      </c>
      <c r="E1297" s="35">
        <v>2024</v>
      </c>
      <c r="F1297" t="s">
        <v>33</v>
      </c>
    </row>
    <row r="1298" spans="1:6" hidden="1" x14ac:dyDescent="0.35">
      <c r="A1298" t="s">
        <v>762</v>
      </c>
      <c r="B1298">
        <v>54.45</v>
      </c>
      <c r="C1298" s="32">
        <v>45440</v>
      </c>
      <c r="D1298" s="34" t="s">
        <v>20</v>
      </c>
      <c r="E1298" s="35">
        <v>2024</v>
      </c>
      <c r="F1298" t="s">
        <v>34</v>
      </c>
    </row>
    <row r="1299" spans="1:6" hidden="1" x14ac:dyDescent="0.35">
      <c r="A1299" t="s">
        <v>1431</v>
      </c>
      <c r="B1299">
        <v>106</v>
      </c>
      <c r="C1299" s="32">
        <v>45420</v>
      </c>
      <c r="D1299" s="34" t="s">
        <v>20</v>
      </c>
      <c r="E1299" s="35">
        <v>2024</v>
      </c>
      <c r="F1299" t="s">
        <v>41</v>
      </c>
    </row>
    <row r="1300" spans="1:6" hidden="1" x14ac:dyDescent="0.35">
      <c r="A1300" t="s">
        <v>1432</v>
      </c>
      <c r="B1300">
        <v>103.18</v>
      </c>
      <c r="C1300" s="32">
        <v>45420</v>
      </c>
      <c r="D1300" s="34" t="s">
        <v>20</v>
      </c>
      <c r="E1300" s="35">
        <v>2024</v>
      </c>
      <c r="F1300" t="s">
        <v>42</v>
      </c>
    </row>
    <row r="1301" spans="1:6" hidden="1" x14ac:dyDescent="0.35">
      <c r="A1301" t="s">
        <v>404</v>
      </c>
      <c r="B1301">
        <v>74</v>
      </c>
      <c r="C1301" s="32">
        <v>45420</v>
      </c>
      <c r="D1301" s="34" t="s">
        <v>20</v>
      </c>
      <c r="E1301" s="35">
        <v>2024</v>
      </c>
      <c r="F1301" t="s">
        <v>47</v>
      </c>
    </row>
    <row r="1302" spans="1:6" hidden="1" x14ac:dyDescent="0.35">
      <c r="A1302" t="s">
        <v>1433</v>
      </c>
      <c r="B1302">
        <v>106</v>
      </c>
      <c r="C1302" s="32">
        <v>45420</v>
      </c>
      <c r="D1302" s="34" t="s">
        <v>20</v>
      </c>
      <c r="E1302" s="35">
        <v>2024</v>
      </c>
      <c r="F1302" t="s">
        <v>44</v>
      </c>
    </row>
    <row r="1303" spans="1:6" hidden="1" x14ac:dyDescent="0.35">
      <c r="A1303" t="s">
        <v>343</v>
      </c>
      <c r="B1303">
        <v>70</v>
      </c>
      <c r="C1303" s="32">
        <v>45440</v>
      </c>
      <c r="D1303" s="34" t="s">
        <v>20</v>
      </c>
      <c r="E1303" s="35">
        <v>2024</v>
      </c>
      <c r="F1303" t="s">
        <v>42</v>
      </c>
    </row>
    <row r="1304" spans="1:6" hidden="1" x14ac:dyDescent="0.35">
      <c r="A1304" t="s">
        <v>571</v>
      </c>
      <c r="B1304">
        <v>60</v>
      </c>
      <c r="C1304" s="32">
        <v>45420</v>
      </c>
      <c r="D1304" s="34" t="s">
        <v>20</v>
      </c>
      <c r="E1304" s="35">
        <v>2024</v>
      </c>
      <c r="F1304" t="s">
        <v>42</v>
      </c>
    </row>
    <row r="1305" spans="1:6" hidden="1" x14ac:dyDescent="0.35">
      <c r="A1305" t="s">
        <v>1434</v>
      </c>
      <c r="B1305">
        <v>43.54</v>
      </c>
      <c r="C1305" s="32">
        <v>45420</v>
      </c>
      <c r="D1305" s="34" t="s">
        <v>20</v>
      </c>
      <c r="E1305" s="35">
        <v>2024</v>
      </c>
      <c r="F1305" t="s">
        <v>35</v>
      </c>
    </row>
    <row r="1306" spans="1:6" hidden="1" x14ac:dyDescent="0.35">
      <c r="A1306" t="s">
        <v>1435</v>
      </c>
      <c r="B1306">
        <v>256</v>
      </c>
      <c r="C1306" s="32">
        <v>45440</v>
      </c>
      <c r="D1306" s="34" t="s">
        <v>20</v>
      </c>
      <c r="E1306" s="35">
        <v>2024</v>
      </c>
      <c r="F1306" t="s">
        <v>31</v>
      </c>
    </row>
    <row r="1307" spans="1:6" hidden="1" x14ac:dyDescent="0.35">
      <c r="A1307" t="s">
        <v>1436</v>
      </c>
      <c r="B1307">
        <v>120</v>
      </c>
      <c r="C1307" s="32">
        <v>45405</v>
      </c>
      <c r="D1307" s="34" t="s">
        <v>19</v>
      </c>
      <c r="E1307" s="35">
        <v>2024</v>
      </c>
      <c r="F1307" t="s">
        <v>33</v>
      </c>
    </row>
    <row r="1308" spans="1:6" hidden="1" x14ac:dyDescent="0.35">
      <c r="A1308" t="s">
        <v>598</v>
      </c>
      <c r="B1308">
        <v>230</v>
      </c>
      <c r="C1308" s="32">
        <v>45405</v>
      </c>
      <c r="D1308" s="34" t="s">
        <v>19</v>
      </c>
      <c r="E1308" s="35">
        <v>2024</v>
      </c>
      <c r="F1308" t="s">
        <v>46</v>
      </c>
    </row>
    <row r="1309" spans="1:6" hidden="1" x14ac:dyDescent="0.35">
      <c r="A1309" t="s">
        <v>1437</v>
      </c>
      <c r="B1309">
        <v>72</v>
      </c>
      <c r="C1309" s="32">
        <v>45420</v>
      </c>
      <c r="D1309" s="34" t="s">
        <v>20</v>
      </c>
      <c r="E1309" s="35">
        <v>2024</v>
      </c>
      <c r="F1309" t="s">
        <v>47</v>
      </c>
    </row>
    <row r="1310" spans="1:6" hidden="1" x14ac:dyDescent="0.35">
      <c r="A1310" t="s">
        <v>1438</v>
      </c>
      <c r="B1310">
        <v>33.07</v>
      </c>
      <c r="C1310" s="32">
        <v>45405</v>
      </c>
      <c r="D1310" s="34" t="s">
        <v>19</v>
      </c>
      <c r="E1310" s="35">
        <v>2024</v>
      </c>
      <c r="F1310" t="s">
        <v>30</v>
      </c>
    </row>
    <row r="1311" spans="1:6" hidden="1" x14ac:dyDescent="0.35">
      <c r="A1311" t="s">
        <v>1439</v>
      </c>
      <c r="B1311">
        <v>322.79000000000002</v>
      </c>
      <c r="C1311" s="32">
        <v>45405</v>
      </c>
      <c r="D1311" s="34" t="s">
        <v>19</v>
      </c>
      <c r="E1311" s="35">
        <v>2024</v>
      </c>
      <c r="F1311" t="s">
        <v>33</v>
      </c>
    </row>
    <row r="1312" spans="1:6" hidden="1" x14ac:dyDescent="0.35">
      <c r="A1312" t="s">
        <v>1132</v>
      </c>
      <c r="B1312">
        <v>119</v>
      </c>
      <c r="C1312" s="32">
        <v>45440</v>
      </c>
      <c r="D1312" s="34" t="s">
        <v>20</v>
      </c>
      <c r="E1312" s="35">
        <v>2024</v>
      </c>
      <c r="F1312" t="s">
        <v>42</v>
      </c>
    </row>
    <row r="1313" spans="1:6" hidden="1" x14ac:dyDescent="0.35">
      <c r="A1313" t="s">
        <v>907</v>
      </c>
      <c r="B1313">
        <v>126</v>
      </c>
      <c r="C1313" s="32">
        <v>45440</v>
      </c>
      <c r="D1313" s="34" t="s">
        <v>20</v>
      </c>
      <c r="E1313" s="35">
        <v>2024</v>
      </c>
      <c r="F1313" t="s">
        <v>47</v>
      </c>
    </row>
    <row r="1314" spans="1:6" hidden="1" x14ac:dyDescent="0.35">
      <c r="A1314" t="s">
        <v>1440</v>
      </c>
      <c r="B1314">
        <v>192.53</v>
      </c>
      <c r="C1314" s="32">
        <v>45421</v>
      </c>
      <c r="D1314" s="34" t="s">
        <v>20</v>
      </c>
      <c r="E1314" s="35">
        <v>2024</v>
      </c>
      <c r="F1314" t="s">
        <v>41</v>
      </c>
    </row>
    <row r="1315" spans="1:6" hidden="1" x14ac:dyDescent="0.35">
      <c r="A1315" t="s">
        <v>708</v>
      </c>
      <c r="B1315">
        <v>100</v>
      </c>
      <c r="C1315" s="32">
        <v>45421</v>
      </c>
      <c r="D1315" s="34" t="s">
        <v>20</v>
      </c>
      <c r="E1315" s="35">
        <v>2024</v>
      </c>
      <c r="F1315" t="s">
        <v>33</v>
      </c>
    </row>
    <row r="1316" spans="1:6" hidden="1" x14ac:dyDescent="0.35">
      <c r="A1316" t="s">
        <v>397</v>
      </c>
      <c r="B1316">
        <v>54.48</v>
      </c>
      <c r="C1316" s="32">
        <v>45441</v>
      </c>
      <c r="D1316" s="34" t="s">
        <v>20</v>
      </c>
      <c r="E1316" s="35">
        <v>2024</v>
      </c>
      <c r="F1316" t="s">
        <v>34</v>
      </c>
    </row>
    <row r="1317" spans="1:6" hidden="1" x14ac:dyDescent="0.35">
      <c r="A1317" t="s">
        <v>841</v>
      </c>
      <c r="B1317">
        <v>72.19</v>
      </c>
      <c r="C1317" s="32">
        <v>45441</v>
      </c>
      <c r="D1317" s="34" t="s">
        <v>20</v>
      </c>
      <c r="E1317" s="35">
        <v>2024</v>
      </c>
      <c r="F1317" t="s">
        <v>46</v>
      </c>
    </row>
    <row r="1318" spans="1:6" hidden="1" x14ac:dyDescent="0.35">
      <c r="A1318" t="s">
        <v>1441</v>
      </c>
      <c r="B1318">
        <v>373.76</v>
      </c>
      <c r="C1318" s="32">
        <v>45421</v>
      </c>
      <c r="D1318" s="34" t="s">
        <v>20</v>
      </c>
      <c r="E1318" s="35">
        <v>2024</v>
      </c>
      <c r="F1318" t="s">
        <v>43</v>
      </c>
    </row>
    <row r="1319" spans="1:6" hidden="1" x14ac:dyDescent="0.35">
      <c r="A1319" t="s">
        <v>1442</v>
      </c>
      <c r="B1319">
        <v>78.650000000000006</v>
      </c>
      <c r="C1319" s="32">
        <v>45441</v>
      </c>
      <c r="D1319" s="34" t="s">
        <v>20</v>
      </c>
      <c r="E1319" s="35">
        <v>2024</v>
      </c>
      <c r="F1319" t="s">
        <v>34</v>
      </c>
    </row>
    <row r="1320" spans="1:6" hidden="1" x14ac:dyDescent="0.35">
      <c r="A1320" t="s">
        <v>1443</v>
      </c>
      <c r="B1320">
        <v>140</v>
      </c>
      <c r="C1320" s="32">
        <v>45441</v>
      </c>
      <c r="D1320" s="34" t="s">
        <v>20</v>
      </c>
      <c r="E1320" s="35">
        <v>2024</v>
      </c>
      <c r="F1320" t="s">
        <v>35</v>
      </c>
    </row>
    <row r="1321" spans="1:6" hidden="1" x14ac:dyDescent="0.35">
      <c r="A1321" t="s">
        <v>564</v>
      </c>
      <c r="B1321">
        <v>178.43</v>
      </c>
      <c r="C1321" s="32">
        <v>45421</v>
      </c>
      <c r="D1321" s="34" t="s">
        <v>20</v>
      </c>
      <c r="E1321" s="35">
        <v>2024</v>
      </c>
      <c r="F1321" t="s">
        <v>44</v>
      </c>
    </row>
    <row r="1322" spans="1:6" hidden="1" x14ac:dyDescent="0.35">
      <c r="A1322" t="s">
        <v>522</v>
      </c>
      <c r="B1322">
        <v>344.3</v>
      </c>
      <c r="C1322" s="32">
        <v>45421</v>
      </c>
      <c r="D1322" s="34" t="s">
        <v>20</v>
      </c>
      <c r="E1322" s="35">
        <v>2024</v>
      </c>
      <c r="F1322" t="s">
        <v>38</v>
      </c>
    </row>
    <row r="1323" spans="1:6" hidden="1" x14ac:dyDescent="0.35">
      <c r="A1323" t="s">
        <v>1444</v>
      </c>
      <c r="B1323">
        <v>124.16</v>
      </c>
      <c r="C1323" s="32">
        <v>45421</v>
      </c>
      <c r="D1323" s="34" t="s">
        <v>20</v>
      </c>
      <c r="E1323" s="35">
        <v>2024</v>
      </c>
      <c r="F1323" t="s">
        <v>38</v>
      </c>
    </row>
    <row r="1324" spans="1:6" hidden="1" x14ac:dyDescent="0.35">
      <c r="A1324" t="s">
        <v>1445</v>
      </c>
      <c r="B1324">
        <v>121.23</v>
      </c>
      <c r="C1324" s="32">
        <v>45405</v>
      </c>
      <c r="D1324" s="34" t="s">
        <v>19</v>
      </c>
      <c r="E1324" s="35">
        <v>2024</v>
      </c>
      <c r="F1324" t="s">
        <v>41</v>
      </c>
    </row>
    <row r="1325" spans="1:6" hidden="1" x14ac:dyDescent="0.35">
      <c r="A1325" t="s">
        <v>632</v>
      </c>
      <c r="B1325">
        <v>180</v>
      </c>
      <c r="C1325" s="32">
        <v>45405</v>
      </c>
      <c r="D1325" s="34" t="s">
        <v>19</v>
      </c>
      <c r="E1325" s="35">
        <v>2024</v>
      </c>
      <c r="F1325" t="s">
        <v>42</v>
      </c>
    </row>
    <row r="1326" spans="1:6" hidden="1" x14ac:dyDescent="0.35">
      <c r="A1326" t="s">
        <v>1446</v>
      </c>
      <c r="B1326">
        <v>172.92</v>
      </c>
      <c r="C1326" s="32">
        <v>45421</v>
      </c>
      <c r="D1326" s="34" t="s">
        <v>20</v>
      </c>
      <c r="E1326" s="35">
        <v>2024</v>
      </c>
      <c r="F1326" t="s">
        <v>30</v>
      </c>
    </row>
    <row r="1327" spans="1:6" hidden="1" x14ac:dyDescent="0.35">
      <c r="A1327" t="s">
        <v>1447</v>
      </c>
      <c r="B1327">
        <v>27.75</v>
      </c>
      <c r="C1327" s="32">
        <v>45421</v>
      </c>
      <c r="D1327" s="34" t="s">
        <v>20</v>
      </c>
      <c r="E1327" s="35">
        <v>2024</v>
      </c>
      <c r="F1327" t="s">
        <v>42</v>
      </c>
    </row>
    <row r="1328" spans="1:6" hidden="1" x14ac:dyDescent="0.35">
      <c r="A1328" t="s">
        <v>422</v>
      </c>
      <c r="B1328">
        <v>64.349999999999994</v>
      </c>
      <c r="C1328" s="32">
        <v>45405</v>
      </c>
      <c r="D1328" s="34" t="s">
        <v>19</v>
      </c>
      <c r="E1328" s="35">
        <v>2024</v>
      </c>
      <c r="F1328" t="s">
        <v>47</v>
      </c>
    </row>
    <row r="1329" spans="1:6" hidden="1" x14ac:dyDescent="0.35">
      <c r="A1329" t="s">
        <v>1448</v>
      </c>
      <c r="B1329">
        <v>133.66</v>
      </c>
      <c r="C1329" s="32">
        <v>45405</v>
      </c>
      <c r="D1329" s="34" t="s">
        <v>19</v>
      </c>
      <c r="E1329" s="35">
        <v>2024</v>
      </c>
      <c r="F1329" t="s">
        <v>42</v>
      </c>
    </row>
    <row r="1330" spans="1:6" hidden="1" x14ac:dyDescent="0.35">
      <c r="A1330" t="s">
        <v>439</v>
      </c>
      <c r="B1330">
        <v>89</v>
      </c>
      <c r="C1330" s="32">
        <v>45441</v>
      </c>
      <c r="D1330" s="34" t="s">
        <v>20</v>
      </c>
      <c r="E1330" s="35">
        <v>2024</v>
      </c>
      <c r="F1330" t="s">
        <v>34</v>
      </c>
    </row>
    <row r="1331" spans="1:6" hidden="1" x14ac:dyDescent="0.35">
      <c r="A1331" t="s">
        <v>1449</v>
      </c>
      <c r="B1331">
        <v>113</v>
      </c>
      <c r="C1331" s="32">
        <v>45421</v>
      </c>
      <c r="D1331" s="34" t="s">
        <v>20</v>
      </c>
      <c r="E1331" s="35">
        <v>2024</v>
      </c>
      <c r="F1331" t="s">
        <v>31</v>
      </c>
    </row>
    <row r="1332" spans="1:6" hidden="1" x14ac:dyDescent="0.35">
      <c r="A1332" t="s">
        <v>1450</v>
      </c>
      <c r="B1332">
        <v>36.72</v>
      </c>
      <c r="C1332" s="32">
        <v>45441</v>
      </c>
      <c r="D1332" s="34" t="s">
        <v>20</v>
      </c>
      <c r="E1332" s="35">
        <v>2024</v>
      </c>
      <c r="F1332" t="s">
        <v>47</v>
      </c>
    </row>
    <row r="1333" spans="1:6" hidden="1" x14ac:dyDescent="0.35">
      <c r="A1333" t="s">
        <v>318</v>
      </c>
      <c r="B1333">
        <v>80.75</v>
      </c>
      <c r="C1333" s="32">
        <v>45421</v>
      </c>
      <c r="D1333" s="34" t="s">
        <v>20</v>
      </c>
      <c r="E1333" s="35">
        <v>2024</v>
      </c>
      <c r="F1333" t="s">
        <v>33</v>
      </c>
    </row>
    <row r="1334" spans="1:6" hidden="1" x14ac:dyDescent="0.35">
      <c r="A1334" t="s">
        <v>1451</v>
      </c>
      <c r="B1334">
        <v>595.72</v>
      </c>
      <c r="C1334" s="32">
        <v>45421</v>
      </c>
      <c r="D1334" s="34" t="s">
        <v>20</v>
      </c>
      <c r="E1334" s="35">
        <v>2024</v>
      </c>
      <c r="F1334" t="s">
        <v>43</v>
      </c>
    </row>
    <row r="1335" spans="1:6" hidden="1" x14ac:dyDescent="0.35">
      <c r="A1335" t="s">
        <v>1452</v>
      </c>
      <c r="B1335">
        <v>269.73</v>
      </c>
      <c r="C1335" s="32">
        <v>45421</v>
      </c>
      <c r="D1335" s="34" t="s">
        <v>20</v>
      </c>
      <c r="E1335" s="35">
        <v>2024</v>
      </c>
      <c r="F1335" t="s">
        <v>30</v>
      </c>
    </row>
    <row r="1336" spans="1:6" hidden="1" x14ac:dyDescent="0.35">
      <c r="A1336" t="s">
        <v>1453</v>
      </c>
      <c r="B1336">
        <v>100</v>
      </c>
      <c r="C1336" s="32">
        <v>45441</v>
      </c>
      <c r="D1336" s="34" t="s">
        <v>20</v>
      </c>
      <c r="E1336" s="35">
        <v>2024</v>
      </c>
      <c r="F1336" t="s">
        <v>43</v>
      </c>
    </row>
    <row r="1337" spans="1:6" hidden="1" x14ac:dyDescent="0.35">
      <c r="A1337" t="s">
        <v>888</v>
      </c>
      <c r="B1337">
        <v>27.44</v>
      </c>
      <c r="C1337" s="32">
        <v>45441</v>
      </c>
      <c r="D1337" s="34" t="s">
        <v>20</v>
      </c>
      <c r="E1337" s="35">
        <v>2024</v>
      </c>
      <c r="F1337" t="s">
        <v>42</v>
      </c>
    </row>
    <row r="1338" spans="1:6" hidden="1" x14ac:dyDescent="0.35">
      <c r="A1338" t="s">
        <v>1106</v>
      </c>
      <c r="B1338">
        <v>89.02</v>
      </c>
      <c r="C1338" s="32">
        <v>45421</v>
      </c>
      <c r="D1338" s="34" t="s">
        <v>20</v>
      </c>
      <c r="E1338" s="35">
        <v>2024</v>
      </c>
      <c r="F1338" t="s">
        <v>42</v>
      </c>
    </row>
    <row r="1339" spans="1:6" hidden="1" x14ac:dyDescent="0.35">
      <c r="A1339" t="s">
        <v>653</v>
      </c>
      <c r="B1339">
        <v>81.260000000000005</v>
      </c>
      <c r="C1339" s="32">
        <v>45421</v>
      </c>
      <c r="D1339" s="34" t="s">
        <v>20</v>
      </c>
      <c r="E1339" s="35">
        <v>2024</v>
      </c>
      <c r="F1339" t="s">
        <v>38</v>
      </c>
    </row>
    <row r="1340" spans="1:6" hidden="1" x14ac:dyDescent="0.35">
      <c r="A1340" t="s">
        <v>994</v>
      </c>
      <c r="B1340">
        <v>95.66</v>
      </c>
      <c r="C1340" s="32">
        <v>45421</v>
      </c>
      <c r="D1340" s="34" t="s">
        <v>20</v>
      </c>
      <c r="E1340" s="35">
        <v>2024</v>
      </c>
      <c r="F1340" t="s">
        <v>42</v>
      </c>
    </row>
    <row r="1341" spans="1:6" hidden="1" x14ac:dyDescent="0.35">
      <c r="A1341" t="s">
        <v>1025</v>
      </c>
      <c r="B1341">
        <v>84</v>
      </c>
      <c r="C1341" s="32">
        <v>45405</v>
      </c>
      <c r="D1341" s="34" t="s">
        <v>19</v>
      </c>
      <c r="E1341" s="35">
        <v>2024</v>
      </c>
      <c r="F1341" t="s">
        <v>44</v>
      </c>
    </row>
    <row r="1342" spans="1:6" hidden="1" x14ac:dyDescent="0.35">
      <c r="A1342" t="s">
        <v>319</v>
      </c>
      <c r="B1342">
        <v>183.47</v>
      </c>
      <c r="C1342" s="32">
        <v>45405</v>
      </c>
      <c r="D1342" s="34" t="s">
        <v>19</v>
      </c>
      <c r="E1342" s="35">
        <v>2024</v>
      </c>
      <c r="F1342" t="s">
        <v>38</v>
      </c>
    </row>
    <row r="1343" spans="1:6" hidden="1" x14ac:dyDescent="0.35">
      <c r="A1343" t="s">
        <v>1454</v>
      </c>
      <c r="B1343">
        <v>33.17</v>
      </c>
      <c r="C1343" s="32">
        <v>45405</v>
      </c>
      <c r="D1343" s="34" t="s">
        <v>19</v>
      </c>
      <c r="E1343" s="35">
        <v>2024</v>
      </c>
      <c r="F1343" t="s">
        <v>33</v>
      </c>
    </row>
    <row r="1344" spans="1:6" hidden="1" x14ac:dyDescent="0.35">
      <c r="A1344" t="s">
        <v>1455</v>
      </c>
      <c r="B1344">
        <v>80</v>
      </c>
      <c r="C1344" s="32">
        <v>45405</v>
      </c>
      <c r="D1344" s="34" t="s">
        <v>19</v>
      </c>
      <c r="E1344" s="35">
        <v>2024</v>
      </c>
      <c r="F1344" t="s">
        <v>38</v>
      </c>
    </row>
    <row r="1345" spans="1:6" hidden="1" x14ac:dyDescent="0.35">
      <c r="A1345" t="s">
        <v>526</v>
      </c>
      <c r="B1345">
        <v>163.47</v>
      </c>
      <c r="C1345" s="32">
        <v>45405</v>
      </c>
      <c r="D1345" s="34" t="s">
        <v>19</v>
      </c>
      <c r="E1345" s="35">
        <v>2024</v>
      </c>
      <c r="F1345" t="s">
        <v>47</v>
      </c>
    </row>
    <row r="1346" spans="1:6" hidden="1" x14ac:dyDescent="0.35">
      <c r="A1346" t="s">
        <v>758</v>
      </c>
      <c r="B1346">
        <v>200</v>
      </c>
      <c r="C1346" s="32">
        <v>45405</v>
      </c>
      <c r="D1346" s="34" t="s">
        <v>19</v>
      </c>
      <c r="E1346" s="35">
        <v>2024</v>
      </c>
      <c r="F1346" t="s">
        <v>44</v>
      </c>
    </row>
    <row r="1347" spans="1:6" hidden="1" x14ac:dyDescent="0.35">
      <c r="A1347" t="s">
        <v>972</v>
      </c>
      <c r="B1347">
        <v>137</v>
      </c>
      <c r="C1347" s="32">
        <v>45441</v>
      </c>
      <c r="D1347" s="34" t="s">
        <v>20</v>
      </c>
      <c r="E1347" s="35">
        <v>2024</v>
      </c>
      <c r="F1347" t="s">
        <v>44</v>
      </c>
    </row>
    <row r="1348" spans="1:6" hidden="1" x14ac:dyDescent="0.35">
      <c r="A1348" t="s">
        <v>503</v>
      </c>
      <c r="B1348">
        <v>148.19999999999999</v>
      </c>
      <c r="C1348" s="32">
        <v>45421</v>
      </c>
      <c r="D1348" s="34" t="s">
        <v>20</v>
      </c>
      <c r="E1348" s="35">
        <v>2024</v>
      </c>
      <c r="F1348" t="s">
        <v>38</v>
      </c>
    </row>
    <row r="1349" spans="1:6" hidden="1" x14ac:dyDescent="0.35">
      <c r="A1349" t="s">
        <v>1456</v>
      </c>
      <c r="B1349">
        <v>50.47</v>
      </c>
      <c r="C1349" s="32">
        <v>45441</v>
      </c>
      <c r="D1349" s="34" t="s">
        <v>20</v>
      </c>
      <c r="E1349" s="35">
        <v>2024</v>
      </c>
      <c r="F1349" t="s">
        <v>38</v>
      </c>
    </row>
    <row r="1350" spans="1:6" hidden="1" x14ac:dyDescent="0.35">
      <c r="A1350" t="s">
        <v>1457</v>
      </c>
      <c r="B1350">
        <v>333.79</v>
      </c>
      <c r="C1350" s="32">
        <v>45441</v>
      </c>
      <c r="D1350" s="34" t="s">
        <v>20</v>
      </c>
      <c r="E1350" s="35">
        <v>2024</v>
      </c>
      <c r="F1350" t="s">
        <v>36</v>
      </c>
    </row>
    <row r="1351" spans="1:6" hidden="1" x14ac:dyDescent="0.35">
      <c r="A1351" t="s">
        <v>1458</v>
      </c>
      <c r="B1351">
        <v>88</v>
      </c>
      <c r="C1351" s="32">
        <v>45405</v>
      </c>
      <c r="D1351" s="34" t="s">
        <v>19</v>
      </c>
      <c r="E1351" s="35">
        <v>2024</v>
      </c>
      <c r="F1351" t="s">
        <v>42</v>
      </c>
    </row>
    <row r="1352" spans="1:6" hidden="1" x14ac:dyDescent="0.35">
      <c r="A1352" t="s">
        <v>1459</v>
      </c>
      <c r="B1352">
        <v>92</v>
      </c>
      <c r="C1352" s="32">
        <v>45405</v>
      </c>
      <c r="D1352" s="34" t="s">
        <v>19</v>
      </c>
      <c r="E1352" s="35">
        <v>2024</v>
      </c>
      <c r="F1352" t="s">
        <v>47</v>
      </c>
    </row>
    <row r="1353" spans="1:6" hidden="1" x14ac:dyDescent="0.35">
      <c r="A1353" t="s">
        <v>1460</v>
      </c>
      <c r="B1353">
        <v>103.05</v>
      </c>
      <c r="C1353" s="32">
        <v>45405</v>
      </c>
      <c r="D1353" s="34" t="s">
        <v>19</v>
      </c>
      <c r="E1353" s="35">
        <v>2024</v>
      </c>
      <c r="F1353" t="s">
        <v>38</v>
      </c>
    </row>
    <row r="1354" spans="1:6" hidden="1" x14ac:dyDescent="0.35">
      <c r="A1354" t="s">
        <v>1307</v>
      </c>
      <c r="B1354">
        <v>116</v>
      </c>
      <c r="C1354" s="32">
        <v>45422</v>
      </c>
      <c r="D1354" s="34" t="s">
        <v>20</v>
      </c>
      <c r="E1354" s="35">
        <v>2024</v>
      </c>
      <c r="F1354" t="s">
        <v>43</v>
      </c>
    </row>
    <row r="1355" spans="1:6" hidden="1" x14ac:dyDescent="0.35">
      <c r="A1355" t="s">
        <v>1461</v>
      </c>
      <c r="B1355">
        <v>452.52</v>
      </c>
      <c r="C1355" s="32">
        <v>45442</v>
      </c>
      <c r="D1355" s="34" t="s">
        <v>20</v>
      </c>
      <c r="E1355" s="35">
        <v>2024</v>
      </c>
      <c r="F1355" t="s">
        <v>34</v>
      </c>
    </row>
    <row r="1356" spans="1:6" hidden="1" x14ac:dyDescent="0.35">
      <c r="A1356" t="s">
        <v>1462</v>
      </c>
      <c r="B1356">
        <v>146</v>
      </c>
      <c r="C1356" s="32">
        <v>45422</v>
      </c>
      <c r="D1356" s="34" t="s">
        <v>20</v>
      </c>
      <c r="E1356" s="35">
        <v>2024</v>
      </c>
      <c r="F1356" t="s">
        <v>43</v>
      </c>
    </row>
    <row r="1357" spans="1:6" hidden="1" x14ac:dyDescent="0.35">
      <c r="A1357" t="s">
        <v>1463</v>
      </c>
      <c r="B1357">
        <v>136.79</v>
      </c>
      <c r="C1357" s="32">
        <v>45422</v>
      </c>
      <c r="D1357" s="34" t="s">
        <v>20</v>
      </c>
      <c r="E1357" s="35">
        <v>2024</v>
      </c>
      <c r="F1357" t="s">
        <v>41</v>
      </c>
    </row>
    <row r="1358" spans="1:6" hidden="1" x14ac:dyDescent="0.35">
      <c r="A1358" t="s">
        <v>1464</v>
      </c>
      <c r="B1358">
        <v>29.53</v>
      </c>
      <c r="C1358" s="32">
        <v>45406</v>
      </c>
      <c r="D1358" s="34" t="s">
        <v>19</v>
      </c>
      <c r="E1358" s="35">
        <v>2024</v>
      </c>
      <c r="F1358" t="s">
        <v>33</v>
      </c>
    </row>
    <row r="1359" spans="1:6" hidden="1" x14ac:dyDescent="0.35">
      <c r="A1359" t="s">
        <v>621</v>
      </c>
      <c r="B1359">
        <v>200</v>
      </c>
      <c r="C1359" s="32">
        <v>45406</v>
      </c>
      <c r="D1359" s="34" t="s">
        <v>19</v>
      </c>
      <c r="E1359" s="35">
        <v>2024</v>
      </c>
      <c r="F1359" t="s">
        <v>41</v>
      </c>
    </row>
    <row r="1360" spans="1:6" hidden="1" x14ac:dyDescent="0.35">
      <c r="A1360" t="s">
        <v>688</v>
      </c>
      <c r="B1360">
        <v>130.61000000000001</v>
      </c>
      <c r="C1360" s="32">
        <v>45422</v>
      </c>
      <c r="D1360" s="34" t="s">
        <v>20</v>
      </c>
      <c r="E1360" s="35">
        <v>2024</v>
      </c>
      <c r="F1360" t="s">
        <v>31</v>
      </c>
    </row>
    <row r="1361" spans="1:6" hidden="1" x14ac:dyDescent="0.35">
      <c r="A1361" t="s">
        <v>1465</v>
      </c>
      <c r="B1361">
        <v>192</v>
      </c>
      <c r="C1361" s="32">
        <v>45406</v>
      </c>
      <c r="D1361" s="34" t="s">
        <v>19</v>
      </c>
      <c r="E1361" s="35">
        <v>2024</v>
      </c>
      <c r="F1361" t="s">
        <v>33</v>
      </c>
    </row>
    <row r="1362" spans="1:6" hidden="1" x14ac:dyDescent="0.35">
      <c r="A1362" t="s">
        <v>1296</v>
      </c>
      <c r="B1362">
        <v>15.67</v>
      </c>
      <c r="C1362" s="32">
        <v>45442</v>
      </c>
      <c r="D1362" s="34" t="s">
        <v>20</v>
      </c>
      <c r="E1362" s="35">
        <v>2024</v>
      </c>
      <c r="F1362" t="s">
        <v>33</v>
      </c>
    </row>
    <row r="1363" spans="1:6" hidden="1" x14ac:dyDescent="0.35">
      <c r="A1363" t="s">
        <v>1466</v>
      </c>
      <c r="B1363">
        <v>131.41999999999999</v>
      </c>
      <c r="C1363" s="32">
        <v>45422</v>
      </c>
      <c r="D1363" s="34" t="s">
        <v>20</v>
      </c>
      <c r="E1363" s="35">
        <v>2024</v>
      </c>
      <c r="F1363" t="s">
        <v>32</v>
      </c>
    </row>
    <row r="1364" spans="1:6" hidden="1" x14ac:dyDescent="0.35">
      <c r="A1364" t="s">
        <v>902</v>
      </c>
      <c r="B1364">
        <v>86.36</v>
      </c>
      <c r="C1364" s="32">
        <v>45422</v>
      </c>
      <c r="D1364" s="34" t="s">
        <v>20</v>
      </c>
      <c r="E1364" s="35">
        <v>2024</v>
      </c>
      <c r="F1364" t="s">
        <v>31</v>
      </c>
    </row>
    <row r="1365" spans="1:6" hidden="1" x14ac:dyDescent="0.35">
      <c r="A1365" t="s">
        <v>1467</v>
      </c>
      <c r="B1365">
        <v>150.13</v>
      </c>
      <c r="C1365" s="32">
        <v>45406</v>
      </c>
      <c r="D1365" s="34" t="s">
        <v>19</v>
      </c>
      <c r="E1365" s="35">
        <v>2024</v>
      </c>
      <c r="F1365" t="s">
        <v>42</v>
      </c>
    </row>
    <row r="1366" spans="1:6" hidden="1" x14ac:dyDescent="0.35">
      <c r="A1366" t="s">
        <v>946</v>
      </c>
      <c r="B1366">
        <v>160</v>
      </c>
      <c r="C1366" s="32">
        <v>45422</v>
      </c>
      <c r="D1366" s="34" t="s">
        <v>20</v>
      </c>
      <c r="E1366" s="35">
        <v>2024</v>
      </c>
      <c r="F1366" t="s">
        <v>47</v>
      </c>
    </row>
    <row r="1367" spans="1:6" hidden="1" x14ac:dyDescent="0.35">
      <c r="A1367" t="s">
        <v>1065</v>
      </c>
      <c r="B1367">
        <v>217.87</v>
      </c>
      <c r="C1367" s="32">
        <v>45422</v>
      </c>
      <c r="D1367" s="34" t="s">
        <v>20</v>
      </c>
      <c r="E1367" s="35">
        <v>2024</v>
      </c>
      <c r="F1367" t="s">
        <v>33</v>
      </c>
    </row>
    <row r="1368" spans="1:6" hidden="1" x14ac:dyDescent="0.35">
      <c r="A1368" t="s">
        <v>1468</v>
      </c>
      <c r="B1368">
        <v>126.35</v>
      </c>
      <c r="C1368" s="32">
        <v>45422</v>
      </c>
      <c r="D1368" s="34" t="s">
        <v>20</v>
      </c>
      <c r="E1368" s="35">
        <v>2024</v>
      </c>
      <c r="F1368" t="s">
        <v>42</v>
      </c>
    </row>
    <row r="1369" spans="1:6" hidden="1" x14ac:dyDescent="0.35">
      <c r="A1369" t="s">
        <v>1469</v>
      </c>
      <c r="B1369">
        <v>35.28</v>
      </c>
      <c r="C1369" s="32">
        <v>45422</v>
      </c>
      <c r="D1369" s="34" t="s">
        <v>20</v>
      </c>
      <c r="E1369" s="35">
        <v>2024</v>
      </c>
      <c r="F1369" t="s">
        <v>42</v>
      </c>
    </row>
    <row r="1370" spans="1:6" hidden="1" x14ac:dyDescent="0.35">
      <c r="A1370" t="s">
        <v>1470</v>
      </c>
      <c r="B1370">
        <v>276</v>
      </c>
      <c r="C1370" s="32">
        <v>45422</v>
      </c>
      <c r="D1370" s="34" t="s">
        <v>20</v>
      </c>
      <c r="E1370" s="35">
        <v>2024</v>
      </c>
      <c r="F1370" t="s">
        <v>33</v>
      </c>
    </row>
    <row r="1371" spans="1:6" hidden="1" x14ac:dyDescent="0.35">
      <c r="A1371" t="s">
        <v>1471</v>
      </c>
      <c r="B1371">
        <v>120.31</v>
      </c>
      <c r="C1371" s="32">
        <v>45422</v>
      </c>
      <c r="D1371" s="34" t="s">
        <v>20</v>
      </c>
      <c r="E1371" s="35">
        <v>2024</v>
      </c>
      <c r="F1371" t="s">
        <v>33</v>
      </c>
    </row>
    <row r="1372" spans="1:6" hidden="1" x14ac:dyDescent="0.35">
      <c r="A1372" t="s">
        <v>1315</v>
      </c>
      <c r="B1372">
        <v>232</v>
      </c>
      <c r="C1372" s="32">
        <v>45422</v>
      </c>
      <c r="D1372" s="34" t="s">
        <v>20</v>
      </c>
      <c r="E1372" s="35">
        <v>2024</v>
      </c>
      <c r="F1372" t="s">
        <v>41</v>
      </c>
    </row>
    <row r="1373" spans="1:6" hidden="1" x14ac:dyDescent="0.35">
      <c r="A1373" t="s">
        <v>697</v>
      </c>
      <c r="B1373">
        <v>182</v>
      </c>
      <c r="C1373" s="32">
        <v>45422</v>
      </c>
      <c r="D1373" s="34" t="s">
        <v>20</v>
      </c>
      <c r="E1373" s="35">
        <v>2024</v>
      </c>
      <c r="F1373" t="s">
        <v>31</v>
      </c>
    </row>
    <row r="1374" spans="1:6" hidden="1" x14ac:dyDescent="0.35">
      <c r="A1374" t="s">
        <v>1472</v>
      </c>
      <c r="B1374">
        <v>105</v>
      </c>
      <c r="C1374" s="32">
        <v>45422</v>
      </c>
      <c r="D1374" s="34" t="s">
        <v>20</v>
      </c>
      <c r="E1374" s="35">
        <v>2024</v>
      </c>
      <c r="F1374" t="s">
        <v>41</v>
      </c>
    </row>
    <row r="1375" spans="1:6" hidden="1" x14ac:dyDescent="0.35">
      <c r="A1375" t="s">
        <v>880</v>
      </c>
      <c r="B1375">
        <v>100</v>
      </c>
      <c r="C1375" s="32">
        <v>45422</v>
      </c>
      <c r="D1375" s="34" t="s">
        <v>20</v>
      </c>
      <c r="E1375" s="35">
        <v>2024</v>
      </c>
      <c r="F1375" t="s">
        <v>33</v>
      </c>
    </row>
    <row r="1376" spans="1:6" hidden="1" x14ac:dyDescent="0.35">
      <c r="A1376" t="s">
        <v>629</v>
      </c>
      <c r="B1376">
        <v>91</v>
      </c>
      <c r="C1376" s="32">
        <v>45422</v>
      </c>
      <c r="D1376" s="34" t="s">
        <v>20</v>
      </c>
      <c r="E1376" s="35">
        <v>2024</v>
      </c>
      <c r="F1376" t="s">
        <v>30</v>
      </c>
    </row>
    <row r="1377" spans="1:6" hidden="1" x14ac:dyDescent="0.35">
      <c r="A1377" t="s">
        <v>1473</v>
      </c>
      <c r="B1377">
        <v>89</v>
      </c>
      <c r="C1377" s="32">
        <v>45422</v>
      </c>
      <c r="D1377" s="34" t="s">
        <v>20</v>
      </c>
      <c r="E1377" s="35">
        <v>2024</v>
      </c>
      <c r="F1377" t="s">
        <v>33</v>
      </c>
    </row>
    <row r="1378" spans="1:6" hidden="1" x14ac:dyDescent="0.35">
      <c r="A1378" t="s">
        <v>862</v>
      </c>
      <c r="B1378">
        <v>168</v>
      </c>
      <c r="C1378" s="32">
        <v>45422</v>
      </c>
      <c r="D1378" s="34" t="s">
        <v>20</v>
      </c>
      <c r="E1378" s="35">
        <v>2024</v>
      </c>
      <c r="F1378" t="s">
        <v>33</v>
      </c>
    </row>
    <row r="1379" spans="1:6" hidden="1" x14ac:dyDescent="0.35">
      <c r="A1379" t="s">
        <v>1474</v>
      </c>
      <c r="B1379">
        <v>93.38</v>
      </c>
      <c r="C1379" s="32">
        <v>45422</v>
      </c>
      <c r="D1379" s="34" t="s">
        <v>20</v>
      </c>
      <c r="E1379" s="35">
        <v>2024</v>
      </c>
      <c r="F1379" t="s">
        <v>42</v>
      </c>
    </row>
    <row r="1380" spans="1:6" hidden="1" x14ac:dyDescent="0.35">
      <c r="A1380" t="s">
        <v>1155</v>
      </c>
      <c r="B1380">
        <v>79.819999999999993</v>
      </c>
      <c r="C1380" s="32">
        <v>45422</v>
      </c>
      <c r="D1380" s="34" t="s">
        <v>20</v>
      </c>
      <c r="E1380" s="35">
        <v>2024</v>
      </c>
      <c r="F1380" t="s">
        <v>38</v>
      </c>
    </row>
    <row r="1381" spans="1:6" hidden="1" x14ac:dyDescent="0.35">
      <c r="A1381" t="s">
        <v>1436</v>
      </c>
      <c r="B1381">
        <v>35</v>
      </c>
      <c r="C1381" s="32">
        <v>45422</v>
      </c>
      <c r="D1381" s="34" t="s">
        <v>20</v>
      </c>
      <c r="E1381" s="35">
        <v>2024</v>
      </c>
      <c r="F1381" t="s">
        <v>44</v>
      </c>
    </row>
    <row r="1382" spans="1:6" hidden="1" x14ac:dyDescent="0.35">
      <c r="A1382" t="s">
        <v>1475</v>
      </c>
      <c r="B1382">
        <v>76</v>
      </c>
      <c r="C1382" s="32">
        <v>45422</v>
      </c>
      <c r="D1382" s="34" t="s">
        <v>20</v>
      </c>
      <c r="E1382" s="35">
        <v>2024</v>
      </c>
      <c r="F1382" t="s">
        <v>33</v>
      </c>
    </row>
    <row r="1383" spans="1:6" hidden="1" x14ac:dyDescent="0.35">
      <c r="A1383" t="s">
        <v>1476</v>
      </c>
      <c r="B1383">
        <v>114</v>
      </c>
      <c r="C1383" s="32">
        <v>45422</v>
      </c>
      <c r="D1383" s="34" t="s">
        <v>20</v>
      </c>
      <c r="E1383" s="35">
        <v>2024</v>
      </c>
      <c r="F1383" t="s">
        <v>42</v>
      </c>
    </row>
    <row r="1384" spans="1:6" hidden="1" x14ac:dyDescent="0.35">
      <c r="A1384" t="s">
        <v>1477</v>
      </c>
      <c r="B1384">
        <v>74</v>
      </c>
      <c r="C1384" s="32">
        <v>45422</v>
      </c>
      <c r="D1384" s="34" t="s">
        <v>20</v>
      </c>
      <c r="E1384" s="35">
        <v>2024</v>
      </c>
      <c r="F1384" t="s">
        <v>33</v>
      </c>
    </row>
    <row r="1385" spans="1:6" hidden="1" x14ac:dyDescent="0.35">
      <c r="A1385" t="s">
        <v>374</v>
      </c>
      <c r="B1385">
        <v>72.31</v>
      </c>
      <c r="C1385" s="32">
        <v>45406</v>
      </c>
      <c r="D1385" s="34" t="s">
        <v>19</v>
      </c>
      <c r="E1385" s="35">
        <v>2024</v>
      </c>
      <c r="F1385" t="s">
        <v>44</v>
      </c>
    </row>
    <row r="1386" spans="1:6" hidden="1" x14ac:dyDescent="0.35">
      <c r="A1386" t="s">
        <v>1249</v>
      </c>
      <c r="B1386">
        <v>125</v>
      </c>
      <c r="C1386" s="32">
        <v>45406</v>
      </c>
      <c r="D1386" s="34" t="s">
        <v>19</v>
      </c>
      <c r="E1386" s="35">
        <v>2024</v>
      </c>
      <c r="F1386" t="s">
        <v>42</v>
      </c>
    </row>
    <row r="1387" spans="1:6" hidden="1" x14ac:dyDescent="0.35">
      <c r="A1387" t="s">
        <v>1478</v>
      </c>
      <c r="B1387">
        <v>46.47</v>
      </c>
      <c r="C1387" s="32">
        <v>45406</v>
      </c>
      <c r="D1387" s="34" t="s">
        <v>19</v>
      </c>
      <c r="E1387" s="35">
        <v>2024</v>
      </c>
      <c r="F1387" t="s">
        <v>43</v>
      </c>
    </row>
    <row r="1388" spans="1:6" hidden="1" x14ac:dyDescent="0.35">
      <c r="A1388" t="s">
        <v>1099</v>
      </c>
      <c r="B1388">
        <v>127.09</v>
      </c>
      <c r="C1388" s="32">
        <v>45406</v>
      </c>
      <c r="D1388" s="34" t="s">
        <v>19</v>
      </c>
      <c r="E1388" s="35">
        <v>2024</v>
      </c>
      <c r="F1388" t="s">
        <v>42</v>
      </c>
    </row>
    <row r="1389" spans="1:6" hidden="1" x14ac:dyDescent="0.35">
      <c r="A1389" t="s">
        <v>1173</v>
      </c>
      <c r="B1389">
        <v>57</v>
      </c>
      <c r="C1389" s="32">
        <v>45406</v>
      </c>
      <c r="D1389" s="34" t="s">
        <v>19</v>
      </c>
      <c r="E1389" s="35">
        <v>2024</v>
      </c>
      <c r="F1389" t="s">
        <v>47</v>
      </c>
    </row>
    <row r="1390" spans="1:6" hidden="1" x14ac:dyDescent="0.35">
      <c r="A1390" t="s">
        <v>1479</v>
      </c>
      <c r="B1390">
        <v>90.94</v>
      </c>
      <c r="C1390" s="32">
        <v>45406</v>
      </c>
      <c r="D1390" s="34" t="s">
        <v>19</v>
      </c>
      <c r="E1390" s="35">
        <v>2024</v>
      </c>
      <c r="F1390" t="s">
        <v>47</v>
      </c>
    </row>
    <row r="1391" spans="1:6" hidden="1" x14ac:dyDescent="0.35">
      <c r="A1391" t="s">
        <v>1480</v>
      </c>
      <c r="B1391">
        <v>116</v>
      </c>
      <c r="C1391" s="32">
        <v>45406</v>
      </c>
      <c r="D1391" s="34" t="s">
        <v>19</v>
      </c>
      <c r="E1391" s="35">
        <v>2024</v>
      </c>
      <c r="F1391" t="s">
        <v>42</v>
      </c>
    </row>
    <row r="1392" spans="1:6" hidden="1" x14ac:dyDescent="0.35">
      <c r="A1392" t="s">
        <v>1481</v>
      </c>
      <c r="B1392">
        <v>76</v>
      </c>
      <c r="C1392" s="32">
        <v>45406</v>
      </c>
      <c r="D1392" s="34" t="s">
        <v>19</v>
      </c>
      <c r="E1392" s="35">
        <v>2024</v>
      </c>
      <c r="F1392" t="s">
        <v>33</v>
      </c>
    </row>
    <row r="1393" spans="1:6" hidden="1" x14ac:dyDescent="0.35">
      <c r="A1393" t="s">
        <v>1482</v>
      </c>
      <c r="B1393">
        <v>128.53</v>
      </c>
      <c r="C1393" s="32">
        <v>45406</v>
      </c>
      <c r="D1393" s="34" t="s">
        <v>19</v>
      </c>
      <c r="E1393" s="35">
        <v>2024</v>
      </c>
      <c r="F1393" t="s">
        <v>47</v>
      </c>
    </row>
    <row r="1394" spans="1:6" hidden="1" x14ac:dyDescent="0.35">
      <c r="A1394" t="s">
        <v>1483</v>
      </c>
      <c r="B1394">
        <v>92</v>
      </c>
      <c r="C1394" s="32">
        <v>45406</v>
      </c>
      <c r="D1394" s="34" t="s">
        <v>19</v>
      </c>
      <c r="E1394" s="35">
        <v>2024</v>
      </c>
      <c r="F1394" t="s">
        <v>47</v>
      </c>
    </row>
    <row r="1395" spans="1:6" hidden="1" x14ac:dyDescent="0.35">
      <c r="A1395" t="s">
        <v>430</v>
      </c>
      <c r="B1395">
        <v>245.06</v>
      </c>
      <c r="C1395" s="32">
        <v>45442</v>
      </c>
      <c r="D1395" s="34" t="s">
        <v>20</v>
      </c>
      <c r="E1395" s="35">
        <v>2024</v>
      </c>
      <c r="F1395" t="s">
        <v>30</v>
      </c>
    </row>
    <row r="1396" spans="1:6" hidden="1" x14ac:dyDescent="0.35">
      <c r="A1396" t="s">
        <v>1484</v>
      </c>
      <c r="B1396">
        <v>196.8</v>
      </c>
      <c r="C1396" s="32">
        <v>45423</v>
      </c>
      <c r="D1396" s="34" t="s">
        <v>20</v>
      </c>
      <c r="E1396" s="35">
        <v>2024</v>
      </c>
      <c r="F1396" t="s">
        <v>36</v>
      </c>
    </row>
    <row r="1397" spans="1:6" hidden="1" x14ac:dyDescent="0.35">
      <c r="A1397" t="s">
        <v>1485</v>
      </c>
      <c r="B1397">
        <v>46.14</v>
      </c>
      <c r="C1397" s="32">
        <v>45442</v>
      </c>
      <c r="D1397" s="34" t="s">
        <v>20</v>
      </c>
      <c r="E1397" s="35">
        <v>2024</v>
      </c>
      <c r="F1397" t="s">
        <v>42</v>
      </c>
    </row>
    <row r="1398" spans="1:6" hidden="1" x14ac:dyDescent="0.35">
      <c r="A1398" t="s">
        <v>572</v>
      </c>
      <c r="B1398">
        <v>35.08</v>
      </c>
      <c r="C1398" s="32">
        <v>45442</v>
      </c>
      <c r="D1398" s="34" t="s">
        <v>20</v>
      </c>
      <c r="E1398" s="35">
        <v>2024</v>
      </c>
      <c r="F1398" t="s">
        <v>47</v>
      </c>
    </row>
    <row r="1399" spans="1:6" hidden="1" x14ac:dyDescent="0.35">
      <c r="A1399" t="s">
        <v>1486</v>
      </c>
      <c r="B1399">
        <v>132.27000000000001</v>
      </c>
      <c r="C1399" s="32">
        <v>45407</v>
      </c>
      <c r="D1399" s="34" t="s">
        <v>19</v>
      </c>
      <c r="E1399" s="35">
        <v>2024</v>
      </c>
      <c r="F1399" t="s">
        <v>30</v>
      </c>
    </row>
    <row r="1400" spans="1:6" hidden="1" x14ac:dyDescent="0.35">
      <c r="A1400" t="s">
        <v>868</v>
      </c>
      <c r="B1400">
        <v>47.63</v>
      </c>
      <c r="C1400" s="32">
        <v>45442</v>
      </c>
      <c r="D1400" s="34" t="s">
        <v>20</v>
      </c>
      <c r="E1400" s="35">
        <v>2024</v>
      </c>
      <c r="F1400" t="s">
        <v>30</v>
      </c>
    </row>
    <row r="1401" spans="1:6" hidden="1" x14ac:dyDescent="0.35">
      <c r="A1401" t="s">
        <v>328</v>
      </c>
      <c r="B1401">
        <v>68.48</v>
      </c>
      <c r="C1401" s="32">
        <v>45442</v>
      </c>
      <c r="D1401" s="34" t="s">
        <v>20</v>
      </c>
      <c r="E1401" s="35">
        <v>2024</v>
      </c>
      <c r="F1401" t="s">
        <v>38</v>
      </c>
    </row>
    <row r="1402" spans="1:6" hidden="1" x14ac:dyDescent="0.35">
      <c r="A1402" t="s">
        <v>1487</v>
      </c>
      <c r="B1402">
        <v>205.1</v>
      </c>
      <c r="C1402" s="32">
        <v>45442</v>
      </c>
      <c r="D1402" s="34" t="s">
        <v>20</v>
      </c>
      <c r="E1402" s="35">
        <v>2024</v>
      </c>
      <c r="F1402" t="s">
        <v>47</v>
      </c>
    </row>
    <row r="1403" spans="1:6" hidden="1" x14ac:dyDescent="0.35">
      <c r="A1403" t="s">
        <v>1035</v>
      </c>
      <c r="B1403">
        <v>268.95</v>
      </c>
      <c r="C1403" s="32">
        <v>45425</v>
      </c>
      <c r="D1403" s="34" t="s">
        <v>20</v>
      </c>
      <c r="E1403" s="35">
        <v>2024</v>
      </c>
      <c r="F1403" t="s">
        <v>30</v>
      </c>
    </row>
    <row r="1404" spans="1:6" hidden="1" x14ac:dyDescent="0.35">
      <c r="A1404" t="s">
        <v>355</v>
      </c>
      <c r="B1404">
        <v>126.39</v>
      </c>
      <c r="C1404" s="32">
        <v>45425</v>
      </c>
      <c r="D1404" s="34" t="s">
        <v>20</v>
      </c>
      <c r="E1404" s="35">
        <v>2024</v>
      </c>
      <c r="F1404" t="s">
        <v>46</v>
      </c>
    </row>
    <row r="1405" spans="1:6" hidden="1" x14ac:dyDescent="0.35">
      <c r="A1405" t="s">
        <v>1488</v>
      </c>
      <c r="B1405">
        <v>114.64</v>
      </c>
      <c r="C1405" s="32">
        <v>45425</v>
      </c>
      <c r="D1405" s="34" t="s">
        <v>20</v>
      </c>
      <c r="E1405" s="35">
        <v>2024</v>
      </c>
      <c r="F1405" t="s">
        <v>33</v>
      </c>
    </row>
    <row r="1406" spans="1:6" hidden="1" x14ac:dyDescent="0.35">
      <c r="A1406" t="s">
        <v>1489</v>
      </c>
      <c r="B1406">
        <v>70</v>
      </c>
      <c r="C1406" s="32">
        <v>45425</v>
      </c>
      <c r="D1406" s="34" t="s">
        <v>20</v>
      </c>
      <c r="E1406" s="35">
        <v>2024</v>
      </c>
      <c r="F1406" t="s">
        <v>34</v>
      </c>
    </row>
    <row r="1407" spans="1:6" hidden="1" x14ac:dyDescent="0.35">
      <c r="A1407" t="s">
        <v>1490</v>
      </c>
      <c r="B1407">
        <v>160</v>
      </c>
      <c r="C1407" s="32">
        <v>45443</v>
      </c>
      <c r="D1407" s="34" t="s">
        <v>20</v>
      </c>
      <c r="E1407" s="35">
        <v>2024</v>
      </c>
      <c r="F1407" t="s">
        <v>30</v>
      </c>
    </row>
    <row r="1408" spans="1:6" hidden="1" x14ac:dyDescent="0.35">
      <c r="A1408" t="s">
        <v>1491</v>
      </c>
      <c r="B1408">
        <v>256.89</v>
      </c>
      <c r="C1408" s="32">
        <v>45425</v>
      </c>
      <c r="D1408" s="34" t="s">
        <v>20</v>
      </c>
      <c r="E1408" s="35">
        <v>2024</v>
      </c>
      <c r="F1408" t="s">
        <v>31</v>
      </c>
    </row>
    <row r="1409" spans="1:6" hidden="1" x14ac:dyDescent="0.35">
      <c r="A1409" t="s">
        <v>466</v>
      </c>
      <c r="B1409">
        <v>152.66</v>
      </c>
      <c r="C1409" s="32">
        <v>45407</v>
      </c>
      <c r="D1409" s="34" t="s">
        <v>19</v>
      </c>
      <c r="E1409" s="35">
        <v>2024</v>
      </c>
      <c r="F1409" t="s">
        <v>42</v>
      </c>
    </row>
    <row r="1410" spans="1:6" hidden="1" x14ac:dyDescent="0.35">
      <c r="A1410" t="s">
        <v>616</v>
      </c>
      <c r="B1410">
        <v>58.66</v>
      </c>
      <c r="C1410" s="32">
        <v>45407</v>
      </c>
      <c r="D1410" s="34" t="s">
        <v>19</v>
      </c>
      <c r="E1410" s="35">
        <v>2024</v>
      </c>
      <c r="F1410" t="s">
        <v>44</v>
      </c>
    </row>
    <row r="1411" spans="1:6" hidden="1" x14ac:dyDescent="0.35">
      <c r="A1411" t="s">
        <v>1492</v>
      </c>
      <c r="B1411">
        <v>76</v>
      </c>
      <c r="C1411" s="32">
        <v>45407</v>
      </c>
      <c r="D1411" s="34" t="s">
        <v>19</v>
      </c>
      <c r="E1411" s="35">
        <v>2024</v>
      </c>
      <c r="F1411" t="s">
        <v>38</v>
      </c>
    </row>
    <row r="1412" spans="1:6" hidden="1" x14ac:dyDescent="0.35">
      <c r="A1412" t="s">
        <v>1493</v>
      </c>
      <c r="B1412">
        <v>112</v>
      </c>
      <c r="C1412" s="32">
        <v>45407</v>
      </c>
      <c r="D1412" s="34" t="s">
        <v>19</v>
      </c>
      <c r="E1412" s="35">
        <v>2024</v>
      </c>
      <c r="F1412" t="s">
        <v>44</v>
      </c>
    </row>
    <row r="1413" spans="1:6" hidden="1" x14ac:dyDescent="0.35">
      <c r="A1413" t="s">
        <v>1494</v>
      </c>
      <c r="B1413">
        <v>42.64</v>
      </c>
      <c r="C1413" s="32">
        <v>45407</v>
      </c>
      <c r="D1413" s="34" t="s">
        <v>19</v>
      </c>
      <c r="E1413" s="35">
        <v>2024</v>
      </c>
      <c r="F1413" t="s">
        <v>43</v>
      </c>
    </row>
    <row r="1414" spans="1:6" hidden="1" x14ac:dyDescent="0.35">
      <c r="A1414" t="s">
        <v>1495</v>
      </c>
      <c r="B1414">
        <v>160</v>
      </c>
      <c r="C1414" s="32">
        <v>45407</v>
      </c>
      <c r="D1414" s="34" t="s">
        <v>19</v>
      </c>
      <c r="E1414" s="35">
        <v>2024</v>
      </c>
      <c r="F1414" t="s">
        <v>47</v>
      </c>
    </row>
    <row r="1415" spans="1:6" hidden="1" x14ac:dyDescent="0.35">
      <c r="A1415" t="s">
        <v>1496</v>
      </c>
      <c r="B1415">
        <v>24.56</v>
      </c>
      <c r="C1415" s="32">
        <v>45407</v>
      </c>
      <c r="D1415" s="34" t="s">
        <v>19</v>
      </c>
      <c r="E1415" s="35">
        <v>2024</v>
      </c>
      <c r="F1415" t="s">
        <v>44</v>
      </c>
    </row>
    <row r="1416" spans="1:6" hidden="1" x14ac:dyDescent="0.35">
      <c r="A1416" t="s">
        <v>1497</v>
      </c>
      <c r="B1416">
        <v>128</v>
      </c>
      <c r="C1416" s="32">
        <v>45407</v>
      </c>
      <c r="D1416" s="34" t="s">
        <v>19</v>
      </c>
      <c r="E1416" s="35">
        <v>2024</v>
      </c>
      <c r="F1416" t="s">
        <v>41</v>
      </c>
    </row>
    <row r="1417" spans="1:6" hidden="1" x14ac:dyDescent="0.35">
      <c r="A1417" t="s">
        <v>1498</v>
      </c>
      <c r="B1417">
        <v>226.1</v>
      </c>
      <c r="C1417" s="32">
        <v>45425</v>
      </c>
      <c r="D1417" s="34" t="s">
        <v>20</v>
      </c>
      <c r="E1417" s="35">
        <v>2024</v>
      </c>
      <c r="F1417" t="s">
        <v>32</v>
      </c>
    </row>
    <row r="1418" spans="1:6" hidden="1" x14ac:dyDescent="0.35">
      <c r="A1418" t="s">
        <v>1499</v>
      </c>
      <c r="B1418">
        <v>1</v>
      </c>
      <c r="C1418" s="32">
        <v>45407</v>
      </c>
      <c r="D1418" s="34" t="s">
        <v>19</v>
      </c>
      <c r="E1418" s="35">
        <v>2024</v>
      </c>
      <c r="F1418" t="s">
        <v>38</v>
      </c>
    </row>
    <row r="1419" spans="1:6" hidden="1" x14ac:dyDescent="0.35">
      <c r="A1419" t="s">
        <v>654</v>
      </c>
      <c r="B1419">
        <v>77.319999999999993</v>
      </c>
      <c r="C1419" s="32">
        <v>45425</v>
      </c>
      <c r="D1419" s="34" t="s">
        <v>20</v>
      </c>
      <c r="E1419" s="35">
        <v>2024</v>
      </c>
      <c r="F1419" t="s">
        <v>42</v>
      </c>
    </row>
    <row r="1420" spans="1:6" hidden="1" x14ac:dyDescent="0.35">
      <c r="A1420" t="s">
        <v>549</v>
      </c>
      <c r="B1420">
        <v>59.45</v>
      </c>
      <c r="C1420" s="32">
        <v>45407</v>
      </c>
      <c r="D1420" s="34" t="s">
        <v>19</v>
      </c>
      <c r="E1420" s="35">
        <v>2024</v>
      </c>
      <c r="F1420" t="s">
        <v>42</v>
      </c>
    </row>
    <row r="1421" spans="1:6" hidden="1" x14ac:dyDescent="0.35">
      <c r="A1421" t="s">
        <v>1500</v>
      </c>
      <c r="B1421">
        <v>112</v>
      </c>
      <c r="C1421" s="32">
        <v>45425</v>
      </c>
      <c r="D1421" s="34" t="s">
        <v>20</v>
      </c>
      <c r="E1421" s="35">
        <v>2024</v>
      </c>
      <c r="F1421" t="s">
        <v>36</v>
      </c>
    </row>
    <row r="1422" spans="1:6" hidden="1" x14ac:dyDescent="0.35">
      <c r="A1422" t="s">
        <v>705</v>
      </c>
      <c r="B1422">
        <v>61</v>
      </c>
      <c r="C1422" s="32">
        <v>45407</v>
      </c>
      <c r="D1422" s="34" t="s">
        <v>19</v>
      </c>
      <c r="E1422" s="35">
        <v>2024</v>
      </c>
      <c r="F1422" t="s">
        <v>30</v>
      </c>
    </row>
    <row r="1423" spans="1:6" hidden="1" x14ac:dyDescent="0.35">
      <c r="A1423" t="s">
        <v>1501</v>
      </c>
      <c r="B1423">
        <v>0.1</v>
      </c>
      <c r="C1423" s="32">
        <v>45407</v>
      </c>
      <c r="D1423" s="34" t="s">
        <v>19</v>
      </c>
      <c r="E1423" s="35">
        <v>2024</v>
      </c>
      <c r="F1423" t="s">
        <v>38</v>
      </c>
    </row>
    <row r="1424" spans="1:6" hidden="1" x14ac:dyDescent="0.35">
      <c r="A1424" t="s">
        <v>1502</v>
      </c>
      <c r="B1424">
        <v>59</v>
      </c>
      <c r="C1424" s="32">
        <v>45425</v>
      </c>
      <c r="D1424" s="34" t="s">
        <v>20</v>
      </c>
      <c r="E1424" s="35">
        <v>2024</v>
      </c>
      <c r="F1424" t="s">
        <v>47</v>
      </c>
    </row>
    <row r="1425" spans="1:6" hidden="1" x14ac:dyDescent="0.35">
      <c r="A1425" t="s">
        <v>1503</v>
      </c>
      <c r="B1425">
        <v>111</v>
      </c>
      <c r="C1425" s="32">
        <v>45407</v>
      </c>
      <c r="D1425" s="34" t="s">
        <v>19</v>
      </c>
      <c r="E1425" s="35">
        <v>2024</v>
      </c>
      <c r="F1425" t="s">
        <v>47</v>
      </c>
    </row>
    <row r="1426" spans="1:6" hidden="1" x14ac:dyDescent="0.35">
      <c r="A1426" t="s">
        <v>1504</v>
      </c>
      <c r="B1426">
        <v>35.5</v>
      </c>
      <c r="C1426" s="32">
        <v>45425</v>
      </c>
      <c r="D1426" s="34" t="s">
        <v>20</v>
      </c>
      <c r="E1426" s="35">
        <v>2024</v>
      </c>
      <c r="F1426" t="s">
        <v>32</v>
      </c>
    </row>
    <row r="1427" spans="1:6" hidden="1" x14ac:dyDescent="0.35">
      <c r="A1427" t="s">
        <v>1505</v>
      </c>
      <c r="B1427">
        <v>114</v>
      </c>
      <c r="C1427" s="32">
        <v>45425</v>
      </c>
      <c r="D1427" s="34" t="s">
        <v>20</v>
      </c>
      <c r="E1427" s="35">
        <v>2024</v>
      </c>
      <c r="F1427" t="s">
        <v>42</v>
      </c>
    </row>
    <row r="1428" spans="1:6" hidden="1" x14ac:dyDescent="0.35">
      <c r="A1428" t="s">
        <v>1506</v>
      </c>
      <c r="B1428">
        <v>60.62</v>
      </c>
      <c r="C1428" s="32">
        <v>45407</v>
      </c>
      <c r="D1428" s="34" t="s">
        <v>19</v>
      </c>
      <c r="E1428" s="35">
        <v>2024</v>
      </c>
      <c r="F1428" t="s">
        <v>47</v>
      </c>
    </row>
    <row r="1429" spans="1:6" hidden="1" x14ac:dyDescent="0.35">
      <c r="A1429" t="s">
        <v>433</v>
      </c>
      <c r="B1429">
        <v>218.91</v>
      </c>
      <c r="C1429" s="32">
        <v>45425</v>
      </c>
      <c r="D1429" s="34" t="s">
        <v>20</v>
      </c>
      <c r="E1429" s="35">
        <v>2024</v>
      </c>
      <c r="F1429" t="s">
        <v>30</v>
      </c>
    </row>
    <row r="1430" spans="1:6" hidden="1" x14ac:dyDescent="0.35">
      <c r="A1430" t="s">
        <v>872</v>
      </c>
      <c r="B1430">
        <v>118</v>
      </c>
      <c r="C1430" s="32">
        <v>45425</v>
      </c>
      <c r="D1430" s="34" t="s">
        <v>20</v>
      </c>
      <c r="E1430" s="35">
        <v>2024</v>
      </c>
      <c r="F1430" t="s">
        <v>42</v>
      </c>
    </row>
    <row r="1431" spans="1:6" hidden="1" x14ac:dyDescent="0.35">
      <c r="A1431" t="s">
        <v>1507</v>
      </c>
      <c r="B1431">
        <v>59.14</v>
      </c>
      <c r="C1431" s="32">
        <v>45407</v>
      </c>
      <c r="D1431" s="34" t="s">
        <v>19</v>
      </c>
      <c r="E1431" s="35">
        <v>2024</v>
      </c>
      <c r="F1431" t="s">
        <v>47</v>
      </c>
    </row>
    <row r="1432" spans="1:6" hidden="1" x14ac:dyDescent="0.35">
      <c r="A1432" t="s">
        <v>1508</v>
      </c>
      <c r="B1432">
        <v>138</v>
      </c>
      <c r="C1432" s="32">
        <v>45425</v>
      </c>
      <c r="D1432" s="34" t="s">
        <v>20</v>
      </c>
      <c r="E1432" s="35">
        <v>2024</v>
      </c>
      <c r="F1432" t="s">
        <v>42</v>
      </c>
    </row>
    <row r="1433" spans="1:6" hidden="1" x14ac:dyDescent="0.35">
      <c r="A1433" t="s">
        <v>1509</v>
      </c>
      <c r="B1433">
        <v>79.02</v>
      </c>
      <c r="C1433" s="32">
        <v>45425</v>
      </c>
      <c r="D1433" s="34" t="s">
        <v>20</v>
      </c>
      <c r="E1433" s="35">
        <v>2024</v>
      </c>
      <c r="F1433" t="s">
        <v>38</v>
      </c>
    </row>
    <row r="1434" spans="1:6" hidden="1" x14ac:dyDescent="0.35">
      <c r="A1434" t="s">
        <v>1510</v>
      </c>
      <c r="B1434">
        <v>164</v>
      </c>
      <c r="C1434" s="32">
        <v>45425</v>
      </c>
      <c r="D1434" s="34" t="s">
        <v>20</v>
      </c>
      <c r="E1434" s="35">
        <v>2024</v>
      </c>
      <c r="F1434" t="s">
        <v>42</v>
      </c>
    </row>
    <row r="1435" spans="1:6" hidden="1" x14ac:dyDescent="0.35">
      <c r="A1435" t="s">
        <v>1511</v>
      </c>
      <c r="B1435">
        <v>178</v>
      </c>
      <c r="C1435" s="32">
        <v>45425</v>
      </c>
      <c r="D1435" s="34" t="s">
        <v>20</v>
      </c>
      <c r="E1435" s="35">
        <v>2024</v>
      </c>
      <c r="F1435" t="s">
        <v>30</v>
      </c>
    </row>
    <row r="1436" spans="1:6" hidden="1" x14ac:dyDescent="0.35">
      <c r="A1436" t="s">
        <v>1347</v>
      </c>
      <c r="B1436">
        <v>174</v>
      </c>
      <c r="C1436" s="32">
        <v>45425</v>
      </c>
      <c r="D1436" s="34" t="s">
        <v>20</v>
      </c>
      <c r="E1436" s="35">
        <v>2024</v>
      </c>
      <c r="F1436" t="s">
        <v>33</v>
      </c>
    </row>
    <row r="1437" spans="1:6" hidden="1" x14ac:dyDescent="0.35">
      <c r="A1437" t="s">
        <v>920</v>
      </c>
      <c r="B1437">
        <v>94.09</v>
      </c>
      <c r="C1437" s="32">
        <v>45425</v>
      </c>
      <c r="D1437" s="34" t="s">
        <v>20</v>
      </c>
      <c r="E1437" s="35">
        <v>2024</v>
      </c>
      <c r="F1437" t="s">
        <v>47</v>
      </c>
    </row>
    <row r="1438" spans="1:6" hidden="1" x14ac:dyDescent="0.35">
      <c r="A1438" t="s">
        <v>1512</v>
      </c>
      <c r="B1438">
        <v>200</v>
      </c>
      <c r="C1438" s="32">
        <v>45425</v>
      </c>
      <c r="D1438" s="34" t="s">
        <v>20</v>
      </c>
      <c r="E1438" s="35">
        <v>2024</v>
      </c>
      <c r="F1438" t="s">
        <v>42</v>
      </c>
    </row>
    <row r="1439" spans="1:6" hidden="1" x14ac:dyDescent="0.35">
      <c r="A1439" t="s">
        <v>1513</v>
      </c>
      <c r="B1439">
        <v>79</v>
      </c>
      <c r="C1439" s="32">
        <v>45425</v>
      </c>
      <c r="D1439" s="34" t="s">
        <v>20</v>
      </c>
      <c r="E1439" s="35">
        <v>2024</v>
      </c>
      <c r="F1439" t="s">
        <v>33</v>
      </c>
    </row>
    <row r="1440" spans="1:6" hidden="1" x14ac:dyDescent="0.35">
      <c r="A1440" t="s">
        <v>1514</v>
      </c>
      <c r="B1440">
        <v>98.52</v>
      </c>
      <c r="C1440" s="32">
        <v>45425</v>
      </c>
      <c r="D1440" s="34" t="s">
        <v>20</v>
      </c>
      <c r="E1440" s="35">
        <v>2024</v>
      </c>
      <c r="F1440" t="s">
        <v>38</v>
      </c>
    </row>
    <row r="1441" spans="1:6" hidden="1" x14ac:dyDescent="0.35">
      <c r="A1441" t="s">
        <v>1515</v>
      </c>
      <c r="B1441">
        <v>429.78</v>
      </c>
      <c r="C1441" s="32">
        <v>45425</v>
      </c>
      <c r="D1441" s="34" t="s">
        <v>20</v>
      </c>
      <c r="E1441" s="35">
        <v>2024</v>
      </c>
      <c r="F1441" t="s">
        <v>36</v>
      </c>
    </row>
    <row r="1442" spans="1:6" hidden="1" x14ac:dyDescent="0.35">
      <c r="A1442" t="s">
        <v>1516</v>
      </c>
      <c r="B1442">
        <v>51.75</v>
      </c>
      <c r="C1442" s="32">
        <v>45425</v>
      </c>
      <c r="D1442" s="34" t="s">
        <v>20</v>
      </c>
      <c r="E1442" s="35">
        <v>2024</v>
      </c>
      <c r="F1442" t="s">
        <v>47</v>
      </c>
    </row>
    <row r="1443" spans="1:6" hidden="1" x14ac:dyDescent="0.35">
      <c r="A1443" t="s">
        <v>1517</v>
      </c>
      <c r="B1443">
        <v>207.58</v>
      </c>
      <c r="C1443" s="32">
        <v>45408</v>
      </c>
      <c r="D1443" s="34" t="s">
        <v>19</v>
      </c>
      <c r="E1443" s="35">
        <v>2024</v>
      </c>
      <c r="F1443" t="s">
        <v>33</v>
      </c>
    </row>
    <row r="1444" spans="1:6" hidden="1" x14ac:dyDescent="0.35">
      <c r="A1444" t="s">
        <v>1518</v>
      </c>
      <c r="B1444">
        <v>164</v>
      </c>
      <c r="C1444" s="32">
        <v>45408</v>
      </c>
      <c r="D1444" s="34" t="s">
        <v>19</v>
      </c>
      <c r="E1444" s="35">
        <v>2024</v>
      </c>
      <c r="F1444" t="s">
        <v>33</v>
      </c>
    </row>
    <row r="1445" spans="1:6" hidden="1" x14ac:dyDescent="0.35">
      <c r="A1445" t="s">
        <v>548</v>
      </c>
      <c r="B1445">
        <v>166.7</v>
      </c>
      <c r="C1445" s="32">
        <v>45408</v>
      </c>
      <c r="D1445" s="34" t="s">
        <v>19</v>
      </c>
      <c r="E1445" s="35">
        <v>2024</v>
      </c>
      <c r="F1445" t="s">
        <v>31</v>
      </c>
    </row>
    <row r="1446" spans="1:6" hidden="1" x14ac:dyDescent="0.35">
      <c r="A1446" t="s">
        <v>1519</v>
      </c>
      <c r="B1446">
        <v>198.55</v>
      </c>
      <c r="C1446" s="32">
        <v>45426</v>
      </c>
      <c r="D1446" s="34" t="s">
        <v>20</v>
      </c>
      <c r="E1446" s="35">
        <v>2024</v>
      </c>
      <c r="F1446" t="s">
        <v>30</v>
      </c>
    </row>
    <row r="1447" spans="1:6" hidden="1" x14ac:dyDescent="0.35">
      <c r="A1447" t="s">
        <v>745</v>
      </c>
      <c r="B1447">
        <v>108.12</v>
      </c>
      <c r="C1447" s="32">
        <v>45426</v>
      </c>
      <c r="D1447" s="34" t="s">
        <v>20</v>
      </c>
      <c r="E1447" s="35">
        <v>2024</v>
      </c>
      <c r="F1447" t="s">
        <v>32</v>
      </c>
    </row>
    <row r="1448" spans="1:6" hidden="1" x14ac:dyDescent="0.35">
      <c r="A1448" t="s">
        <v>614</v>
      </c>
      <c r="B1448">
        <v>300</v>
      </c>
      <c r="C1448" s="32">
        <v>45443</v>
      </c>
      <c r="D1448" s="34" t="s">
        <v>20</v>
      </c>
      <c r="E1448" s="35">
        <v>2024</v>
      </c>
      <c r="F1448" t="s">
        <v>42</v>
      </c>
    </row>
    <row r="1449" spans="1:6" hidden="1" x14ac:dyDescent="0.35">
      <c r="A1449" t="s">
        <v>763</v>
      </c>
      <c r="B1449">
        <v>33.53</v>
      </c>
      <c r="C1449" s="32">
        <v>45443</v>
      </c>
      <c r="D1449" s="34" t="s">
        <v>20</v>
      </c>
      <c r="E1449" s="35">
        <v>2024</v>
      </c>
      <c r="F1449" t="s">
        <v>38</v>
      </c>
    </row>
    <row r="1450" spans="1:6" hidden="1" x14ac:dyDescent="0.35">
      <c r="A1450" t="s">
        <v>713</v>
      </c>
      <c r="B1450">
        <v>81.52</v>
      </c>
      <c r="C1450" s="32">
        <v>45443</v>
      </c>
      <c r="D1450" s="34" t="s">
        <v>20</v>
      </c>
      <c r="E1450" s="35">
        <v>2024</v>
      </c>
      <c r="F1450" t="s">
        <v>33</v>
      </c>
    </row>
    <row r="1451" spans="1:6" hidden="1" x14ac:dyDescent="0.35">
      <c r="A1451" t="s">
        <v>1520</v>
      </c>
      <c r="B1451">
        <v>26.68</v>
      </c>
      <c r="C1451" s="32">
        <v>45443</v>
      </c>
      <c r="D1451" s="34" t="s">
        <v>20</v>
      </c>
      <c r="E1451" s="35">
        <v>2024</v>
      </c>
      <c r="F1451" t="s">
        <v>47</v>
      </c>
    </row>
    <row r="1452" spans="1:6" hidden="1" x14ac:dyDescent="0.35">
      <c r="A1452" t="s">
        <v>1240</v>
      </c>
      <c r="B1452">
        <v>159.49</v>
      </c>
      <c r="C1452" s="32">
        <v>45443</v>
      </c>
      <c r="D1452" s="34" t="s">
        <v>20</v>
      </c>
      <c r="E1452" s="35">
        <v>2024</v>
      </c>
      <c r="F1452" t="s">
        <v>33</v>
      </c>
    </row>
    <row r="1453" spans="1:6" hidden="1" x14ac:dyDescent="0.35">
      <c r="A1453" t="s">
        <v>1521</v>
      </c>
      <c r="B1453">
        <v>150.63</v>
      </c>
      <c r="C1453" s="32">
        <v>45443</v>
      </c>
      <c r="D1453" s="34" t="s">
        <v>20</v>
      </c>
      <c r="E1453" s="35">
        <v>2024</v>
      </c>
      <c r="F1453" t="s">
        <v>31</v>
      </c>
    </row>
    <row r="1454" spans="1:6" hidden="1" x14ac:dyDescent="0.35">
      <c r="A1454" t="s">
        <v>885</v>
      </c>
      <c r="B1454">
        <v>145.74</v>
      </c>
      <c r="C1454" s="32">
        <v>45426</v>
      </c>
      <c r="D1454" s="34" t="s">
        <v>20</v>
      </c>
      <c r="E1454" s="35">
        <v>2024</v>
      </c>
      <c r="F1454" t="s">
        <v>42</v>
      </c>
    </row>
    <row r="1455" spans="1:6" hidden="1" x14ac:dyDescent="0.35">
      <c r="A1455" t="s">
        <v>1522</v>
      </c>
      <c r="B1455">
        <v>80.84</v>
      </c>
      <c r="C1455" s="32">
        <v>45426</v>
      </c>
      <c r="D1455" s="34" t="s">
        <v>20</v>
      </c>
      <c r="E1455" s="35">
        <v>2024</v>
      </c>
      <c r="F1455" t="s">
        <v>42</v>
      </c>
    </row>
    <row r="1456" spans="1:6" hidden="1" x14ac:dyDescent="0.35">
      <c r="A1456" t="s">
        <v>1523</v>
      </c>
      <c r="B1456">
        <v>127</v>
      </c>
      <c r="C1456" s="32">
        <v>45426</v>
      </c>
      <c r="D1456" s="34" t="s">
        <v>20</v>
      </c>
      <c r="E1456" s="35">
        <v>2024</v>
      </c>
      <c r="F1456" t="s">
        <v>31</v>
      </c>
    </row>
    <row r="1457" spans="1:6" hidden="1" x14ac:dyDescent="0.35">
      <c r="A1457" t="s">
        <v>478</v>
      </c>
      <c r="B1457">
        <v>57.99</v>
      </c>
      <c r="C1457" s="32">
        <v>45426</v>
      </c>
      <c r="D1457" s="34" t="s">
        <v>20</v>
      </c>
      <c r="E1457" s="35">
        <v>2024</v>
      </c>
      <c r="F1457" t="s">
        <v>30</v>
      </c>
    </row>
    <row r="1458" spans="1:6" hidden="1" x14ac:dyDescent="0.35">
      <c r="A1458" t="s">
        <v>1524</v>
      </c>
      <c r="B1458">
        <v>134</v>
      </c>
      <c r="C1458" s="32">
        <v>45426</v>
      </c>
      <c r="D1458" s="34" t="s">
        <v>20</v>
      </c>
      <c r="E1458" s="35">
        <v>2024</v>
      </c>
      <c r="F1458" t="s">
        <v>42</v>
      </c>
    </row>
    <row r="1459" spans="1:6" hidden="1" x14ac:dyDescent="0.35">
      <c r="A1459" t="s">
        <v>1525</v>
      </c>
      <c r="B1459">
        <v>138</v>
      </c>
      <c r="C1459" s="32">
        <v>45426</v>
      </c>
      <c r="D1459" s="34" t="s">
        <v>20</v>
      </c>
      <c r="E1459" s="35">
        <v>2024</v>
      </c>
      <c r="F1459" t="s">
        <v>44</v>
      </c>
    </row>
    <row r="1460" spans="1:6" hidden="1" x14ac:dyDescent="0.35">
      <c r="A1460" t="s">
        <v>1526</v>
      </c>
      <c r="B1460">
        <v>79.2</v>
      </c>
      <c r="C1460" s="32">
        <v>45426</v>
      </c>
      <c r="D1460" s="34" t="s">
        <v>20</v>
      </c>
      <c r="E1460" s="35">
        <v>2024</v>
      </c>
      <c r="F1460" t="s">
        <v>38</v>
      </c>
    </row>
    <row r="1461" spans="1:6" hidden="1" x14ac:dyDescent="0.35">
      <c r="A1461" t="s">
        <v>477</v>
      </c>
      <c r="B1461">
        <v>70.02</v>
      </c>
      <c r="C1461" s="32">
        <v>45426</v>
      </c>
      <c r="D1461" s="34" t="s">
        <v>20</v>
      </c>
      <c r="E1461" s="35">
        <v>2024</v>
      </c>
      <c r="F1461" t="s">
        <v>30</v>
      </c>
    </row>
    <row r="1462" spans="1:6" hidden="1" x14ac:dyDescent="0.35">
      <c r="A1462" t="s">
        <v>1527</v>
      </c>
      <c r="B1462">
        <v>119.35</v>
      </c>
      <c r="C1462" s="32">
        <v>45426</v>
      </c>
      <c r="D1462" s="34" t="s">
        <v>20</v>
      </c>
      <c r="E1462" s="35">
        <v>2024</v>
      </c>
      <c r="F1462" t="s">
        <v>31</v>
      </c>
    </row>
    <row r="1463" spans="1:6" hidden="1" x14ac:dyDescent="0.35">
      <c r="A1463" t="s">
        <v>814</v>
      </c>
      <c r="B1463">
        <v>168</v>
      </c>
      <c r="C1463" s="32">
        <v>45426</v>
      </c>
      <c r="D1463" s="34" t="s">
        <v>20</v>
      </c>
      <c r="E1463" s="35">
        <v>2024</v>
      </c>
      <c r="F1463" t="s">
        <v>42</v>
      </c>
    </row>
    <row r="1464" spans="1:6" hidden="1" x14ac:dyDescent="0.35">
      <c r="A1464" t="s">
        <v>502</v>
      </c>
      <c r="B1464">
        <v>75.28</v>
      </c>
      <c r="C1464" s="32">
        <v>45426</v>
      </c>
      <c r="D1464" s="34" t="s">
        <v>20</v>
      </c>
      <c r="E1464" s="35">
        <v>2024</v>
      </c>
      <c r="F1464" t="s">
        <v>35</v>
      </c>
    </row>
    <row r="1465" spans="1:6" hidden="1" x14ac:dyDescent="0.35">
      <c r="A1465" t="s">
        <v>1528</v>
      </c>
      <c r="B1465">
        <v>75</v>
      </c>
      <c r="C1465" s="32">
        <v>45426</v>
      </c>
      <c r="D1465" s="34" t="s">
        <v>20</v>
      </c>
      <c r="E1465" s="35">
        <v>2024</v>
      </c>
      <c r="F1465" t="s">
        <v>44</v>
      </c>
    </row>
    <row r="1466" spans="1:6" hidden="1" x14ac:dyDescent="0.35">
      <c r="A1466" t="s">
        <v>1529</v>
      </c>
      <c r="B1466">
        <v>92</v>
      </c>
      <c r="C1466" s="32">
        <v>45426</v>
      </c>
      <c r="D1466" s="34" t="s">
        <v>20</v>
      </c>
      <c r="E1466" s="35">
        <v>2024</v>
      </c>
      <c r="F1466" t="s">
        <v>42</v>
      </c>
    </row>
    <row r="1467" spans="1:6" hidden="1" x14ac:dyDescent="0.35">
      <c r="A1467" t="s">
        <v>1530</v>
      </c>
      <c r="B1467">
        <v>238</v>
      </c>
      <c r="C1467" s="32">
        <v>45443</v>
      </c>
      <c r="D1467" s="34" t="s">
        <v>20</v>
      </c>
      <c r="E1467" s="35">
        <v>2024</v>
      </c>
      <c r="F1467" t="s">
        <v>42</v>
      </c>
    </row>
    <row r="1468" spans="1:6" hidden="1" x14ac:dyDescent="0.35">
      <c r="A1468" t="s">
        <v>1531</v>
      </c>
      <c r="B1468">
        <v>110.56</v>
      </c>
      <c r="C1468" s="32">
        <v>45443</v>
      </c>
      <c r="D1468" s="34" t="s">
        <v>20</v>
      </c>
      <c r="E1468" s="35">
        <v>2024</v>
      </c>
      <c r="F1468" t="s">
        <v>44</v>
      </c>
    </row>
    <row r="1469" spans="1:6" hidden="1" x14ac:dyDescent="0.35">
      <c r="A1469" t="s">
        <v>327</v>
      </c>
      <c r="B1469">
        <v>93.55</v>
      </c>
      <c r="C1469" s="32">
        <v>45426</v>
      </c>
      <c r="D1469" s="34" t="s">
        <v>20</v>
      </c>
      <c r="E1469" s="35">
        <v>2024</v>
      </c>
      <c r="F1469" t="s">
        <v>36</v>
      </c>
    </row>
    <row r="1470" spans="1:6" hidden="1" x14ac:dyDescent="0.35">
      <c r="A1470" t="s">
        <v>858</v>
      </c>
      <c r="B1470">
        <v>103.2</v>
      </c>
      <c r="C1470" s="32">
        <v>45443</v>
      </c>
      <c r="D1470" s="34" t="s">
        <v>20</v>
      </c>
      <c r="E1470" s="35">
        <v>2024</v>
      </c>
      <c r="F1470" t="s">
        <v>30</v>
      </c>
    </row>
    <row r="1471" spans="1:6" hidden="1" x14ac:dyDescent="0.35">
      <c r="A1471" t="s">
        <v>1532</v>
      </c>
      <c r="B1471">
        <v>148.62</v>
      </c>
      <c r="C1471" s="32">
        <v>45426</v>
      </c>
      <c r="D1471" s="34" t="s">
        <v>20</v>
      </c>
      <c r="E1471" s="35">
        <v>2024</v>
      </c>
      <c r="F1471" t="s">
        <v>47</v>
      </c>
    </row>
    <row r="1472" spans="1:6" hidden="1" x14ac:dyDescent="0.35">
      <c r="A1472" t="s">
        <v>677</v>
      </c>
      <c r="B1472">
        <v>92</v>
      </c>
      <c r="C1472" s="32">
        <v>45443</v>
      </c>
      <c r="D1472" s="34" t="s">
        <v>20</v>
      </c>
      <c r="E1472" s="35">
        <v>2024</v>
      </c>
      <c r="F1472" t="s">
        <v>44</v>
      </c>
    </row>
    <row r="1473" spans="1:6" hidden="1" x14ac:dyDescent="0.35">
      <c r="A1473" t="s">
        <v>618</v>
      </c>
      <c r="B1473">
        <v>74.66</v>
      </c>
      <c r="C1473" s="32">
        <v>45426</v>
      </c>
      <c r="D1473" s="34" t="s">
        <v>20</v>
      </c>
      <c r="E1473" s="35">
        <v>2024</v>
      </c>
      <c r="F1473" t="s">
        <v>38</v>
      </c>
    </row>
    <row r="1474" spans="1:6" hidden="1" x14ac:dyDescent="0.35">
      <c r="A1474" t="s">
        <v>1533</v>
      </c>
      <c r="B1474">
        <v>95.29</v>
      </c>
      <c r="C1474" s="32">
        <v>45443</v>
      </c>
      <c r="D1474" s="34" t="s">
        <v>20</v>
      </c>
      <c r="E1474" s="35">
        <v>2024</v>
      </c>
      <c r="F1474" t="s">
        <v>44</v>
      </c>
    </row>
    <row r="1475" spans="1:6" hidden="1" x14ac:dyDescent="0.35">
      <c r="A1475" t="s">
        <v>1534</v>
      </c>
      <c r="B1475">
        <v>32.799999999999997</v>
      </c>
      <c r="C1475" s="32">
        <v>45426</v>
      </c>
      <c r="D1475" s="34" t="s">
        <v>20</v>
      </c>
      <c r="E1475" s="35">
        <v>2024</v>
      </c>
      <c r="F1475" t="s">
        <v>38</v>
      </c>
    </row>
    <row r="1476" spans="1:6" hidden="1" x14ac:dyDescent="0.35">
      <c r="A1476" t="s">
        <v>1535</v>
      </c>
      <c r="B1476">
        <v>113.03</v>
      </c>
      <c r="C1476" s="32">
        <v>45427</v>
      </c>
      <c r="D1476" s="34" t="s">
        <v>20</v>
      </c>
      <c r="E1476" s="35">
        <v>2024</v>
      </c>
      <c r="F1476" t="s">
        <v>31</v>
      </c>
    </row>
    <row r="1477" spans="1:6" hidden="1" x14ac:dyDescent="0.35">
      <c r="A1477" t="s">
        <v>1536</v>
      </c>
      <c r="B1477">
        <v>119.46</v>
      </c>
      <c r="C1477" s="32">
        <v>45408</v>
      </c>
      <c r="D1477" s="34" t="s">
        <v>19</v>
      </c>
      <c r="E1477" s="35">
        <v>2024</v>
      </c>
      <c r="F1477" t="s">
        <v>38</v>
      </c>
    </row>
    <row r="1478" spans="1:6" hidden="1" x14ac:dyDescent="0.35">
      <c r="A1478" t="s">
        <v>1537</v>
      </c>
      <c r="B1478">
        <v>212.47</v>
      </c>
      <c r="C1478" s="32">
        <v>45427</v>
      </c>
      <c r="D1478" s="34" t="s">
        <v>20</v>
      </c>
      <c r="E1478" s="35">
        <v>2024</v>
      </c>
      <c r="F1478" t="s">
        <v>33</v>
      </c>
    </row>
    <row r="1479" spans="1:6" hidden="1" x14ac:dyDescent="0.35">
      <c r="A1479" t="s">
        <v>1538</v>
      </c>
      <c r="B1479">
        <v>154</v>
      </c>
      <c r="C1479" s="32">
        <v>45408</v>
      </c>
      <c r="D1479" s="34" t="s">
        <v>19</v>
      </c>
      <c r="E1479" s="35">
        <v>2024</v>
      </c>
      <c r="F1479" t="s">
        <v>31</v>
      </c>
    </row>
    <row r="1480" spans="1:6" hidden="1" x14ac:dyDescent="0.35">
      <c r="A1480" t="s">
        <v>405</v>
      </c>
      <c r="B1480">
        <v>150</v>
      </c>
      <c r="C1480" s="32">
        <v>45408</v>
      </c>
      <c r="D1480" s="34" t="s">
        <v>19</v>
      </c>
      <c r="E1480" s="35">
        <v>2024</v>
      </c>
      <c r="F1480" t="s">
        <v>33</v>
      </c>
    </row>
    <row r="1481" spans="1:6" hidden="1" x14ac:dyDescent="0.35">
      <c r="A1481" t="s">
        <v>888</v>
      </c>
      <c r="B1481">
        <v>50</v>
      </c>
      <c r="C1481" s="32">
        <v>45408</v>
      </c>
      <c r="D1481" s="34" t="s">
        <v>19</v>
      </c>
      <c r="E1481" s="35">
        <v>2024</v>
      </c>
      <c r="F1481" t="s">
        <v>42</v>
      </c>
    </row>
    <row r="1482" spans="1:6" hidden="1" x14ac:dyDescent="0.35">
      <c r="A1482" t="s">
        <v>592</v>
      </c>
      <c r="B1482">
        <v>90.68</v>
      </c>
      <c r="C1482" s="32">
        <v>45408</v>
      </c>
      <c r="D1482" s="34" t="s">
        <v>19</v>
      </c>
      <c r="E1482" s="35">
        <v>2024</v>
      </c>
      <c r="F1482" t="s">
        <v>42</v>
      </c>
    </row>
    <row r="1483" spans="1:6" hidden="1" x14ac:dyDescent="0.35">
      <c r="A1483" t="s">
        <v>1539</v>
      </c>
      <c r="B1483">
        <v>100</v>
      </c>
      <c r="C1483" s="32">
        <v>45408</v>
      </c>
      <c r="D1483" s="34" t="s">
        <v>19</v>
      </c>
      <c r="E1483" s="35">
        <v>2024</v>
      </c>
      <c r="F1483" t="s">
        <v>30</v>
      </c>
    </row>
    <row r="1484" spans="1:6" hidden="1" x14ac:dyDescent="0.35">
      <c r="A1484" t="s">
        <v>1540</v>
      </c>
      <c r="B1484">
        <v>110.44</v>
      </c>
      <c r="C1484" s="32">
        <v>45408</v>
      </c>
      <c r="D1484" s="34" t="s">
        <v>19</v>
      </c>
      <c r="E1484" s="35">
        <v>2024</v>
      </c>
      <c r="F1484" t="s">
        <v>35</v>
      </c>
    </row>
    <row r="1485" spans="1:6" hidden="1" x14ac:dyDescent="0.35">
      <c r="A1485" t="s">
        <v>1541</v>
      </c>
      <c r="B1485">
        <v>269.41000000000003</v>
      </c>
      <c r="C1485" s="32">
        <v>45408</v>
      </c>
      <c r="D1485" s="34" t="s">
        <v>19</v>
      </c>
      <c r="E1485" s="35">
        <v>2024</v>
      </c>
      <c r="F1485" t="s">
        <v>44</v>
      </c>
    </row>
    <row r="1486" spans="1:6" hidden="1" x14ac:dyDescent="0.35">
      <c r="A1486" t="s">
        <v>1542</v>
      </c>
      <c r="B1486">
        <v>298</v>
      </c>
      <c r="C1486" s="32">
        <v>45427</v>
      </c>
      <c r="D1486" s="34" t="s">
        <v>20</v>
      </c>
      <c r="E1486" s="35">
        <v>2024</v>
      </c>
      <c r="F1486" t="s">
        <v>41</v>
      </c>
    </row>
    <row r="1487" spans="1:6" hidden="1" x14ac:dyDescent="0.35">
      <c r="A1487" t="s">
        <v>1073</v>
      </c>
      <c r="B1487">
        <v>178.22</v>
      </c>
      <c r="C1487" s="32">
        <v>45408</v>
      </c>
      <c r="D1487" s="34" t="s">
        <v>19</v>
      </c>
      <c r="E1487" s="35">
        <v>2024</v>
      </c>
      <c r="F1487" t="s">
        <v>38</v>
      </c>
    </row>
    <row r="1488" spans="1:6" hidden="1" x14ac:dyDescent="0.35">
      <c r="A1488" t="s">
        <v>617</v>
      </c>
      <c r="B1488">
        <v>37</v>
      </c>
      <c r="C1488" s="32">
        <v>45427</v>
      </c>
      <c r="D1488" s="34" t="s">
        <v>20</v>
      </c>
      <c r="E1488" s="35">
        <v>2024</v>
      </c>
      <c r="F1488" t="s">
        <v>33</v>
      </c>
    </row>
    <row r="1489" spans="1:6" hidden="1" x14ac:dyDescent="0.35">
      <c r="A1489" t="s">
        <v>1543</v>
      </c>
      <c r="B1489">
        <v>91.28</v>
      </c>
      <c r="C1489" s="32">
        <v>45427</v>
      </c>
      <c r="D1489" s="34" t="s">
        <v>20</v>
      </c>
      <c r="E1489" s="35">
        <v>2024</v>
      </c>
      <c r="F1489" t="s">
        <v>44</v>
      </c>
    </row>
    <row r="1490" spans="1:6" hidden="1" x14ac:dyDescent="0.35">
      <c r="A1490" t="s">
        <v>1544</v>
      </c>
      <c r="B1490">
        <v>78</v>
      </c>
      <c r="C1490" s="32">
        <v>45427</v>
      </c>
      <c r="D1490" s="34" t="s">
        <v>20</v>
      </c>
      <c r="E1490" s="35">
        <v>2024</v>
      </c>
      <c r="F1490" t="s">
        <v>44</v>
      </c>
    </row>
    <row r="1491" spans="1:6" hidden="1" x14ac:dyDescent="0.35">
      <c r="A1491" t="s">
        <v>1545</v>
      </c>
      <c r="B1491">
        <v>55.34</v>
      </c>
      <c r="C1491" s="32">
        <v>45427</v>
      </c>
      <c r="D1491" s="34" t="s">
        <v>20</v>
      </c>
      <c r="E1491" s="35">
        <v>2024</v>
      </c>
      <c r="F1491" t="s">
        <v>47</v>
      </c>
    </row>
    <row r="1492" spans="1:6" hidden="1" x14ac:dyDescent="0.35">
      <c r="A1492" t="s">
        <v>402</v>
      </c>
      <c r="B1492">
        <v>126</v>
      </c>
      <c r="C1492" s="32">
        <v>45427</v>
      </c>
      <c r="D1492" s="34" t="s">
        <v>20</v>
      </c>
      <c r="E1492" s="35">
        <v>2024</v>
      </c>
      <c r="F1492" t="s">
        <v>47</v>
      </c>
    </row>
    <row r="1493" spans="1:6" hidden="1" x14ac:dyDescent="0.35">
      <c r="A1493" t="s">
        <v>1546</v>
      </c>
      <c r="B1493">
        <v>160.15</v>
      </c>
      <c r="C1493" s="32">
        <v>45427</v>
      </c>
      <c r="D1493" s="34" t="s">
        <v>20</v>
      </c>
      <c r="E1493" s="35">
        <v>2024</v>
      </c>
      <c r="F1493" t="s">
        <v>38</v>
      </c>
    </row>
    <row r="1494" spans="1:6" hidden="1" x14ac:dyDescent="0.35">
      <c r="A1494" t="s">
        <v>1547</v>
      </c>
      <c r="B1494">
        <v>71</v>
      </c>
      <c r="C1494" s="32">
        <v>45427</v>
      </c>
      <c r="D1494" s="34" t="s">
        <v>20</v>
      </c>
      <c r="E1494" s="35">
        <v>2024</v>
      </c>
      <c r="F1494" t="s">
        <v>44</v>
      </c>
    </row>
    <row r="1495" spans="1:6" hidden="1" x14ac:dyDescent="0.35">
      <c r="A1495" t="s">
        <v>808</v>
      </c>
      <c r="B1495">
        <v>43.3</v>
      </c>
      <c r="C1495" s="32">
        <v>45409</v>
      </c>
      <c r="D1495" s="34" t="s">
        <v>19</v>
      </c>
      <c r="E1495" s="35">
        <v>2024</v>
      </c>
      <c r="F1495" t="s">
        <v>41</v>
      </c>
    </row>
    <row r="1496" spans="1:6" hidden="1" x14ac:dyDescent="0.35">
      <c r="A1496" t="s">
        <v>1186</v>
      </c>
      <c r="B1496">
        <v>345.43</v>
      </c>
      <c r="C1496" s="32">
        <v>45427</v>
      </c>
      <c r="D1496" s="34" t="s">
        <v>20</v>
      </c>
      <c r="E1496" s="35">
        <v>2024</v>
      </c>
      <c r="F1496" t="s">
        <v>30</v>
      </c>
    </row>
    <row r="1497" spans="1:6" hidden="1" x14ac:dyDescent="0.35">
      <c r="A1497" t="s">
        <v>1380</v>
      </c>
      <c r="B1497">
        <v>45</v>
      </c>
      <c r="C1497" s="32">
        <v>45427</v>
      </c>
      <c r="D1497" s="34" t="s">
        <v>20</v>
      </c>
      <c r="E1497" s="35">
        <v>2024</v>
      </c>
      <c r="F1497" t="s">
        <v>47</v>
      </c>
    </row>
    <row r="1498" spans="1:6" hidden="1" x14ac:dyDescent="0.35">
      <c r="A1498" t="s">
        <v>1548</v>
      </c>
      <c r="B1498">
        <v>162.79</v>
      </c>
      <c r="C1498" s="32">
        <v>45427</v>
      </c>
      <c r="D1498" s="34" t="s">
        <v>20</v>
      </c>
      <c r="E1498" s="35">
        <v>2024</v>
      </c>
      <c r="F1498" t="s">
        <v>31</v>
      </c>
    </row>
    <row r="1499" spans="1:6" hidden="1" x14ac:dyDescent="0.35">
      <c r="A1499" t="s">
        <v>1549</v>
      </c>
      <c r="B1499">
        <v>148</v>
      </c>
      <c r="C1499" s="32">
        <v>45409</v>
      </c>
      <c r="D1499" s="34" t="s">
        <v>19</v>
      </c>
      <c r="E1499" s="35">
        <v>2024</v>
      </c>
      <c r="F1499" t="s">
        <v>33</v>
      </c>
    </row>
    <row r="1500" spans="1:6" hidden="1" x14ac:dyDescent="0.35">
      <c r="A1500" t="s">
        <v>1550</v>
      </c>
      <c r="B1500">
        <v>100</v>
      </c>
      <c r="C1500" s="32">
        <v>45427</v>
      </c>
      <c r="D1500" s="34" t="s">
        <v>20</v>
      </c>
      <c r="E1500" s="35">
        <v>2024</v>
      </c>
      <c r="F1500" t="s">
        <v>47</v>
      </c>
    </row>
    <row r="1501" spans="1:6" hidden="1" x14ac:dyDescent="0.35">
      <c r="A1501" t="s">
        <v>1551</v>
      </c>
      <c r="B1501">
        <v>103.76</v>
      </c>
      <c r="C1501" s="32">
        <v>45428</v>
      </c>
      <c r="D1501" s="34" t="s">
        <v>20</v>
      </c>
      <c r="E1501" s="35">
        <v>2024</v>
      </c>
      <c r="F1501" t="s">
        <v>32</v>
      </c>
    </row>
    <row r="1502" spans="1:6" hidden="1" x14ac:dyDescent="0.35">
      <c r="A1502" t="s">
        <v>1552</v>
      </c>
      <c r="B1502">
        <v>160</v>
      </c>
      <c r="C1502" s="32">
        <v>45428</v>
      </c>
      <c r="D1502" s="34" t="s">
        <v>20</v>
      </c>
      <c r="E1502" s="35">
        <v>2024</v>
      </c>
      <c r="F1502" t="s">
        <v>31</v>
      </c>
    </row>
    <row r="1503" spans="1:6" hidden="1" x14ac:dyDescent="0.35">
      <c r="A1503" t="s">
        <v>1553</v>
      </c>
      <c r="B1503">
        <v>294</v>
      </c>
      <c r="C1503" s="32">
        <v>45428</v>
      </c>
      <c r="D1503" s="34" t="s">
        <v>20</v>
      </c>
      <c r="E1503" s="35">
        <v>2024</v>
      </c>
      <c r="F1503" t="s">
        <v>33</v>
      </c>
    </row>
    <row r="1504" spans="1:6" hidden="1" x14ac:dyDescent="0.35">
      <c r="A1504" t="s">
        <v>1554</v>
      </c>
      <c r="B1504">
        <v>315.72000000000003</v>
      </c>
      <c r="C1504" s="32">
        <v>45428</v>
      </c>
      <c r="D1504" s="34" t="s">
        <v>20</v>
      </c>
      <c r="E1504" s="35">
        <v>2024</v>
      </c>
      <c r="F1504" t="s">
        <v>31</v>
      </c>
    </row>
    <row r="1505" spans="1:6" hidden="1" x14ac:dyDescent="0.35">
      <c r="A1505" t="s">
        <v>1177</v>
      </c>
      <c r="B1505">
        <v>79.489999999999995</v>
      </c>
      <c r="C1505" s="32">
        <v>45409</v>
      </c>
      <c r="D1505" s="34" t="s">
        <v>19</v>
      </c>
      <c r="E1505" s="35">
        <v>2024</v>
      </c>
      <c r="F1505" t="s">
        <v>44</v>
      </c>
    </row>
    <row r="1506" spans="1:6" hidden="1" x14ac:dyDescent="0.35">
      <c r="A1506" t="s">
        <v>1555</v>
      </c>
      <c r="B1506">
        <v>178</v>
      </c>
      <c r="C1506" s="32">
        <v>45446</v>
      </c>
      <c r="D1506" s="34" t="s">
        <v>21</v>
      </c>
      <c r="E1506" s="35">
        <v>2024</v>
      </c>
      <c r="F1506" t="s">
        <v>43</v>
      </c>
    </row>
    <row r="1507" spans="1:6" hidden="1" x14ac:dyDescent="0.35">
      <c r="A1507" t="s">
        <v>1556</v>
      </c>
      <c r="B1507">
        <v>96</v>
      </c>
      <c r="C1507" s="32">
        <v>45446</v>
      </c>
      <c r="D1507" s="34" t="s">
        <v>21</v>
      </c>
      <c r="E1507" s="35">
        <v>2024</v>
      </c>
      <c r="F1507" t="s">
        <v>30</v>
      </c>
    </row>
    <row r="1508" spans="1:6" hidden="1" x14ac:dyDescent="0.35">
      <c r="A1508" t="s">
        <v>317</v>
      </c>
      <c r="B1508">
        <v>208.47</v>
      </c>
      <c r="C1508" s="32">
        <v>45446</v>
      </c>
      <c r="D1508" s="34" t="s">
        <v>21</v>
      </c>
      <c r="E1508" s="35">
        <v>2024</v>
      </c>
      <c r="F1508" t="s">
        <v>43</v>
      </c>
    </row>
    <row r="1509" spans="1:6" hidden="1" x14ac:dyDescent="0.35">
      <c r="A1509" t="s">
        <v>873</v>
      </c>
      <c r="B1509">
        <v>176.53</v>
      </c>
      <c r="C1509" s="32">
        <v>45446</v>
      </c>
      <c r="D1509" s="34" t="s">
        <v>21</v>
      </c>
      <c r="E1509" s="35">
        <v>2024</v>
      </c>
      <c r="F1509" t="s">
        <v>30</v>
      </c>
    </row>
    <row r="1510" spans="1:6" hidden="1" x14ac:dyDescent="0.35">
      <c r="A1510" t="s">
        <v>1557</v>
      </c>
      <c r="B1510">
        <v>232.96</v>
      </c>
      <c r="C1510" s="32">
        <v>45428</v>
      </c>
      <c r="D1510" s="34" t="s">
        <v>20</v>
      </c>
      <c r="E1510" s="35">
        <v>2024</v>
      </c>
      <c r="F1510" t="s">
        <v>41</v>
      </c>
    </row>
    <row r="1511" spans="1:6" hidden="1" x14ac:dyDescent="0.35">
      <c r="A1511" t="s">
        <v>452</v>
      </c>
      <c r="B1511">
        <v>300</v>
      </c>
      <c r="C1511" s="32">
        <v>45428</v>
      </c>
      <c r="D1511" s="34" t="s">
        <v>20</v>
      </c>
      <c r="E1511" s="35">
        <v>2024</v>
      </c>
      <c r="F1511" t="s">
        <v>42</v>
      </c>
    </row>
    <row r="1512" spans="1:6" hidden="1" x14ac:dyDescent="0.35">
      <c r="A1512" t="s">
        <v>1558</v>
      </c>
      <c r="B1512">
        <v>142</v>
      </c>
      <c r="C1512" s="32">
        <v>45428</v>
      </c>
      <c r="D1512" s="34" t="s">
        <v>20</v>
      </c>
      <c r="E1512" s="35">
        <v>2024</v>
      </c>
      <c r="F1512" t="s">
        <v>31</v>
      </c>
    </row>
    <row r="1513" spans="1:6" hidden="1" x14ac:dyDescent="0.35">
      <c r="A1513" t="s">
        <v>1559</v>
      </c>
      <c r="B1513">
        <v>195.51</v>
      </c>
      <c r="C1513" s="32">
        <v>45428</v>
      </c>
      <c r="D1513" s="34" t="s">
        <v>20</v>
      </c>
      <c r="E1513" s="35">
        <v>2024</v>
      </c>
      <c r="F1513" t="s">
        <v>42</v>
      </c>
    </row>
    <row r="1514" spans="1:6" hidden="1" x14ac:dyDescent="0.35">
      <c r="A1514" t="s">
        <v>1560</v>
      </c>
      <c r="B1514">
        <v>285.18</v>
      </c>
      <c r="C1514" s="32">
        <v>45428</v>
      </c>
      <c r="D1514" s="34" t="s">
        <v>20</v>
      </c>
      <c r="E1514" s="35">
        <v>2024</v>
      </c>
      <c r="F1514" t="s">
        <v>31</v>
      </c>
    </row>
    <row r="1515" spans="1:6" hidden="1" x14ac:dyDescent="0.35">
      <c r="A1515" t="s">
        <v>1561</v>
      </c>
      <c r="B1515">
        <v>69</v>
      </c>
      <c r="C1515" s="32">
        <v>45428</v>
      </c>
      <c r="D1515" s="34" t="s">
        <v>20</v>
      </c>
      <c r="E1515" s="35">
        <v>2024</v>
      </c>
      <c r="F1515" t="s">
        <v>42</v>
      </c>
    </row>
    <row r="1516" spans="1:6" hidden="1" x14ac:dyDescent="0.35">
      <c r="A1516" t="s">
        <v>943</v>
      </c>
      <c r="B1516">
        <v>288.02</v>
      </c>
      <c r="C1516" s="32">
        <v>45446</v>
      </c>
      <c r="D1516" s="34" t="s">
        <v>21</v>
      </c>
      <c r="E1516" s="35">
        <v>2024</v>
      </c>
      <c r="F1516" t="s">
        <v>46</v>
      </c>
    </row>
    <row r="1517" spans="1:6" hidden="1" x14ac:dyDescent="0.35">
      <c r="A1517" t="s">
        <v>1562</v>
      </c>
      <c r="B1517">
        <v>222.62</v>
      </c>
      <c r="C1517" s="32">
        <v>45428</v>
      </c>
      <c r="D1517" s="34" t="s">
        <v>20</v>
      </c>
      <c r="E1517" s="35">
        <v>2024</v>
      </c>
      <c r="F1517" t="s">
        <v>31</v>
      </c>
    </row>
    <row r="1518" spans="1:6" hidden="1" x14ac:dyDescent="0.35">
      <c r="A1518" t="s">
        <v>1563</v>
      </c>
      <c r="B1518">
        <v>92</v>
      </c>
      <c r="C1518" s="32">
        <v>45428</v>
      </c>
      <c r="D1518" s="34" t="s">
        <v>20</v>
      </c>
      <c r="E1518" s="35">
        <v>2024</v>
      </c>
      <c r="F1518" t="s">
        <v>42</v>
      </c>
    </row>
    <row r="1519" spans="1:6" hidden="1" x14ac:dyDescent="0.35">
      <c r="A1519" t="s">
        <v>1564</v>
      </c>
      <c r="B1519">
        <v>39.659999999999997</v>
      </c>
      <c r="C1519" s="32">
        <v>45428</v>
      </c>
      <c r="D1519" s="34" t="s">
        <v>20</v>
      </c>
      <c r="E1519" s="35">
        <v>2024</v>
      </c>
      <c r="F1519" t="s">
        <v>44</v>
      </c>
    </row>
    <row r="1520" spans="1:6" hidden="1" x14ac:dyDescent="0.35">
      <c r="A1520" t="s">
        <v>1565</v>
      </c>
      <c r="B1520">
        <v>124</v>
      </c>
      <c r="C1520" s="32">
        <v>45428</v>
      </c>
      <c r="D1520" s="34" t="s">
        <v>20</v>
      </c>
      <c r="E1520" s="35">
        <v>2024</v>
      </c>
      <c r="F1520" t="s">
        <v>30</v>
      </c>
    </row>
    <row r="1521" spans="1:6" hidden="1" x14ac:dyDescent="0.35">
      <c r="A1521" t="s">
        <v>1566</v>
      </c>
      <c r="B1521">
        <v>99.6</v>
      </c>
      <c r="C1521" s="32">
        <v>45428</v>
      </c>
      <c r="D1521" s="34" t="s">
        <v>20</v>
      </c>
      <c r="E1521" s="35">
        <v>2024</v>
      </c>
      <c r="F1521" t="s">
        <v>42</v>
      </c>
    </row>
    <row r="1522" spans="1:6" hidden="1" x14ac:dyDescent="0.35">
      <c r="A1522" t="s">
        <v>591</v>
      </c>
      <c r="B1522">
        <v>107</v>
      </c>
      <c r="C1522" s="32">
        <v>45428</v>
      </c>
      <c r="D1522" s="34" t="s">
        <v>20</v>
      </c>
      <c r="E1522" s="35">
        <v>2024</v>
      </c>
      <c r="F1522" t="s">
        <v>31</v>
      </c>
    </row>
    <row r="1523" spans="1:6" hidden="1" x14ac:dyDescent="0.35">
      <c r="A1523" t="s">
        <v>1085</v>
      </c>
      <c r="B1523">
        <v>104</v>
      </c>
      <c r="C1523" s="32">
        <v>45428</v>
      </c>
      <c r="D1523" s="34" t="s">
        <v>20</v>
      </c>
      <c r="E1523" s="35">
        <v>2024</v>
      </c>
      <c r="F1523" t="s">
        <v>42</v>
      </c>
    </row>
    <row r="1524" spans="1:6" hidden="1" x14ac:dyDescent="0.35">
      <c r="A1524" t="s">
        <v>1567</v>
      </c>
      <c r="B1524">
        <v>102</v>
      </c>
      <c r="C1524" s="32">
        <v>45428</v>
      </c>
      <c r="D1524" s="34" t="s">
        <v>20</v>
      </c>
      <c r="E1524" s="35">
        <v>2024</v>
      </c>
      <c r="F1524" t="s">
        <v>34</v>
      </c>
    </row>
    <row r="1525" spans="1:6" hidden="1" x14ac:dyDescent="0.35">
      <c r="A1525" t="s">
        <v>1568</v>
      </c>
      <c r="B1525">
        <v>333.29</v>
      </c>
      <c r="C1525" s="32">
        <v>45446</v>
      </c>
      <c r="D1525" s="34" t="s">
        <v>21</v>
      </c>
      <c r="E1525" s="35">
        <v>2024</v>
      </c>
      <c r="F1525" t="s">
        <v>43</v>
      </c>
    </row>
    <row r="1526" spans="1:6" hidden="1" x14ac:dyDescent="0.35">
      <c r="A1526" t="s">
        <v>735</v>
      </c>
      <c r="B1526">
        <v>141.91</v>
      </c>
      <c r="C1526" s="32">
        <v>45446</v>
      </c>
      <c r="D1526" s="34" t="s">
        <v>21</v>
      </c>
      <c r="E1526" s="35">
        <v>2024</v>
      </c>
      <c r="F1526" t="s">
        <v>35</v>
      </c>
    </row>
    <row r="1527" spans="1:6" hidden="1" x14ac:dyDescent="0.35">
      <c r="A1527" t="s">
        <v>1569</v>
      </c>
      <c r="B1527">
        <v>110</v>
      </c>
      <c r="C1527" s="32">
        <v>45428</v>
      </c>
      <c r="D1527" s="34" t="s">
        <v>20</v>
      </c>
      <c r="E1527" s="35">
        <v>2024</v>
      </c>
      <c r="F1527" t="s">
        <v>32</v>
      </c>
    </row>
    <row r="1528" spans="1:6" hidden="1" x14ac:dyDescent="0.35">
      <c r="A1528" t="s">
        <v>412</v>
      </c>
      <c r="B1528">
        <v>80.150000000000006</v>
      </c>
      <c r="C1528" s="32">
        <v>45428</v>
      </c>
      <c r="D1528" s="34" t="s">
        <v>20</v>
      </c>
      <c r="E1528" s="35">
        <v>2024</v>
      </c>
      <c r="F1528" t="s">
        <v>33</v>
      </c>
    </row>
    <row r="1529" spans="1:6" hidden="1" x14ac:dyDescent="0.35">
      <c r="A1529" t="s">
        <v>1570</v>
      </c>
      <c r="B1529">
        <v>65</v>
      </c>
      <c r="C1529" s="32">
        <v>45428</v>
      </c>
      <c r="D1529" s="34" t="s">
        <v>20</v>
      </c>
      <c r="E1529" s="35">
        <v>2024</v>
      </c>
      <c r="F1529" t="s">
        <v>31</v>
      </c>
    </row>
    <row r="1530" spans="1:6" hidden="1" x14ac:dyDescent="0.35">
      <c r="A1530" t="s">
        <v>1571</v>
      </c>
      <c r="B1530">
        <v>46</v>
      </c>
      <c r="C1530" s="32">
        <v>45428</v>
      </c>
      <c r="D1530" s="34" t="s">
        <v>20</v>
      </c>
      <c r="E1530" s="35">
        <v>2024</v>
      </c>
      <c r="F1530" t="s">
        <v>44</v>
      </c>
    </row>
    <row r="1531" spans="1:6" hidden="1" x14ac:dyDescent="0.35">
      <c r="A1531" t="s">
        <v>1572</v>
      </c>
      <c r="B1531">
        <v>66.739999999999995</v>
      </c>
      <c r="C1531" s="32">
        <v>45428</v>
      </c>
      <c r="D1531" s="34" t="s">
        <v>20</v>
      </c>
      <c r="E1531" s="35">
        <v>2024</v>
      </c>
      <c r="F1531" t="s">
        <v>38</v>
      </c>
    </row>
    <row r="1532" spans="1:6" hidden="1" x14ac:dyDescent="0.35">
      <c r="A1532" t="s">
        <v>1573</v>
      </c>
      <c r="B1532">
        <v>43.71</v>
      </c>
      <c r="C1532" s="32">
        <v>45428</v>
      </c>
      <c r="D1532" s="34" t="s">
        <v>20</v>
      </c>
      <c r="E1532" s="35">
        <v>2024</v>
      </c>
      <c r="F1532" t="s">
        <v>38</v>
      </c>
    </row>
    <row r="1533" spans="1:6" hidden="1" x14ac:dyDescent="0.35">
      <c r="A1533" t="s">
        <v>1574</v>
      </c>
      <c r="B1533">
        <v>114.13</v>
      </c>
      <c r="C1533" s="32">
        <v>45411</v>
      </c>
      <c r="D1533" s="34" t="s">
        <v>19</v>
      </c>
      <c r="E1533" s="35">
        <v>2024</v>
      </c>
      <c r="F1533" t="s">
        <v>34</v>
      </c>
    </row>
    <row r="1534" spans="1:6" hidden="1" x14ac:dyDescent="0.35">
      <c r="A1534" t="s">
        <v>637</v>
      </c>
      <c r="B1534">
        <v>62</v>
      </c>
      <c r="C1534" s="32">
        <v>45411</v>
      </c>
      <c r="D1534" s="34" t="s">
        <v>19</v>
      </c>
      <c r="E1534" s="35">
        <v>2024</v>
      </c>
      <c r="F1534" t="s">
        <v>46</v>
      </c>
    </row>
    <row r="1535" spans="1:6" hidden="1" x14ac:dyDescent="0.35">
      <c r="A1535" t="s">
        <v>735</v>
      </c>
      <c r="B1535">
        <v>121.44</v>
      </c>
      <c r="C1535" s="32">
        <v>45411</v>
      </c>
      <c r="D1535" s="34" t="s">
        <v>19</v>
      </c>
      <c r="E1535" s="35">
        <v>2024</v>
      </c>
      <c r="F1535" t="s">
        <v>30</v>
      </c>
    </row>
    <row r="1536" spans="1:6" hidden="1" x14ac:dyDescent="0.35">
      <c r="A1536" t="s">
        <v>1575</v>
      </c>
      <c r="B1536">
        <v>136.44999999999999</v>
      </c>
      <c r="C1536" s="32">
        <v>45411</v>
      </c>
      <c r="D1536" s="34" t="s">
        <v>19</v>
      </c>
      <c r="E1536" s="35">
        <v>2024</v>
      </c>
      <c r="F1536" t="s">
        <v>34</v>
      </c>
    </row>
    <row r="1537" spans="1:6" hidden="1" x14ac:dyDescent="0.35">
      <c r="A1537" t="s">
        <v>1576</v>
      </c>
      <c r="B1537">
        <v>146</v>
      </c>
      <c r="C1537" s="32">
        <v>45429</v>
      </c>
      <c r="D1537" s="34" t="s">
        <v>20</v>
      </c>
      <c r="E1537" s="35">
        <v>2024</v>
      </c>
      <c r="F1537" t="s">
        <v>33</v>
      </c>
    </row>
    <row r="1538" spans="1:6" hidden="1" x14ac:dyDescent="0.35">
      <c r="A1538" t="s">
        <v>1577</v>
      </c>
      <c r="B1538">
        <v>146.6</v>
      </c>
      <c r="C1538" s="32">
        <v>45429</v>
      </c>
      <c r="D1538" s="34" t="s">
        <v>20</v>
      </c>
      <c r="E1538" s="35">
        <v>2024</v>
      </c>
      <c r="F1538" t="s">
        <v>33</v>
      </c>
    </row>
    <row r="1539" spans="1:6" hidden="1" x14ac:dyDescent="0.35">
      <c r="A1539" t="s">
        <v>1313</v>
      </c>
      <c r="B1539">
        <v>110.46</v>
      </c>
      <c r="C1539" s="32">
        <v>45446</v>
      </c>
      <c r="D1539" s="34" t="s">
        <v>21</v>
      </c>
      <c r="E1539" s="35">
        <v>2024</v>
      </c>
      <c r="F1539" t="s">
        <v>34</v>
      </c>
    </row>
    <row r="1540" spans="1:6" hidden="1" x14ac:dyDescent="0.35">
      <c r="A1540" t="s">
        <v>1578</v>
      </c>
      <c r="B1540">
        <v>323.98</v>
      </c>
      <c r="C1540" s="32">
        <v>45446</v>
      </c>
      <c r="D1540" s="34" t="s">
        <v>21</v>
      </c>
      <c r="E1540" s="35">
        <v>2024</v>
      </c>
      <c r="F1540" t="s">
        <v>32</v>
      </c>
    </row>
    <row r="1541" spans="1:6" hidden="1" x14ac:dyDescent="0.35">
      <c r="A1541" t="s">
        <v>758</v>
      </c>
      <c r="B1541">
        <v>150</v>
      </c>
      <c r="C1541" s="32">
        <v>45446</v>
      </c>
      <c r="D1541" s="34" t="s">
        <v>21</v>
      </c>
      <c r="E1541" s="35">
        <v>2024</v>
      </c>
      <c r="F1541" t="s">
        <v>31</v>
      </c>
    </row>
    <row r="1542" spans="1:6" hidden="1" x14ac:dyDescent="0.35">
      <c r="A1542" t="s">
        <v>1579</v>
      </c>
      <c r="B1542">
        <v>132.16</v>
      </c>
      <c r="C1542" s="32">
        <v>45446</v>
      </c>
      <c r="D1542" s="34" t="s">
        <v>21</v>
      </c>
      <c r="E1542" s="35">
        <v>2024</v>
      </c>
      <c r="F1542" t="s">
        <v>47</v>
      </c>
    </row>
    <row r="1543" spans="1:6" hidden="1" x14ac:dyDescent="0.35">
      <c r="A1543" t="s">
        <v>510</v>
      </c>
      <c r="B1543">
        <v>150.06</v>
      </c>
      <c r="C1543" s="32">
        <v>45446</v>
      </c>
      <c r="D1543" s="34" t="s">
        <v>21</v>
      </c>
      <c r="E1543" s="35">
        <v>2024</v>
      </c>
      <c r="F1543" t="s">
        <v>47</v>
      </c>
    </row>
    <row r="1544" spans="1:6" hidden="1" x14ac:dyDescent="0.35">
      <c r="A1544" t="s">
        <v>456</v>
      </c>
      <c r="B1544">
        <v>200</v>
      </c>
      <c r="C1544" s="32">
        <v>45446</v>
      </c>
      <c r="D1544" s="34" t="s">
        <v>21</v>
      </c>
      <c r="E1544" s="35">
        <v>2024</v>
      </c>
      <c r="F1544" t="s">
        <v>31</v>
      </c>
    </row>
    <row r="1545" spans="1:6" hidden="1" x14ac:dyDescent="0.35">
      <c r="A1545" t="s">
        <v>1166</v>
      </c>
      <c r="B1545">
        <v>225.93</v>
      </c>
      <c r="C1545" s="32">
        <v>45446</v>
      </c>
      <c r="D1545" s="34" t="s">
        <v>21</v>
      </c>
      <c r="E1545" s="35">
        <v>2024</v>
      </c>
      <c r="F1545" t="s">
        <v>36</v>
      </c>
    </row>
    <row r="1546" spans="1:6" hidden="1" x14ac:dyDescent="0.35">
      <c r="A1546" t="s">
        <v>1580</v>
      </c>
      <c r="B1546">
        <v>114</v>
      </c>
      <c r="C1546" s="32">
        <v>45446</v>
      </c>
      <c r="D1546" s="34" t="s">
        <v>21</v>
      </c>
      <c r="E1546" s="35">
        <v>2024</v>
      </c>
      <c r="F1546" t="s">
        <v>47</v>
      </c>
    </row>
    <row r="1547" spans="1:6" hidden="1" x14ac:dyDescent="0.35">
      <c r="A1547" t="s">
        <v>1132</v>
      </c>
      <c r="B1547">
        <v>119</v>
      </c>
      <c r="C1547" s="32">
        <v>45411</v>
      </c>
      <c r="D1547" s="34" t="s">
        <v>19</v>
      </c>
      <c r="E1547" s="35">
        <v>2024</v>
      </c>
      <c r="F1547" t="s">
        <v>31</v>
      </c>
    </row>
    <row r="1548" spans="1:6" hidden="1" x14ac:dyDescent="0.35">
      <c r="A1548" t="s">
        <v>1502</v>
      </c>
      <c r="B1548">
        <v>59</v>
      </c>
      <c r="C1548" s="32">
        <v>45411</v>
      </c>
      <c r="D1548" s="34" t="s">
        <v>19</v>
      </c>
      <c r="E1548" s="35">
        <v>2024</v>
      </c>
      <c r="F1548" t="s">
        <v>47</v>
      </c>
    </row>
    <row r="1549" spans="1:6" hidden="1" x14ac:dyDescent="0.35">
      <c r="A1549" t="s">
        <v>690</v>
      </c>
      <c r="B1549">
        <v>60</v>
      </c>
      <c r="C1549" s="32">
        <v>45447</v>
      </c>
      <c r="D1549" s="34" t="s">
        <v>21</v>
      </c>
      <c r="E1549" s="35">
        <v>2024</v>
      </c>
      <c r="F1549" t="s">
        <v>41</v>
      </c>
    </row>
    <row r="1550" spans="1:6" hidden="1" x14ac:dyDescent="0.35">
      <c r="A1550" t="s">
        <v>1581</v>
      </c>
      <c r="B1550">
        <v>122</v>
      </c>
      <c r="C1550" s="32">
        <v>45447</v>
      </c>
      <c r="D1550" s="34" t="s">
        <v>21</v>
      </c>
      <c r="E1550" s="35">
        <v>2024</v>
      </c>
      <c r="F1550" t="s">
        <v>31</v>
      </c>
    </row>
    <row r="1551" spans="1:6" hidden="1" x14ac:dyDescent="0.35">
      <c r="A1551" t="s">
        <v>1582</v>
      </c>
      <c r="B1551">
        <v>122.47</v>
      </c>
      <c r="C1551" s="32">
        <v>45429</v>
      </c>
      <c r="D1551" s="34" t="s">
        <v>20</v>
      </c>
      <c r="E1551" s="35">
        <v>2024</v>
      </c>
      <c r="F1551" t="s">
        <v>38</v>
      </c>
    </row>
    <row r="1552" spans="1:6" hidden="1" x14ac:dyDescent="0.35">
      <c r="A1552" t="s">
        <v>1583</v>
      </c>
      <c r="B1552">
        <v>166</v>
      </c>
      <c r="C1552" s="32">
        <v>45429</v>
      </c>
      <c r="D1552" s="34" t="s">
        <v>20</v>
      </c>
      <c r="E1552" s="35">
        <v>2024</v>
      </c>
      <c r="F1552" t="s">
        <v>42</v>
      </c>
    </row>
    <row r="1553" spans="1:6" hidden="1" x14ac:dyDescent="0.35">
      <c r="A1553" t="s">
        <v>321</v>
      </c>
      <c r="B1553">
        <v>209.06</v>
      </c>
      <c r="C1553" s="32">
        <v>45429</v>
      </c>
      <c r="D1553" s="34" t="s">
        <v>20</v>
      </c>
      <c r="E1553" s="35">
        <v>2024</v>
      </c>
      <c r="F1553" t="s">
        <v>30</v>
      </c>
    </row>
    <row r="1554" spans="1:6" hidden="1" x14ac:dyDescent="0.35">
      <c r="A1554" t="s">
        <v>960</v>
      </c>
      <c r="B1554">
        <v>89</v>
      </c>
      <c r="C1554" s="32">
        <v>45429</v>
      </c>
      <c r="D1554" s="34" t="s">
        <v>20</v>
      </c>
      <c r="E1554" s="35">
        <v>2024</v>
      </c>
      <c r="F1554" t="s">
        <v>31</v>
      </c>
    </row>
    <row r="1555" spans="1:6" hidden="1" x14ac:dyDescent="0.35">
      <c r="A1555" t="s">
        <v>1584</v>
      </c>
      <c r="B1555">
        <v>122</v>
      </c>
      <c r="C1555" s="32">
        <v>45411</v>
      </c>
      <c r="D1555" s="34" t="s">
        <v>19</v>
      </c>
      <c r="E1555" s="35">
        <v>2024</v>
      </c>
      <c r="F1555" t="s">
        <v>47</v>
      </c>
    </row>
    <row r="1556" spans="1:6" hidden="1" x14ac:dyDescent="0.35">
      <c r="A1556" t="s">
        <v>1585</v>
      </c>
      <c r="B1556">
        <v>229.39</v>
      </c>
      <c r="C1556" s="32">
        <v>45429</v>
      </c>
      <c r="D1556" s="34" t="s">
        <v>20</v>
      </c>
      <c r="E1556" s="35">
        <v>2024</v>
      </c>
      <c r="F1556" t="s">
        <v>38</v>
      </c>
    </row>
    <row r="1557" spans="1:6" hidden="1" x14ac:dyDescent="0.35">
      <c r="A1557" t="s">
        <v>1586</v>
      </c>
      <c r="B1557">
        <v>202</v>
      </c>
      <c r="C1557" s="32">
        <v>45429</v>
      </c>
      <c r="D1557" s="34" t="s">
        <v>20</v>
      </c>
      <c r="E1557" s="35">
        <v>2024</v>
      </c>
      <c r="F1557" t="s">
        <v>47</v>
      </c>
    </row>
    <row r="1558" spans="1:6" hidden="1" x14ac:dyDescent="0.35">
      <c r="A1558" t="s">
        <v>1587</v>
      </c>
      <c r="B1558">
        <v>112.86</v>
      </c>
      <c r="C1558" s="32">
        <v>45429</v>
      </c>
      <c r="D1558" s="34" t="s">
        <v>20</v>
      </c>
      <c r="E1558" s="35">
        <v>2024</v>
      </c>
      <c r="F1558" t="s">
        <v>42</v>
      </c>
    </row>
    <row r="1559" spans="1:6" hidden="1" x14ac:dyDescent="0.35">
      <c r="A1559" t="s">
        <v>1588</v>
      </c>
      <c r="B1559">
        <v>112</v>
      </c>
      <c r="C1559" s="32">
        <v>45411</v>
      </c>
      <c r="D1559" s="34" t="s">
        <v>19</v>
      </c>
      <c r="E1559" s="35">
        <v>2024</v>
      </c>
      <c r="F1559" t="s">
        <v>47</v>
      </c>
    </row>
    <row r="1560" spans="1:6" hidden="1" x14ac:dyDescent="0.35">
      <c r="A1560" t="s">
        <v>1589</v>
      </c>
      <c r="B1560">
        <v>146</v>
      </c>
      <c r="C1560" s="32">
        <v>45411</v>
      </c>
      <c r="D1560" s="34" t="s">
        <v>19</v>
      </c>
      <c r="E1560" s="35">
        <v>2024</v>
      </c>
      <c r="F1560" t="s">
        <v>47</v>
      </c>
    </row>
    <row r="1561" spans="1:6" hidden="1" x14ac:dyDescent="0.35">
      <c r="A1561" t="s">
        <v>791</v>
      </c>
      <c r="B1561">
        <v>112</v>
      </c>
      <c r="C1561" s="32">
        <v>45429</v>
      </c>
      <c r="D1561" s="34" t="s">
        <v>20</v>
      </c>
      <c r="E1561" s="35">
        <v>2024</v>
      </c>
      <c r="F1561" t="s">
        <v>47</v>
      </c>
    </row>
    <row r="1562" spans="1:6" hidden="1" x14ac:dyDescent="0.35">
      <c r="A1562" t="s">
        <v>1590</v>
      </c>
      <c r="B1562">
        <v>104</v>
      </c>
      <c r="C1562" s="32">
        <v>45429</v>
      </c>
      <c r="D1562" s="34" t="s">
        <v>20</v>
      </c>
      <c r="E1562" s="35">
        <v>2024</v>
      </c>
      <c r="F1562" t="s">
        <v>46</v>
      </c>
    </row>
    <row r="1563" spans="1:6" hidden="1" x14ac:dyDescent="0.35">
      <c r="A1563" t="s">
        <v>1591</v>
      </c>
      <c r="B1563">
        <v>114.76</v>
      </c>
      <c r="C1563" s="32">
        <v>45429</v>
      </c>
      <c r="D1563" s="34" t="s">
        <v>20</v>
      </c>
      <c r="E1563" s="35">
        <v>2024</v>
      </c>
      <c r="F1563" t="s">
        <v>42</v>
      </c>
    </row>
    <row r="1564" spans="1:6" hidden="1" x14ac:dyDescent="0.35">
      <c r="A1564" t="s">
        <v>1592</v>
      </c>
      <c r="B1564">
        <v>29</v>
      </c>
      <c r="C1564" s="32">
        <v>45429</v>
      </c>
      <c r="D1564" s="34" t="s">
        <v>20</v>
      </c>
      <c r="E1564" s="35">
        <v>2024</v>
      </c>
      <c r="F1564" t="s">
        <v>44</v>
      </c>
    </row>
    <row r="1565" spans="1:6" hidden="1" x14ac:dyDescent="0.35">
      <c r="A1565" t="s">
        <v>1593</v>
      </c>
      <c r="B1565">
        <v>100</v>
      </c>
      <c r="C1565" s="32">
        <v>45430</v>
      </c>
      <c r="D1565" s="34" t="s">
        <v>20</v>
      </c>
      <c r="E1565" s="35">
        <v>2024</v>
      </c>
      <c r="F1565" t="s">
        <v>34</v>
      </c>
    </row>
    <row r="1566" spans="1:6" hidden="1" x14ac:dyDescent="0.35">
      <c r="A1566" t="s">
        <v>706</v>
      </c>
      <c r="B1566">
        <v>191.72</v>
      </c>
      <c r="C1566" s="32">
        <v>45430</v>
      </c>
      <c r="D1566" s="34" t="s">
        <v>20</v>
      </c>
      <c r="E1566" s="35">
        <v>2024</v>
      </c>
      <c r="F1566" t="s">
        <v>44</v>
      </c>
    </row>
    <row r="1567" spans="1:6" hidden="1" x14ac:dyDescent="0.35">
      <c r="A1567" t="s">
        <v>1594</v>
      </c>
      <c r="B1567">
        <v>291.45</v>
      </c>
      <c r="C1567" s="32">
        <v>45430</v>
      </c>
      <c r="D1567" s="34" t="s">
        <v>20</v>
      </c>
      <c r="E1567" s="35">
        <v>2024</v>
      </c>
      <c r="F1567" t="s">
        <v>44</v>
      </c>
    </row>
    <row r="1568" spans="1:6" hidden="1" x14ac:dyDescent="0.35">
      <c r="A1568" t="s">
        <v>545</v>
      </c>
      <c r="B1568">
        <v>69.739999999999995</v>
      </c>
      <c r="C1568" s="32">
        <v>45447</v>
      </c>
      <c r="D1568" s="34" t="s">
        <v>21</v>
      </c>
      <c r="E1568" s="35">
        <v>2024</v>
      </c>
      <c r="F1568" t="s">
        <v>41</v>
      </c>
    </row>
    <row r="1569" spans="1:6" hidden="1" x14ac:dyDescent="0.35">
      <c r="A1569" t="s">
        <v>1595</v>
      </c>
      <c r="B1569">
        <v>203.66</v>
      </c>
      <c r="C1569" s="32">
        <v>45447</v>
      </c>
      <c r="D1569" s="34" t="s">
        <v>21</v>
      </c>
      <c r="E1569" s="35">
        <v>2024</v>
      </c>
      <c r="F1569" t="s">
        <v>36</v>
      </c>
    </row>
    <row r="1570" spans="1:6" hidden="1" x14ac:dyDescent="0.35">
      <c r="A1570" t="s">
        <v>1596</v>
      </c>
      <c r="B1570">
        <v>184</v>
      </c>
      <c r="C1570" s="32">
        <v>45412</v>
      </c>
      <c r="D1570" s="34" t="s">
        <v>19</v>
      </c>
      <c r="E1570" s="35">
        <v>2024</v>
      </c>
      <c r="F1570" t="s">
        <v>31</v>
      </c>
    </row>
    <row r="1571" spans="1:6" hidden="1" x14ac:dyDescent="0.35">
      <c r="A1571" t="s">
        <v>419</v>
      </c>
      <c r="B1571">
        <v>27.64</v>
      </c>
      <c r="C1571" s="32">
        <v>45412</v>
      </c>
      <c r="D1571" s="34" t="s">
        <v>19</v>
      </c>
      <c r="E1571" s="35">
        <v>2024</v>
      </c>
      <c r="F1571" t="s">
        <v>30</v>
      </c>
    </row>
    <row r="1572" spans="1:6" hidden="1" x14ac:dyDescent="0.35">
      <c r="A1572" t="s">
        <v>1333</v>
      </c>
      <c r="B1572">
        <v>52.2</v>
      </c>
      <c r="C1572" s="32">
        <v>45432</v>
      </c>
      <c r="D1572" s="34" t="s">
        <v>20</v>
      </c>
      <c r="E1572" s="35">
        <v>2024</v>
      </c>
      <c r="F1572" t="s">
        <v>43</v>
      </c>
    </row>
    <row r="1573" spans="1:6" hidden="1" x14ac:dyDescent="0.35">
      <c r="A1573" t="s">
        <v>345</v>
      </c>
      <c r="B1573">
        <v>74.849999999999994</v>
      </c>
      <c r="C1573" s="32">
        <v>45432</v>
      </c>
      <c r="D1573" s="34" t="s">
        <v>20</v>
      </c>
      <c r="E1573" s="35">
        <v>2024</v>
      </c>
      <c r="F1573" t="s">
        <v>31</v>
      </c>
    </row>
    <row r="1574" spans="1:6" hidden="1" x14ac:dyDescent="0.35">
      <c r="A1574" t="s">
        <v>1597</v>
      </c>
      <c r="B1574">
        <v>55</v>
      </c>
      <c r="C1574" s="32">
        <v>45432</v>
      </c>
      <c r="D1574" s="34" t="s">
        <v>20</v>
      </c>
      <c r="E1574" s="35">
        <v>2024</v>
      </c>
      <c r="F1574" t="s">
        <v>30</v>
      </c>
    </row>
    <row r="1575" spans="1:6" hidden="1" x14ac:dyDescent="0.35">
      <c r="A1575" t="s">
        <v>1598</v>
      </c>
      <c r="B1575">
        <v>351.89</v>
      </c>
      <c r="C1575" s="32">
        <v>45432</v>
      </c>
      <c r="D1575" s="34" t="s">
        <v>20</v>
      </c>
      <c r="E1575" s="35">
        <v>2024</v>
      </c>
      <c r="F1575" t="s">
        <v>34</v>
      </c>
    </row>
    <row r="1576" spans="1:6" hidden="1" x14ac:dyDescent="0.35">
      <c r="A1576" t="s">
        <v>1599</v>
      </c>
      <c r="B1576">
        <v>52.96</v>
      </c>
      <c r="C1576" s="32">
        <v>45412</v>
      </c>
      <c r="D1576" s="34" t="s">
        <v>19</v>
      </c>
      <c r="E1576" s="35">
        <v>2024</v>
      </c>
      <c r="F1576" t="s">
        <v>38</v>
      </c>
    </row>
    <row r="1577" spans="1:6" hidden="1" x14ac:dyDescent="0.35">
      <c r="A1577" t="s">
        <v>415</v>
      </c>
      <c r="B1577">
        <v>0.53</v>
      </c>
      <c r="C1577" s="32">
        <v>45412</v>
      </c>
      <c r="D1577" s="34" t="s">
        <v>19</v>
      </c>
      <c r="E1577" s="35">
        <v>2024</v>
      </c>
      <c r="F1577" t="s">
        <v>44</v>
      </c>
    </row>
    <row r="1578" spans="1:6" hidden="1" x14ac:dyDescent="0.35">
      <c r="A1578" t="s">
        <v>1600</v>
      </c>
      <c r="B1578">
        <v>37.49</v>
      </c>
      <c r="C1578" s="32">
        <v>45447</v>
      </c>
      <c r="D1578" s="34" t="s">
        <v>21</v>
      </c>
      <c r="E1578" s="35">
        <v>2024</v>
      </c>
      <c r="F1578" t="s">
        <v>44</v>
      </c>
    </row>
    <row r="1579" spans="1:6" hidden="1" x14ac:dyDescent="0.35">
      <c r="A1579" t="s">
        <v>496</v>
      </c>
      <c r="B1579">
        <v>123.75</v>
      </c>
      <c r="C1579" s="32">
        <v>45447</v>
      </c>
      <c r="D1579" s="34" t="s">
        <v>21</v>
      </c>
      <c r="E1579" s="35">
        <v>2024</v>
      </c>
      <c r="F1579" t="s">
        <v>36</v>
      </c>
    </row>
    <row r="1580" spans="1:6" hidden="1" x14ac:dyDescent="0.35">
      <c r="A1580" t="s">
        <v>1305</v>
      </c>
      <c r="B1580">
        <v>4.55</v>
      </c>
      <c r="C1580" s="32">
        <v>45412</v>
      </c>
      <c r="D1580" s="34" t="s">
        <v>19</v>
      </c>
      <c r="E1580" s="35">
        <v>2024</v>
      </c>
      <c r="F1580" t="s">
        <v>30</v>
      </c>
    </row>
    <row r="1581" spans="1:6" hidden="1" x14ac:dyDescent="0.35">
      <c r="A1581" t="s">
        <v>1601</v>
      </c>
      <c r="B1581">
        <v>48.24</v>
      </c>
      <c r="C1581" s="32">
        <v>45447</v>
      </c>
      <c r="D1581" s="34" t="s">
        <v>21</v>
      </c>
      <c r="E1581" s="35">
        <v>2024</v>
      </c>
      <c r="F1581" t="s">
        <v>47</v>
      </c>
    </row>
    <row r="1582" spans="1:6" hidden="1" x14ac:dyDescent="0.35">
      <c r="A1582" t="s">
        <v>953</v>
      </c>
      <c r="B1582">
        <v>134.04</v>
      </c>
      <c r="C1582" s="32">
        <v>45412</v>
      </c>
      <c r="D1582" s="34" t="s">
        <v>19</v>
      </c>
      <c r="E1582" s="35">
        <v>2024</v>
      </c>
      <c r="F1582" t="s">
        <v>33</v>
      </c>
    </row>
    <row r="1583" spans="1:6" hidden="1" x14ac:dyDescent="0.35">
      <c r="A1583" t="s">
        <v>500</v>
      </c>
      <c r="B1583">
        <v>47.17</v>
      </c>
      <c r="C1583" s="32">
        <v>45412</v>
      </c>
      <c r="D1583" s="34" t="s">
        <v>19</v>
      </c>
      <c r="E1583" s="35">
        <v>2024</v>
      </c>
      <c r="F1583" t="s">
        <v>47</v>
      </c>
    </row>
    <row r="1584" spans="1:6" hidden="1" x14ac:dyDescent="0.35">
      <c r="A1584" t="s">
        <v>393</v>
      </c>
      <c r="B1584">
        <v>100</v>
      </c>
      <c r="C1584" s="32">
        <v>45412</v>
      </c>
      <c r="D1584" s="34" t="s">
        <v>19</v>
      </c>
      <c r="E1584" s="35">
        <v>2024</v>
      </c>
      <c r="F1584" t="s">
        <v>44</v>
      </c>
    </row>
    <row r="1585" spans="1:6" hidden="1" x14ac:dyDescent="0.35">
      <c r="A1585" t="s">
        <v>1602</v>
      </c>
      <c r="B1585">
        <v>60.95</v>
      </c>
      <c r="C1585" s="32">
        <v>45412</v>
      </c>
      <c r="D1585" s="34" t="s">
        <v>19</v>
      </c>
      <c r="E1585" s="35">
        <v>2024</v>
      </c>
      <c r="F1585" t="s">
        <v>47</v>
      </c>
    </row>
    <row r="1586" spans="1:6" hidden="1" x14ac:dyDescent="0.35">
      <c r="A1586" t="s">
        <v>1603</v>
      </c>
      <c r="B1586">
        <v>61</v>
      </c>
      <c r="C1586" s="32">
        <v>45412</v>
      </c>
      <c r="D1586" s="34" t="s">
        <v>19</v>
      </c>
      <c r="E1586" s="35">
        <v>2024</v>
      </c>
      <c r="F1586" t="s">
        <v>42</v>
      </c>
    </row>
    <row r="1587" spans="1:6" hidden="1" x14ac:dyDescent="0.35">
      <c r="A1587" t="s">
        <v>1604</v>
      </c>
      <c r="B1587">
        <v>201</v>
      </c>
      <c r="C1587" s="32">
        <v>45448</v>
      </c>
      <c r="D1587" s="34" t="s">
        <v>21</v>
      </c>
      <c r="E1587" s="35">
        <v>2024</v>
      </c>
      <c r="F1587" t="s">
        <v>31</v>
      </c>
    </row>
    <row r="1588" spans="1:6" hidden="1" x14ac:dyDescent="0.35">
      <c r="A1588" t="s">
        <v>904</v>
      </c>
      <c r="B1588">
        <v>80</v>
      </c>
      <c r="C1588" s="32">
        <v>45432</v>
      </c>
      <c r="D1588" s="34" t="s">
        <v>20</v>
      </c>
      <c r="E1588" s="35">
        <v>2024</v>
      </c>
      <c r="F1588" t="s">
        <v>41</v>
      </c>
    </row>
    <row r="1589" spans="1:6" hidden="1" x14ac:dyDescent="0.35">
      <c r="A1589" t="s">
        <v>1605</v>
      </c>
      <c r="B1589">
        <v>89.15</v>
      </c>
      <c r="C1589" s="32">
        <v>45412</v>
      </c>
      <c r="D1589" s="34" t="s">
        <v>19</v>
      </c>
      <c r="E1589" s="35">
        <v>2024</v>
      </c>
      <c r="F1589" t="s">
        <v>42</v>
      </c>
    </row>
    <row r="1590" spans="1:6" hidden="1" x14ac:dyDescent="0.35">
      <c r="A1590" t="s">
        <v>1606</v>
      </c>
      <c r="B1590">
        <v>136.25</v>
      </c>
      <c r="C1590" s="32">
        <v>45412</v>
      </c>
      <c r="D1590" s="34" t="s">
        <v>19</v>
      </c>
      <c r="E1590" s="35">
        <v>2024</v>
      </c>
      <c r="F1590" t="s">
        <v>47</v>
      </c>
    </row>
    <row r="1591" spans="1:6" hidden="1" x14ac:dyDescent="0.35">
      <c r="A1591" t="s">
        <v>578</v>
      </c>
      <c r="B1591">
        <v>50.26</v>
      </c>
      <c r="C1591" s="32">
        <v>45432</v>
      </c>
      <c r="D1591" s="34" t="s">
        <v>20</v>
      </c>
      <c r="E1591" s="35">
        <v>2024</v>
      </c>
      <c r="F1591" t="s">
        <v>32</v>
      </c>
    </row>
    <row r="1592" spans="1:6" hidden="1" x14ac:dyDescent="0.35">
      <c r="A1592" t="s">
        <v>1078</v>
      </c>
      <c r="B1592">
        <v>93.59</v>
      </c>
      <c r="C1592" s="32">
        <v>45432</v>
      </c>
      <c r="D1592" s="34" t="s">
        <v>20</v>
      </c>
      <c r="E1592" s="35">
        <v>2024</v>
      </c>
      <c r="F1592" t="s">
        <v>30</v>
      </c>
    </row>
    <row r="1593" spans="1:6" hidden="1" x14ac:dyDescent="0.35">
      <c r="A1593" t="s">
        <v>1607</v>
      </c>
      <c r="B1593">
        <v>106</v>
      </c>
      <c r="C1593" s="32">
        <v>45432</v>
      </c>
      <c r="D1593" s="34" t="s">
        <v>20</v>
      </c>
      <c r="E1593" s="35">
        <v>2024</v>
      </c>
      <c r="F1593" t="s">
        <v>47</v>
      </c>
    </row>
    <row r="1594" spans="1:6" hidden="1" x14ac:dyDescent="0.35">
      <c r="A1594" t="s">
        <v>1608</v>
      </c>
      <c r="B1594">
        <v>154.63999999999999</v>
      </c>
      <c r="C1594" s="32">
        <v>45432</v>
      </c>
      <c r="D1594" s="34" t="s">
        <v>20</v>
      </c>
      <c r="E1594" s="35">
        <v>2024</v>
      </c>
      <c r="F1594" t="s">
        <v>30</v>
      </c>
    </row>
    <row r="1595" spans="1:6" hidden="1" x14ac:dyDescent="0.35">
      <c r="A1595" t="s">
        <v>1609</v>
      </c>
      <c r="B1595">
        <v>140.72</v>
      </c>
      <c r="C1595" s="32">
        <v>45432</v>
      </c>
      <c r="D1595" s="34" t="s">
        <v>20</v>
      </c>
      <c r="E1595" s="35">
        <v>2024</v>
      </c>
      <c r="F1595" t="s">
        <v>47</v>
      </c>
    </row>
    <row r="1596" spans="1:6" hidden="1" x14ac:dyDescent="0.35">
      <c r="A1596" t="s">
        <v>441</v>
      </c>
      <c r="B1596">
        <v>134.69999999999999</v>
      </c>
      <c r="C1596" s="32">
        <v>45432</v>
      </c>
      <c r="D1596" s="34" t="s">
        <v>20</v>
      </c>
      <c r="E1596" s="35">
        <v>2024</v>
      </c>
      <c r="F1596" t="s">
        <v>41</v>
      </c>
    </row>
    <row r="1597" spans="1:6" hidden="1" x14ac:dyDescent="0.35">
      <c r="A1597" t="s">
        <v>1610</v>
      </c>
      <c r="B1597">
        <v>138</v>
      </c>
      <c r="C1597" s="32">
        <v>45432</v>
      </c>
      <c r="D1597" s="34" t="s">
        <v>20</v>
      </c>
      <c r="E1597" s="35">
        <v>2024</v>
      </c>
      <c r="F1597" t="s">
        <v>30</v>
      </c>
    </row>
    <row r="1598" spans="1:6" hidden="1" x14ac:dyDescent="0.35">
      <c r="A1598" t="s">
        <v>1202</v>
      </c>
      <c r="B1598">
        <v>127.5</v>
      </c>
      <c r="C1598" s="32">
        <v>45432</v>
      </c>
      <c r="D1598" s="34" t="s">
        <v>20</v>
      </c>
      <c r="E1598" s="35">
        <v>2024</v>
      </c>
      <c r="F1598" t="s">
        <v>30</v>
      </c>
    </row>
    <row r="1599" spans="1:6" hidden="1" x14ac:dyDescent="0.35">
      <c r="A1599" t="s">
        <v>1611</v>
      </c>
      <c r="B1599">
        <v>192</v>
      </c>
      <c r="C1599" s="32">
        <v>45432</v>
      </c>
      <c r="D1599" s="34" t="s">
        <v>20</v>
      </c>
      <c r="E1599" s="35">
        <v>2024</v>
      </c>
      <c r="F1599" t="s">
        <v>47</v>
      </c>
    </row>
    <row r="1600" spans="1:6" hidden="1" x14ac:dyDescent="0.35">
      <c r="A1600" t="s">
        <v>1314</v>
      </c>
      <c r="B1600">
        <v>50</v>
      </c>
      <c r="C1600" s="32">
        <v>45432</v>
      </c>
      <c r="D1600" s="34" t="s">
        <v>20</v>
      </c>
      <c r="E1600" s="35">
        <v>2024</v>
      </c>
      <c r="F1600" t="s">
        <v>38</v>
      </c>
    </row>
    <row r="1601" spans="1:6" hidden="1" x14ac:dyDescent="0.35">
      <c r="A1601" t="s">
        <v>1612</v>
      </c>
      <c r="B1601">
        <v>100</v>
      </c>
      <c r="C1601" s="32">
        <v>45433</v>
      </c>
      <c r="D1601" s="34" t="s">
        <v>20</v>
      </c>
      <c r="E1601" s="35">
        <v>2024</v>
      </c>
      <c r="F1601" t="s">
        <v>43</v>
      </c>
    </row>
    <row r="1602" spans="1:6" hidden="1" x14ac:dyDescent="0.35">
      <c r="A1602" t="s">
        <v>1613</v>
      </c>
      <c r="B1602">
        <v>71.959999999999994</v>
      </c>
      <c r="C1602" s="32">
        <v>45433</v>
      </c>
      <c r="D1602" s="34" t="s">
        <v>20</v>
      </c>
      <c r="E1602" s="35">
        <v>2024</v>
      </c>
      <c r="F1602" t="s">
        <v>30</v>
      </c>
    </row>
    <row r="1603" spans="1:6" hidden="1" x14ac:dyDescent="0.35">
      <c r="A1603" t="s">
        <v>1614</v>
      </c>
      <c r="B1603">
        <v>250</v>
      </c>
      <c r="C1603" s="32">
        <v>45433</v>
      </c>
      <c r="D1603" s="34" t="s">
        <v>20</v>
      </c>
      <c r="E1603" s="35">
        <v>2024</v>
      </c>
      <c r="F1603" t="s">
        <v>41</v>
      </c>
    </row>
    <row r="1604" spans="1:6" hidden="1" x14ac:dyDescent="0.35">
      <c r="A1604" t="s">
        <v>1615</v>
      </c>
      <c r="B1604">
        <v>556</v>
      </c>
      <c r="C1604" s="32">
        <v>45433</v>
      </c>
      <c r="D1604" s="34" t="s">
        <v>20</v>
      </c>
      <c r="E1604" s="35">
        <v>2024</v>
      </c>
      <c r="F1604" t="s">
        <v>30</v>
      </c>
    </row>
    <row r="1605" spans="1:6" hidden="1" x14ac:dyDescent="0.35">
      <c r="A1605" t="s">
        <v>1616</v>
      </c>
      <c r="B1605">
        <v>130</v>
      </c>
      <c r="C1605" s="32">
        <v>45413</v>
      </c>
      <c r="D1605" s="34" t="s">
        <v>20</v>
      </c>
      <c r="E1605" s="35">
        <v>2024</v>
      </c>
      <c r="F1605" t="s">
        <v>31</v>
      </c>
    </row>
    <row r="1606" spans="1:6" hidden="1" x14ac:dyDescent="0.35">
      <c r="A1606" t="s">
        <v>1617</v>
      </c>
      <c r="B1606">
        <v>171.48</v>
      </c>
      <c r="C1606" s="32">
        <v>45413</v>
      </c>
      <c r="D1606" s="34" t="s">
        <v>20</v>
      </c>
      <c r="E1606" s="35">
        <v>2024</v>
      </c>
      <c r="F1606" t="s">
        <v>41</v>
      </c>
    </row>
    <row r="1607" spans="1:6" hidden="1" x14ac:dyDescent="0.35">
      <c r="A1607" t="s">
        <v>1618</v>
      </c>
      <c r="B1607">
        <v>49.88</v>
      </c>
      <c r="C1607" s="32">
        <v>45413</v>
      </c>
      <c r="D1607" s="34" t="s">
        <v>20</v>
      </c>
      <c r="E1607" s="35">
        <v>2024</v>
      </c>
      <c r="F1607" t="s">
        <v>36</v>
      </c>
    </row>
    <row r="1608" spans="1:6" hidden="1" x14ac:dyDescent="0.35">
      <c r="A1608" t="s">
        <v>1619</v>
      </c>
      <c r="B1608">
        <v>125.58</v>
      </c>
      <c r="C1608" s="32">
        <v>45433</v>
      </c>
      <c r="D1608" s="34" t="s">
        <v>20</v>
      </c>
      <c r="E1608" s="35">
        <v>2024</v>
      </c>
      <c r="F1608" t="s">
        <v>42</v>
      </c>
    </row>
    <row r="1609" spans="1:6" hidden="1" x14ac:dyDescent="0.35">
      <c r="A1609" t="s">
        <v>1620</v>
      </c>
      <c r="B1609">
        <v>125</v>
      </c>
      <c r="C1609" s="32">
        <v>45433</v>
      </c>
      <c r="D1609" s="34" t="s">
        <v>20</v>
      </c>
      <c r="E1609" s="35">
        <v>2024</v>
      </c>
      <c r="F1609" t="s">
        <v>30</v>
      </c>
    </row>
    <row r="1610" spans="1:6" hidden="1" x14ac:dyDescent="0.35">
      <c r="A1610" t="s">
        <v>1621</v>
      </c>
      <c r="B1610">
        <v>296</v>
      </c>
      <c r="C1610" s="32">
        <v>45448</v>
      </c>
      <c r="D1610" s="34" t="s">
        <v>21</v>
      </c>
      <c r="E1610" s="35">
        <v>2024</v>
      </c>
      <c r="F1610" t="s">
        <v>31</v>
      </c>
    </row>
    <row r="1611" spans="1:6" hidden="1" x14ac:dyDescent="0.35">
      <c r="A1611" t="s">
        <v>1198</v>
      </c>
      <c r="B1611">
        <v>216.5</v>
      </c>
      <c r="C1611" s="32">
        <v>45433</v>
      </c>
      <c r="D1611" s="34" t="s">
        <v>20</v>
      </c>
      <c r="E1611" s="35">
        <v>2024</v>
      </c>
      <c r="F1611" t="s">
        <v>38</v>
      </c>
    </row>
    <row r="1612" spans="1:6" hidden="1" x14ac:dyDescent="0.35">
      <c r="A1612" t="s">
        <v>1622</v>
      </c>
      <c r="B1612">
        <v>244</v>
      </c>
      <c r="C1612" s="32">
        <v>45433</v>
      </c>
      <c r="D1612" s="34" t="s">
        <v>20</v>
      </c>
      <c r="E1612" s="35">
        <v>2024</v>
      </c>
      <c r="F1612" t="s">
        <v>42</v>
      </c>
    </row>
    <row r="1613" spans="1:6" hidden="1" x14ac:dyDescent="0.35">
      <c r="A1613" t="s">
        <v>1623</v>
      </c>
      <c r="B1613">
        <v>125.58</v>
      </c>
      <c r="C1613" s="32">
        <v>45433</v>
      </c>
      <c r="D1613" s="34" t="s">
        <v>20</v>
      </c>
      <c r="E1613" s="35">
        <v>2024</v>
      </c>
      <c r="F1613" t="s">
        <v>31</v>
      </c>
    </row>
    <row r="1614" spans="1:6" hidden="1" x14ac:dyDescent="0.35">
      <c r="A1614" t="s">
        <v>1624</v>
      </c>
      <c r="B1614">
        <v>186</v>
      </c>
      <c r="C1614" s="32">
        <v>45433</v>
      </c>
      <c r="D1614" s="34" t="s">
        <v>20</v>
      </c>
      <c r="E1614" s="35">
        <v>2024</v>
      </c>
      <c r="F1614" t="s">
        <v>42</v>
      </c>
    </row>
    <row r="1615" spans="1:6" hidden="1" x14ac:dyDescent="0.35">
      <c r="A1615" t="s">
        <v>358</v>
      </c>
      <c r="B1615">
        <v>50.59</v>
      </c>
      <c r="C1615" s="32">
        <v>45433</v>
      </c>
      <c r="D1615" s="34" t="s">
        <v>20</v>
      </c>
      <c r="E1615" s="35">
        <v>2024</v>
      </c>
      <c r="F1615" t="s">
        <v>44</v>
      </c>
    </row>
    <row r="1616" spans="1:6" hidden="1" x14ac:dyDescent="0.35">
      <c r="A1616" t="s">
        <v>1625</v>
      </c>
      <c r="B1616">
        <v>360</v>
      </c>
      <c r="C1616" s="32">
        <v>45433</v>
      </c>
      <c r="D1616" s="34" t="s">
        <v>20</v>
      </c>
      <c r="E1616" s="35">
        <v>2024</v>
      </c>
      <c r="F1616" t="s">
        <v>42</v>
      </c>
    </row>
    <row r="1617" spans="1:6" hidden="1" x14ac:dyDescent="0.35">
      <c r="A1617" t="s">
        <v>374</v>
      </c>
      <c r="B1617">
        <v>99.48</v>
      </c>
      <c r="C1617" s="32">
        <v>45433</v>
      </c>
      <c r="D1617" s="34" t="s">
        <v>20</v>
      </c>
      <c r="E1617" s="35">
        <v>2024</v>
      </c>
      <c r="F1617" t="s">
        <v>33</v>
      </c>
    </row>
    <row r="1618" spans="1:6" hidden="1" x14ac:dyDescent="0.35">
      <c r="A1618" t="s">
        <v>393</v>
      </c>
      <c r="B1618">
        <v>40.840000000000003</v>
      </c>
      <c r="C1618" s="32">
        <v>45433</v>
      </c>
      <c r="D1618" s="34" t="s">
        <v>20</v>
      </c>
      <c r="E1618" s="35">
        <v>2024</v>
      </c>
      <c r="F1618" t="s">
        <v>38</v>
      </c>
    </row>
    <row r="1619" spans="1:6" hidden="1" x14ac:dyDescent="0.35">
      <c r="A1619" t="s">
        <v>393</v>
      </c>
      <c r="B1619">
        <v>50</v>
      </c>
      <c r="C1619" s="32">
        <v>45433</v>
      </c>
      <c r="D1619" s="34" t="s">
        <v>20</v>
      </c>
      <c r="E1619" s="35">
        <v>2024</v>
      </c>
      <c r="F1619" t="s">
        <v>38</v>
      </c>
    </row>
    <row r="1620" spans="1:6" hidden="1" x14ac:dyDescent="0.35">
      <c r="A1620" t="s">
        <v>1626</v>
      </c>
      <c r="B1620">
        <v>212.62</v>
      </c>
      <c r="C1620" s="32">
        <v>45433</v>
      </c>
      <c r="D1620" s="34" t="s">
        <v>20</v>
      </c>
      <c r="E1620" s="35">
        <v>2024</v>
      </c>
      <c r="F1620" t="s">
        <v>44</v>
      </c>
    </row>
    <row r="1621" spans="1:6" hidden="1" x14ac:dyDescent="0.35">
      <c r="A1621" t="s">
        <v>1627</v>
      </c>
      <c r="B1621">
        <v>167.81</v>
      </c>
      <c r="C1621" s="32">
        <v>45413</v>
      </c>
      <c r="D1621" s="34" t="s">
        <v>20</v>
      </c>
      <c r="E1621" s="35">
        <v>2024</v>
      </c>
      <c r="F1621" t="s">
        <v>44</v>
      </c>
    </row>
    <row r="1622" spans="1:6" hidden="1" x14ac:dyDescent="0.35">
      <c r="A1622" t="s">
        <v>1628</v>
      </c>
      <c r="B1622">
        <v>82</v>
      </c>
      <c r="C1622" s="32">
        <v>45413</v>
      </c>
      <c r="D1622" s="34" t="s">
        <v>20</v>
      </c>
      <c r="E1622" s="35">
        <v>2024</v>
      </c>
      <c r="F1622" t="s">
        <v>44</v>
      </c>
    </row>
    <row r="1623" spans="1:6" hidden="1" x14ac:dyDescent="0.35">
      <c r="A1623" t="s">
        <v>1629</v>
      </c>
      <c r="B1623">
        <v>204.83</v>
      </c>
      <c r="C1623" s="32">
        <v>45413</v>
      </c>
      <c r="D1623" s="34" t="s">
        <v>20</v>
      </c>
      <c r="E1623" s="35">
        <v>2024</v>
      </c>
      <c r="F1623" t="s">
        <v>31</v>
      </c>
    </row>
    <row r="1624" spans="1:6" hidden="1" x14ac:dyDescent="0.35">
      <c r="A1624" t="s">
        <v>708</v>
      </c>
      <c r="B1624">
        <v>112</v>
      </c>
      <c r="C1624" s="32">
        <v>45434</v>
      </c>
      <c r="D1624" s="34" t="s">
        <v>20</v>
      </c>
      <c r="E1624" s="35">
        <v>2024</v>
      </c>
      <c r="F1624" t="s">
        <v>31</v>
      </c>
    </row>
    <row r="1625" spans="1:6" hidden="1" x14ac:dyDescent="0.35">
      <c r="A1625" t="s">
        <v>1630</v>
      </c>
      <c r="B1625">
        <v>185.83</v>
      </c>
      <c r="C1625" s="32">
        <v>45448</v>
      </c>
      <c r="D1625" s="34" t="s">
        <v>21</v>
      </c>
      <c r="E1625" s="35">
        <v>2024</v>
      </c>
      <c r="F1625" t="s">
        <v>31</v>
      </c>
    </row>
    <row r="1626" spans="1:6" hidden="1" x14ac:dyDescent="0.35">
      <c r="A1626" t="s">
        <v>971</v>
      </c>
      <c r="B1626">
        <v>249.55</v>
      </c>
      <c r="C1626" s="32">
        <v>45448</v>
      </c>
      <c r="D1626" s="34" t="s">
        <v>21</v>
      </c>
      <c r="E1626" s="35">
        <v>2024</v>
      </c>
      <c r="F1626" t="s">
        <v>34</v>
      </c>
    </row>
    <row r="1627" spans="1:6" hidden="1" x14ac:dyDescent="0.35">
      <c r="A1627" t="s">
        <v>1631</v>
      </c>
      <c r="B1627">
        <v>92</v>
      </c>
      <c r="C1627" s="32">
        <v>45413</v>
      </c>
      <c r="D1627" s="34" t="s">
        <v>20</v>
      </c>
      <c r="E1627" s="35">
        <v>2024</v>
      </c>
      <c r="F1627" t="s">
        <v>42</v>
      </c>
    </row>
    <row r="1628" spans="1:6" hidden="1" x14ac:dyDescent="0.35">
      <c r="A1628" t="s">
        <v>601</v>
      </c>
      <c r="B1628">
        <v>133.91999999999999</v>
      </c>
      <c r="C1628" s="32">
        <v>45448</v>
      </c>
      <c r="D1628" s="34" t="s">
        <v>21</v>
      </c>
      <c r="E1628" s="35">
        <v>2024</v>
      </c>
      <c r="F1628" t="s">
        <v>30</v>
      </c>
    </row>
    <row r="1629" spans="1:6" hidden="1" x14ac:dyDescent="0.35">
      <c r="A1629" t="s">
        <v>473</v>
      </c>
      <c r="B1629">
        <v>129.38</v>
      </c>
      <c r="C1629" s="32">
        <v>45413</v>
      </c>
      <c r="D1629" s="34" t="s">
        <v>20</v>
      </c>
      <c r="E1629" s="35">
        <v>2024</v>
      </c>
      <c r="F1629" t="s">
        <v>33</v>
      </c>
    </row>
    <row r="1630" spans="1:6" hidden="1" x14ac:dyDescent="0.35">
      <c r="A1630" t="s">
        <v>1632</v>
      </c>
      <c r="B1630">
        <v>124</v>
      </c>
      <c r="C1630" s="32">
        <v>45448</v>
      </c>
      <c r="D1630" s="34" t="s">
        <v>21</v>
      </c>
      <c r="E1630" s="35">
        <v>2024</v>
      </c>
      <c r="F1630" t="s">
        <v>44</v>
      </c>
    </row>
    <row r="1631" spans="1:6" hidden="1" x14ac:dyDescent="0.35">
      <c r="A1631" t="s">
        <v>1438</v>
      </c>
      <c r="B1631">
        <v>32.799999999999997</v>
      </c>
      <c r="C1631" s="32">
        <v>45448</v>
      </c>
      <c r="D1631" s="34" t="s">
        <v>21</v>
      </c>
      <c r="E1631" s="35">
        <v>2024</v>
      </c>
      <c r="F1631" t="s">
        <v>47</v>
      </c>
    </row>
    <row r="1632" spans="1:6" hidden="1" x14ac:dyDescent="0.35">
      <c r="A1632" t="s">
        <v>1454</v>
      </c>
      <c r="B1632">
        <v>42.41</v>
      </c>
      <c r="C1632" s="32">
        <v>45448</v>
      </c>
      <c r="D1632" s="34" t="s">
        <v>21</v>
      </c>
      <c r="E1632" s="35">
        <v>2024</v>
      </c>
      <c r="F1632" t="s">
        <v>47</v>
      </c>
    </row>
    <row r="1633" spans="1:6" hidden="1" x14ac:dyDescent="0.35">
      <c r="A1633" t="s">
        <v>547</v>
      </c>
      <c r="B1633">
        <v>140.24</v>
      </c>
      <c r="C1633" s="32">
        <v>45448</v>
      </c>
      <c r="D1633" s="34" t="s">
        <v>21</v>
      </c>
      <c r="E1633" s="35">
        <v>2024</v>
      </c>
      <c r="F1633" t="s">
        <v>31</v>
      </c>
    </row>
    <row r="1634" spans="1:6" hidden="1" x14ac:dyDescent="0.35">
      <c r="A1634" t="s">
        <v>1264</v>
      </c>
      <c r="B1634">
        <v>109.04</v>
      </c>
      <c r="C1634" s="32">
        <v>45448</v>
      </c>
      <c r="D1634" s="34" t="s">
        <v>21</v>
      </c>
      <c r="E1634" s="35">
        <v>2024</v>
      </c>
      <c r="F1634" t="s">
        <v>44</v>
      </c>
    </row>
    <row r="1635" spans="1:6" hidden="1" x14ac:dyDescent="0.35">
      <c r="A1635" t="s">
        <v>1633</v>
      </c>
      <c r="B1635">
        <v>134.24</v>
      </c>
      <c r="C1635" s="32">
        <v>45448</v>
      </c>
      <c r="D1635" s="34" t="s">
        <v>21</v>
      </c>
      <c r="E1635" s="35">
        <v>2024</v>
      </c>
      <c r="F1635" t="s">
        <v>31</v>
      </c>
    </row>
    <row r="1636" spans="1:6" hidden="1" x14ac:dyDescent="0.35">
      <c r="A1636" t="s">
        <v>1634</v>
      </c>
      <c r="B1636">
        <v>209.21</v>
      </c>
      <c r="C1636" s="32">
        <v>45448</v>
      </c>
      <c r="D1636" s="34" t="s">
        <v>21</v>
      </c>
      <c r="E1636" s="35">
        <v>2024</v>
      </c>
      <c r="F1636" t="s">
        <v>33</v>
      </c>
    </row>
    <row r="1637" spans="1:6" hidden="1" x14ac:dyDescent="0.35">
      <c r="A1637" t="s">
        <v>1635</v>
      </c>
      <c r="B1637">
        <v>130.13</v>
      </c>
      <c r="C1637" s="32">
        <v>45413</v>
      </c>
      <c r="D1637" s="34" t="s">
        <v>20</v>
      </c>
      <c r="E1637" s="35">
        <v>2024</v>
      </c>
      <c r="F1637" t="s">
        <v>42</v>
      </c>
    </row>
    <row r="1638" spans="1:6" hidden="1" x14ac:dyDescent="0.35">
      <c r="A1638" t="s">
        <v>1636</v>
      </c>
      <c r="B1638">
        <v>77</v>
      </c>
      <c r="C1638" s="32">
        <v>45448</v>
      </c>
      <c r="D1638" s="34" t="s">
        <v>21</v>
      </c>
      <c r="E1638" s="35">
        <v>2024</v>
      </c>
      <c r="F1638" t="s">
        <v>44</v>
      </c>
    </row>
    <row r="1639" spans="1:6" hidden="1" x14ac:dyDescent="0.35">
      <c r="A1639" t="s">
        <v>774</v>
      </c>
      <c r="B1639">
        <v>93.77</v>
      </c>
      <c r="C1639" s="32">
        <v>45413</v>
      </c>
      <c r="D1639" s="34" t="s">
        <v>20</v>
      </c>
      <c r="E1639" s="35">
        <v>2024</v>
      </c>
      <c r="F1639" t="s">
        <v>47</v>
      </c>
    </row>
    <row r="1640" spans="1:6" hidden="1" x14ac:dyDescent="0.35">
      <c r="A1640" t="s">
        <v>1124</v>
      </c>
      <c r="B1640">
        <v>76</v>
      </c>
      <c r="C1640" s="32">
        <v>45448</v>
      </c>
      <c r="D1640" s="34" t="s">
        <v>21</v>
      </c>
      <c r="E1640" s="35">
        <v>2024</v>
      </c>
      <c r="F1640" t="s">
        <v>47</v>
      </c>
    </row>
    <row r="1641" spans="1:6" hidden="1" x14ac:dyDescent="0.35">
      <c r="A1641" t="s">
        <v>1637</v>
      </c>
      <c r="B1641">
        <v>178.01</v>
      </c>
      <c r="C1641" s="32">
        <v>45448</v>
      </c>
      <c r="D1641" s="34" t="s">
        <v>21</v>
      </c>
      <c r="E1641" s="35">
        <v>2024</v>
      </c>
      <c r="F1641" t="s">
        <v>38</v>
      </c>
    </row>
    <row r="1642" spans="1:6" hidden="1" x14ac:dyDescent="0.35">
      <c r="A1642" t="s">
        <v>1638</v>
      </c>
      <c r="B1642">
        <v>55.44</v>
      </c>
      <c r="C1642" s="32">
        <v>45413</v>
      </c>
      <c r="D1642" s="34" t="s">
        <v>20</v>
      </c>
      <c r="E1642" s="35">
        <v>2024</v>
      </c>
      <c r="F1642" t="s">
        <v>31</v>
      </c>
    </row>
    <row r="1643" spans="1:6" hidden="1" x14ac:dyDescent="0.35">
      <c r="A1643" t="s">
        <v>1492</v>
      </c>
      <c r="B1643">
        <v>76</v>
      </c>
      <c r="C1643" s="32">
        <v>45449</v>
      </c>
      <c r="D1643" s="34" t="s">
        <v>21</v>
      </c>
      <c r="E1643" s="35">
        <v>2024</v>
      </c>
      <c r="F1643" t="s">
        <v>43</v>
      </c>
    </row>
    <row r="1644" spans="1:6" hidden="1" x14ac:dyDescent="0.35">
      <c r="A1644" t="s">
        <v>1532</v>
      </c>
      <c r="B1644">
        <v>250.84</v>
      </c>
      <c r="C1644" s="32">
        <v>45449</v>
      </c>
      <c r="D1644" s="34" t="s">
        <v>21</v>
      </c>
      <c r="E1644" s="35">
        <v>2024</v>
      </c>
      <c r="F1644" t="s">
        <v>30</v>
      </c>
    </row>
    <row r="1645" spans="1:6" hidden="1" x14ac:dyDescent="0.35">
      <c r="A1645" t="s">
        <v>559</v>
      </c>
      <c r="B1645">
        <v>68.13</v>
      </c>
      <c r="C1645" s="32">
        <v>45413</v>
      </c>
      <c r="D1645" s="34" t="s">
        <v>20</v>
      </c>
      <c r="E1645" s="35">
        <v>2024</v>
      </c>
      <c r="F1645" t="s">
        <v>42</v>
      </c>
    </row>
    <row r="1646" spans="1:6" hidden="1" x14ac:dyDescent="0.35">
      <c r="A1646" t="s">
        <v>803</v>
      </c>
      <c r="B1646">
        <v>120.49</v>
      </c>
      <c r="C1646" s="32">
        <v>45449</v>
      </c>
      <c r="D1646" s="34" t="s">
        <v>21</v>
      </c>
      <c r="E1646" s="35">
        <v>2024</v>
      </c>
      <c r="F1646" t="s">
        <v>30</v>
      </c>
    </row>
    <row r="1647" spans="1:6" hidden="1" x14ac:dyDescent="0.35">
      <c r="A1647" t="s">
        <v>1639</v>
      </c>
      <c r="B1647">
        <v>75.87</v>
      </c>
      <c r="C1647" s="32">
        <v>45413</v>
      </c>
      <c r="D1647" s="34" t="s">
        <v>20</v>
      </c>
      <c r="E1647" s="35">
        <v>2024</v>
      </c>
      <c r="F1647" t="s">
        <v>47</v>
      </c>
    </row>
    <row r="1648" spans="1:6" hidden="1" x14ac:dyDescent="0.35">
      <c r="A1648" t="s">
        <v>1640</v>
      </c>
      <c r="B1648">
        <v>352.28</v>
      </c>
      <c r="C1648" s="32">
        <v>45449</v>
      </c>
      <c r="D1648" s="34" t="s">
        <v>21</v>
      </c>
      <c r="E1648" s="35">
        <v>2024</v>
      </c>
      <c r="F1648" t="s">
        <v>34</v>
      </c>
    </row>
    <row r="1649" spans="1:6" hidden="1" x14ac:dyDescent="0.35">
      <c r="A1649" t="s">
        <v>1367</v>
      </c>
      <c r="B1649">
        <v>577.82000000000005</v>
      </c>
      <c r="C1649" s="32">
        <v>45434</v>
      </c>
      <c r="D1649" s="34" t="s">
        <v>20</v>
      </c>
      <c r="E1649" s="35">
        <v>2024</v>
      </c>
      <c r="F1649" t="s">
        <v>41</v>
      </c>
    </row>
    <row r="1650" spans="1:6" hidden="1" x14ac:dyDescent="0.35">
      <c r="A1650" t="s">
        <v>778</v>
      </c>
      <c r="B1650">
        <v>136.01</v>
      </c>
      <c r="C1650" s="32">
        <v>45434</v>
      </c>
      <c r="D1650" s="34" t="s">
        <v>20</v>
      </c>
      <c r="E1650" s="35">
        <v>2024</v>
      </c>
      <c r="F1650" t="s">
        <v>35</v>
      </c>
    </row>
    <row r="1651" spans="1:6" hidden="1" x14ac:dyDescent="0.35">
      <c r="A1651" t="s">
        <v>1641</v>
      </c>
      <c r="B1651">
        <v>219.94</v>
      </c>
      <c r="C1651" s="32">
        <v>45434</v>
      </c>
      <c r="D1651" s="34" t="s">
        <v>20</v>
      </c>
      <c r="E1651" s="35">
        <v>2024</v>
      </c>
      <c r="F1651" t="s">
        <v>33</v>
      </c>
    </row>
    <row r="1652" spans="1:6" hidden="1" x14ac:dyDescent="0.35">
      <c r="A1652" t="s">
        <v>475</v>
      </c>
      <c r="B1652">
        <v>112.39</v>
      </c>
      <c r="C1652" s="32">
        <v>45434</v>
      </c>
      <c r="D1652" s="34" t="s">
        <v>20</v>
      </c>
      <c r="E1652" s="35">
        <v>2024</v>
      </c>
      <c r="F1652" t="s">
        <v>30</v>
      </c>
    </row>
    <row r="1653" spans="1:6" hidden="1" x14ac:dyDescent="0.35">
      <c r="A1653" t="s">
        <v>1642</v>
      </c>
      <c r="B1653">
        <v>51</v>
      </c>
      <c r="C1653" s="32">
        <v>45434</v>
      </c>
      <c r="D1653" s="34" t="s">
        <v>20</v>
      </c>
      <c r="E1653" s="35">
        <v>2024</v>
      </c>
      <c r="F1653" t="s">
        <v>47</v>
      </c>
    </row>
    <row r="1654" spans="1:6" hidden="1" x14ac:dyDescent="0.35">
      <c r="A1654" t="s">
        <v>1643</v>
      </c>
      <c r="B1654">
        <v>86.94</v>
      </c>
      <c r="C1654" s="32">
        <v>45434</v>
      </c>
      <c r="D1654" s="34" t="s">
        <v>20</v>
      </c>
      <c r="E1654" s="35">
        <v>2024</v>
      </c>
      <c r="F1654" t="s">
        <v>30</v>
      </c>
    </row>
    <row r="1655" spans="1:6" hidden="1" x14ac:dyDescent="0.35">
      <c r="A1655" t="s">
        <v>1644</v>
      </c>
      <c r="B1655">
        <v>138</v>
      </c>
      <c r="C1655" s="32">
        <v>45434</v>
      </c>
      <c r="D1655" s="34" t="s">
        <v>20</v>
      </c>
      <c r="E1655" s="35">
        <v>2024</v>
      </c>
      <c r="F1655" t="s">
        <v>30</v>
      </c>
    </row>
    <row r="1656" spans="1:6" hidden="1" x14ac:dyDescent="0.35">
      <c r="A1656" t="s">
        <v>1645</v>
      </c>
      <c r="B1656">
        <v>30</v>
      </c>
      <c r="C1656" s="32">
        <v>45434</v>
      </c>
      <c r="D1656" s="34" t="s">
        <v>20</v>
      </c>
      <c r="E1656" s="35">
        <v>2024</v>
      </c>
      <c r="F1656" t="s">
        <v>44</v>
      </c>
    </row>
    <row r="1657" spans="1:6" hidden="1" x14ac:dyDescent="0.35">
      <c r="A1657" t="s">
        <v>1646</v>
      </c>
      <c r="B1657">
        <v>68.62</v>
      </c>
      <c r="C1657" s="32">
        <v>45434</v>
      </c>
      <c r="D1657" s="34" t="s">
        <v>20</v>
      </c>
      <c r="E1657" s="35">
        <v>2024</v>
      </c>
      <c r="F1657" t="s">
        <v>33</v>
      </c>
    </row>
    <row r="1658" spans="1:6" hidden="1" x14ac:dyDescent="0.35">
      <c r="A1658" t="s">
        <v>1647</v>
      </c>
      <c r="B1658">
        <v>142.59</v>
      </c>
      <c r="C1658" s="32">
        <v>45434</v>
      </c>
      <c r="D1658" s="34" t="s">
        <v>20</v>
      </c>
      <c r="E1658" s="35">
        <v>2024</v>
      </c>
      <c r="F1658" t="s">
        <v>41</v>
      </c>
    </row>
    <row r="1659" spans="1:6" hidden="1" x14ac:dyDescent="0.35">
      <c r="A1659" t="s">
        <v>1648</v>
      </c>
      <c r="B1659">
        <v>99.28</v>
      </c>
      <c r="C1659" s="32">
        <v>45434</v>
      </c>
      <c r="D1659" s="34" t="s">
        <v>20</v>
      </c>
      <c r="E1659" s="35">
        <v>2024</v>
      </c>
      <c r="F1659" t="s">
        <v>42</v>
      </c>
    </row>
    <row r="1660" spans="1:6" hidden="1" x14ac:dyDescent="0.35">
      <c r="A1660" t="s">
        <v>1649</v>
      </c>
      <c r="B1660">
        <v>79.33</v>
      </c>
      <c r="C1660" s="32">
        <v>45449</v>
      </c>
      <c r="D1660" s="34" t="s">
        <v>21</v>
      </c>
      <c r="E1660" s="35">
        <v>2024</v>
      </c>
      <c r="F1660" t="s">
        <v>38</v>
      </c>
    </row>
    <row r="1661" spans="1:6" hidden="1" x14ac:dyDescent="0.35">
      <c r="A1661" t="s">
        <v>1650</v>
      </c>
      <c r="B1661">
        <v>205</v>
      </c>
      <c r="C1661" s="32">
        <v>45449</v>
      </c>
      <c r="D1661" s="34" t="s">
        <v>21</v>
      </c>
      <c r="E1661" s="35">
        <v>2024</v>
      </c>
      <c r="F1661" t="s">
        <v>31</v>
      </c>
    </row>
    <row r="1662" spans="1:6" hidden="1" x14ac:dyDescent="0.35">
      <c r="A1662" t="s">
        <v>1651</v>
      </c>
      <c r="B1662">
        <v>161</v>
      </c>
      <c r="C1662" s="32">
        <v>45449</v>
      </c>
      <c r="D1662" s="34" t="s">
        <v>21</v>
      </c>
      <c r="E1662" s="35">
        <v>2024</v>
      </c>
      <c r="F1662" t="s">
        <v>47</v>
      </c>
    </row>
    <row r="1663" spans="1:6" hidden="1" x14ac:dyDescent="0.35">
      <c r="A1663" t="s">
        <v>1652</v>
      </c>
      <c r="B1663">
        <v>266</v>
      </c>
      <c r="C1663" s="32">
        <v>45434</v>
      </c>
      <c r="D1663" s="34" t="s">
        <v>20</v>
      </c>
      <c r="E1663" s="35">
        <v>2024</v>
      </c>
      <c r="F1663" t="s">
        <v>38</v>
      </c>
    </row>
    <row r="1664" spans="1:6" hidden="1" x14ac:dyDescent="0.35">
      <c r="A1664" t="s">
        <v>1653</v>
      </c>
      <c r="B1664">
        <v>117.62</v>
      </c>
      <c r="C1664" s="32">
        <v>45434</v>
      </c>
      <c r="D1664" s="34" t="s">
        <v>20</v>
      </c>
      <c r="E1664" s="35">
        <v>2024</v>
      </c>
      <c r="F1664" t="s">
        <v>44</v>
      </c>
    </row>
    <row r="1665" spans="1:6" hidden="1" x14ac:dyDescent="0.35">
      <c r="A1665" t="s">
        <v>1654</v>
      </c>
      <c r="B1665">
        <v>83.01</v>
      </c>
      <c r="C1665" s="32">
        <v>45434</v>
      </c>
      <c r="D1665" s="34" t="s">
        <v>20</v>
      </c>
      <c r="E1665" s="35">
        <v>2024</v>
      </c>
      <c r="F1665" t="s">
        <v>47</v>
      </c>
    </row>
    <row r="1666" spans="1:6" hidden="1" x14ac:dyDescent="0.35">
      <c r="A1666" t="s">
        <v>1655</v>
      </c>
      <c r="B1666">
        <v>67.64</v>
      </c>
      <c r="C1666" s="32">
        <v>45434</v>
      </c>
      <c r="D1666" s="34" t="s">
        <v>20</v>
      </c>
      <c r="E1666" s="35">
        <v>2024</v>
      </c>
      <c r="F1666" t="s">
        <v>33</v>
      </c>
    </row>
    <row r="1667" spans="1:6" hidden="1" x14ac:dyDescent="0.35">
      <c r="A1667" t="s">
        <v>1656</v>
      </c>
      <c r="B1667">
        <v>146</v>
      </c>
      <c r="C1667" s="32">
        <v>45434</v>
      </c>
      <c r="D1667" s="34" t="s">
        <v>20</v>
      </c>
      <c r="E1667" s="35">
        <v>2024</v>
      </c>
      <c r="F1667" t="s">
        <v>33</v>
      </c>
    </row>
    <row r="1668" spans="1:6" hidden="1" x14ac:dyDescent="0.35">
      <c r="A1668" t="s">
        <v>1657</v>
      </c>
      <c r="B1668">
        <v>120</v>
      </c>
      <c r="C1668" s="32">
        <v>45434</v>
      </c>
      <c r="D1668" s="34" t="s">
        <v>20</v>
      </c>
      <c r="E1668" s="35">
        <v>2024</v>
      </c>
      <c r="F1668" t="s">
        <v>30</v>
      </c>
    </row>
    <row r="1669" spans="1:6" hidden="1" x14ac:dyDescent="0.35">
      <c r="A1669" t="s">
        <v>401</v>
      </c>
      <c r="B1669">
        <v>46.1</v>
      </c>
      <c r="C1669" s="32">
        <v>45434</v>
      </c>
      <c r="D1669" s="34" t="s">
        <v>20</v>
      </c>
      <c r="E1669" s="35">
        <v>2024</v>
      </c>
      <c r="F1669" t="s">
        <v>42</v>
      </c>
    </row>
    <row r="1670" spans="1:6" hidden="1" x14ac:dyDescent="0.35">
      <c r="A1670" t="s">
        <v>309</v>
      </c>
      <c r="B1670">
        <v>84</v>
      </c>
      <c r="C1670" s="32">
        <v>45449</v>
      </c>
      <c r="D1670" s="34" t="s">
        <v>21</v>
      </c>
      <c r="E1670" s="35">
        <v>2024</v>
      </c>
      <c r="F1670" t="s">
        <v>47</v>
      </c>
    </row>
    <row r="1671" spans="1:6" hidden="1" x14ac:dyDescent="0.35">
      <c r="A1671" t="s">
        <v>1658</v>
      </c>
      <c r="B1671">
        <v>89</v>
      </c>
      <c r="C1671" s="32">
        <v>45449</v>
      </c>
      <c r="D1671" s="34" t="s">
        <v>21</v>
      </c>
      <c r="E1671" s="35">
        <v>2024</v>
      </c>
      <c r="F1671" t="s">
        <v>47</v>
      </c>
    </row>
    <row r="1672" spans="1:6" hidden="1" x14ac:dyDescent="0.35">
      <c r="A1672" t="s">
        <v>425</v>
      </c>
      <c r="B1672">
        <v>287.91000000000003</v>
      </c>
      <c r="C1672" s="32">
        <v>45434</v>
      </c>
      <c r="D1672" s="34" t="s">
        <v>20</v>
      </c>
      <c r="E1672" s="35">
        <v>2024</v>
      </c>
      <c r="F1672" t="s">
        <v>38</v>
      </c>
    </row>
    <row r="1673" spans="1:6" hidden="1" x14ac:dyDescent="0.35">
      <c r="A1673" t="s">
        <v>1179</v>
      </c>
      <c r="B1673">
        <v>82.88</v>
      </c>
      <c r="C1673" s="32">
        <v>45449</v>
      </c>
      <c r="D1673" s="34" t="s">
        <v>21</v>
      </c>
      <c r="E1673" s="35">
        <v>2024</v>
      </c>
      <c r="F1673" t="s">
        <v>38</v>
      </c>
    </row>
    <row r="1674" spans="1:6" hidden="1" x14ac:dyDescent="0.35">
      <c r="A1674" t="s">
        <v>435</v>
      </c>
      <c r="B1674">
        <v>164.29</v>
      </c>
      <c r="C1674" s="32">
        <v>45434</v>
      </c>
      <c r="D1674" s="34" t="s">
        <v>20</v>
      </c>
      <c r="E1674" s="35">
        <v>2024</v>
      </c>
      <c r="F1674" t="s">
        <v>33</v>
      </c>
    </row>
    <row r="1675" spans="1:6" hidden="1" x14ac:dyDescent="0.35">
      <c r="A1675" t="s">
        <v>543</v>
      </c>
      <c r="B1675">
        <v>281.16000000000003</v>
      </c>
      <c r="C1675" s="32">
        <v>45414</v>
      </c>
      <c r="D1675" s="34" t="s">
        <v>20</v>
      </c>
      <c r="E1675" s="35">
        <v>2024</v>
      </c>
      <c r="F1675" t="s">
        <v>33</v>
      </c>
    </row>
    <row r="1676" spans="1:6" hidden="1" x14ac:dyDescent="0.35">
      <c r="A1676" t="s">
        <v>1659</v>
      </c>
      <c r="B1676">
        <v>127.74</v>
      </c>
      <c r="C1676" s="32">
        <v>45450</v>
      </c>
      <c r="D1676" s="34" t="s">
        <v>21</v>
      </c>
      <c r="E1676" s="35">
        <v>2024</v>
      </c>
      <c r="F1676" t="s">
        <v>43</v>
      </c>
    </row>
    <row r="1677" spans="1:6" hidden="1" x14ac:dyDescent="0.35">
      <c r="A1677" t="s">
        <v>1035</v>
      </c>
      <c r="B1677">
        <v>268.95999999999998</v>
      </c>
      <c r="C1677" s="32">
        <v>45435</v>
      </c>
      <c r="D1677" s="34" t="s">
        <v>20</v>
      </c>
      <c r="E1677" s="35">
        <v>2024</v>
      </c>
      <c r="F1677" t="s">
        <v>43</v>
      </c>
    </row>
    <row r="1678" spans="1:6" hidden="1" x14ac:dyDescent="0.35">
      <c r="A1678" t="s">
        <v>1660</v>
      </c>
      <c r="B1678">
        <v>172.12</v>
      </c>
      <c r="C1678" s="32">
        <v>45414</v>
      </c>
      <c r="D1678" s="34" t="s">
        <v>20</v>
      </c>
      <c r="E1678" s="35">
        <v>2024</v>
      </c>
      <c r="F1678" t="s">
        <v>31</v>
      </c>
    </row>
    <row r="1679" spans="1:6" hidden="1" x14ac:dyDescent="0.35">
      <c r="A1679" t="s">
        <v>1661</v>
      </c>
      <c r="B1679">
        <v>92</v>
      </c>
      <c r="C1679" s="32">
        <v>45435</v>
      </c>
      <c r="D1679" s="34" t="s">
        <v>20</v>
      </c>
      <c r="E1679" s="35">
        <v>2024</v>
      </c>
      <c r="F1679" t="s">
        <v>34</v>
      </c>
    </row>
    <row r="1680" spans="1:6" hidden="1" x14ac:dyDescent="0.35">
      <c r="A1680" t="s">
        <v>352</v>
      </c>
      <c r="B1680">
        <v>94.98</v>
      </c>
      <c r="C1680" s="32">
        <v>45450</v>
      </c>
      <c r="D1680" s="34" t="s">
        <v>21</v>
      </c>
      <c r="E1680" s="35">
        <v>2024</v>
      </c>
      <c r="F1680" t="s">
        <v>31</v>
      </c>
    </row>
    <row r="1681" spans="1:6" hidden="1" x14ac:dyDescent="0.35">
      <c r="A1681" t="s">
        <v>702</v>
      </c>
      <c r="B1681">
        <v>186</v>
      </c>
      <c r="C1681" s="32">
        <v>45450</v>
      </c>
      <c r="D1681" s="34" t="s">
        <v>21</v>
      </c>
      <c r="E1681" s="35">
        <v>2024</v>
      </c>
      <c r="F1681" t="s">
        <v>34</v>
      </c>
    </row>
    <row r="1682" spans="1:6" hidden="1" x14ac:dyDescent="0.35">
      <c r="A1682" t="s">
        <v>620</v>
      </c>
      <c r="B1682">
        <v>406.59</v>
      </c>
      <c r="C1682" s="32">
        <v>45435</v>
      </c>
      <c r="D1682" s="34" t="s">
        <v>20</v>
      </c>
      <c r="E1682" s="35">
        <v>2024</v>
      </c>
      <c r="F1682" t="s">
        <v>46</v>
      </c>
    </row>
    <row r="1683" spans="1:6" hidden="1" x14ac:dyDescent="0.35">
      <c r="A1683" t="s">
        <v>1662</v>
      </c>
      <c r="B1683">
        <v>123</v>
      </c>
      <c r="C1683" s="32">
        <v>45435</v>
      </c>
      <c r="D1683" s="34" t="s">
        <v>20</v>
      </c>
      <c r="E1683" s="35">
        <v>2024</v>
      </c>
      <c r="F1683" t="s">
        <v>46</v>
      </c>
    </row>
    <row r="1684" spans="1:6" hidden="1" x14ac:dyDescent="0.35">
      <c r="A1684" t="s">
        <v>1442</v>
      </c>
      <c r="B1684">
        <v>78</v>
      </c>
      <c r="C1684" s="32">
        <v>45414</v>
      </c>
      <c r="D1684" s="34" t="s">
        <v>20</v>
      </c>
      <c r="E1684" s="35">
        <v>2024</v>
      </c>
      <c r="F1684" t="s">
        <v>33</v>
      </c>
    </row>
    <row r="1685" spans="1:6" hidden="1" x14ac:dyDescent="0.35">
      <c r="A1685" t="s">
        <v>1663</v>
      </c>
      <c r="B1685">
        <v>56.29</v>
      </c>
      <c r="C1685" s="32">
        <v>45435</v>
      </c>
      <c r="D1685" s="34" t="s">
        <v>20</v>
      </c>
      <c r="E1685" s="35">
        <v>2024</v>
      </c>
      <c r="F1685" t="s">
        <v>32</v>
      </c>
    </row>
    <row r="1686" spans="1:6" hidden="1" x14ac:dyDescent="0.35">
      <c r="A1686" t="s">
        <v>1664</v>
      </c>
      <c r="B1686">
        <v>67</v>
      </c>
      <c r="C1686" s="32">
        <v>45450</v>
      </c>
      <c r="D1686" s="34" t="s">
        <v>21</v>
      </c>
      <c r="E1686" s="35">
        <v>2024</v>
      </c>
      <c r="F1686" t="s">
        <v>47</v>
      </c>
    </row>
    <row r="1687" spans="1:6" hidden="1" x14ac:dyDescent="0.35">
      <c r="A1687" t="s">
        <v>1665</v>
      </c>
      <c r="B1687">
        <v>179.25</v>
      </c>
      <c r="C1687" s="32">
        <v>45450</v>
      </c>
      <c r="D1687" s="34" t="s">
        <v>21</v>
      </c>
      <c r="E1687" s="35">
        <v>2024</v>
      </c>
      <c r="F1687" t="s">
        <v>44</v>
      </c>
    </row>
    <row r="1688" spans="1:6" hidden="1" x14ac:dyDescent="0.35">
      <c r="A1688" t="s">
        <v>1666</v>
      </c>
      <c r="B1688">
        <v>224</v>
      </c>
      <c r="C1688" s="32">
        <v>45450</v>
      </c>
      <c r="D1688" s="34" t="s">
        <v>21</v>
      </c>
      <c r="E1688" s="35">
        <v>2024</v>
      </c>
      <c r="F1688" t="s">
        <v>38</v>
      </c>
    </row>
    <row r="1689" spans="1:6" hidden="1" x14ac:dyDescent="0.35">
      <c r="A1689" t="s">
        <v>1667</v>
      </c>
      <c r="B1689">
        <v>121.24</v>
      </c>
      <c r="C1689" s="32">
        <v>45414</v>
      </c>
      <c r="D1689" s="34" t="s">
        <v>20</v>
      </c>
      <c r="E1689" s="35">
        <v>2024</v>
      </c>
      <c r="F1689" t="s">
        <v>33</v>
      </c>
    </row>
    <row r="1690" spans="1:6" hidden="1" x14ac:dyDescent="0.35">
      <c r="A1690" t="s">
        <v>1668</v>
      </c>
      <c r="B1690">
        <v>127.74</v>
      </c>
      <c r="C1690" s="32">
        <v>45414</v>
      </c>
      <c r="D1690" s="34" t="s">
        <v>20</v>
      </c>
      <c r="E1690" s="35">
        <v>2024</v>
      </c>
      <c r="F1690" t="s">
        <v>33</v>
      </c>
    </row>
    <row r="1691" spans="1:6" hidden="1" x14ac:dyDescent="0.35">
      <c r="A1691" t="s">
        <v>613</v>
      </c>
      <c r="B1691">
        <v>202.61</v>
      </c>
      <c r="C1691" s="32">
        <v>45450</v>
      </c>
      <c r="D1691" s="34" t="s">
        <v>21</v>
      </c>
      <c r="E1691" s="35">
        <v>2024</v>
      </c>
      <c r="F1691" t="s">
        <v>47</v>
      </c>
    </row>
    <row r="1692" spans="1:6" hidden="1" x14ac:dyDescent="0.35">
      <c r="A1692" t="s">
        <v>813</v>
      </c>
      <c r="B1692">
        <v>52</v>
      </c>
      <c r="C1692" s="32">
        <v>45414</v>
      </c>
      <c r="D1692" s="34" t="s">
        <v>20</v>
      </c>
      <c r="E1692" s="35">
        <v>2024</v>
      </c>
      <c r="F1692" t="s">
        <v>30</v>
      </c>
    </row>
    <row r="1693" spans="1:6" hidden="1" x14ac:dyDescent="0.35">
      <c r="A1693" t="s">
        <v>839</v>
      </c>
      <c r="B1693">
        <v>150</v>
      </c>
      <c r="C1693" s="32">
        <v>45450</v>
      </c>
      <c r="D1693" s="34" t="s">
        <v>21</v>
      </c>
      <c r="E1693" s="35">
        <v>2024</v>
      </c>
      <c r="F1693" t="s">
        <v>30</v>
      </c>
    </row>
    <row r="1694" spans="1:6" hidden="1" x14ac:dyDescent="0.35">
      <c r="A1694" t="s">
        <v>1669</v>
      </c>
      <c r="B1694">
        <v>264</v>
      </c>
      <c r="C1694" s="32">
        <v>45450</v>
      </c>
      <c r="D1694" s="34" t="s">
        <v>21</v>
      </c>
      <c r="E1694" s="35">
        <v>2024</v>
      </c>
      <c r="F1694" t="s">
        <v>47</v>
      </c>
    </row>
    <row r="1695" spans="1:6" hidden="1" x14ac:dyDescent="0.35">
      <c r="A1695" t="s">
        <v>406</v>
      </c>
      <c r="B1695">
        <v>69.150000000000006</v>
      </c>
      <c r="C1695" s="32">
        <v>45414</v>
      </c>
      <c r="D1695" s="34" t="s">
        <v>20</v>
      </c>
      <c r="E1695" s="35">
        <v>2024</v>
      </c>
      <c r="F1695" t="s">
        <v>47</v>
      </c>
    </row>
    <row r="1696" spans="1:6" hidden="1" x14ac:dyDescent="0.35">
      <c r="A1696" t="s">
        <v>1670</v>
      </c>
      <c r="B1696">
        <v>82.62</v>
      </c>
      <c r="C1696" s="32">
        <v>45414</v>
      </c>
      <c r="D1696" s="34" t="s">
        <v>20</v>
      </c>
      <c r="E1696" s="35">
        <v>2024</v>
      </c>
      <c r="F1696" t="s">
        <v>47</v>
      </c>
    </row>
    <row r="1697" spans="1:6" hidden="1" x14ac:dyDescent="0.35">
      <c r="A1697" t="s">
        <v>334</v>
      </c>
      <c r="B1697">
        <v>317.24</v>
      </c>
      <c r="C1697" s="32">
        <v>45414</v>
      </c>
      <c r="D1697" s="34" t="s">
        <v>20</v>
      </c>
      <c r="E1697" s="35">
        <v>2024</v>
      </c>
      <c r="F1697" t="s">
        <v>34</v>
      </c>
    </row>
    <row r="1698" spans="1:6" hidden="1" x14ac:dyDescent="0.35">
      <c r="A1698" t="s">
        <v>1671</v>
      </c>
      <c r="B1698">
        <v>113.8</v>
      </c>
      <c r="C1698" s="32">
        <v>45414</v>
      </c>
      <c r="D1698" s="34" t="s">
        <v>20</v>
      </c>
      <c r="E1698" s="35">
        <v>2024</v>
      </c>
      <c r="F1698" t="s">
        <v>36</v>
      </c>
    </row>
    <row r="1699" spans="1:6" hidden="1" x14ac:dyDescent="0.35">
      <c r="A1699" t="s">
        <v>572</v>
      </c>
      <c r="B1699">
        <v>17.03</v>
      </c>
      <c r="C1699" s="32">
        <v>45414</v>
      </c>
      <c r="D1699" s="34" t="s">
        <v>20</v>
      </c>
      <c r="E1699" s="35">
        <v>2024</v>
      </c>
      <c r="F1699" t="s">
        <v>47</v>
      </c>
    </row>
    <row r="1700" spans="1:6" hidden="1" x14ac:dyDescent="0.35">
      <c r="A1700" t="s">
        <v>1672</v>
      </c>
      <c r="B1700">
        <v>370</v>
      </c>
      <c r="C1700" s="32">
        <v>45450</v>
      </c>
      <c r="D1700" s="34" t="s">
        <v>21</v>
      </c>
      <c r="E1700" s="35">
        <v>2024</v>
      </c>
      <c r="F1700" t="s">
        <v>38</v>
      </c>
    </row>
    <row r="1701" spans="1:6" hidden="1" x14ac:dyDescent="0.35">
      <c r="A1701" t="s">
        <v>1673</v>
      </c>
      <c r="B1701">
        <v>131.78</v>
      </c>
      <c r="C1701" s="32">
        <v>45414</v>
      </c>
      <c r="D1701" s="34" t="s">
        <v>20</v>
      </c>
      <c r="E1701" s="35">
        <v>2024</v>
      </c>
      <c r="F1701" t="s">
        <v>30</v>
      </c>
    </row>
    <row r="1702" spans="1:6" hidden="1" x14ac:dyDescent="0.35">
      <c r="A1702" t="s">
        <v>1674</v>
      </c>
      <c r="B1702">
        <v>686</v>
      </c>
      <c r="C1702" s="32">
        <v>45435</v>
      </c>
      <c r="D1702" s="34" t="s">
        <v>20</v>
      </c>
      <c r="E1702" s="35">
        <v>2024</v>
      </c>
      <c r="F1702" t="s">
        <v>35</v>
      </c>
    </row>
    <row r="1703" spans="1:6" hidden="1" x14ac:dyDescent="0.35">
      <c r="A1703" t="s">
        <v>1675</v>
      </c>
      <c r="B1703">
        <v>155</v>
      </c>
      <c r="C1703" s="32">
        <v>45450</v>
      </c>
      <c r="D1703" s="34" t="s">
        <v>21</v>
      </c>
      <c r="E1703" s="35">
        <v>2024</v>
      </c>
      <c r="F1703" t="s">
        <v>44</v>
      </c>
    </row>
    <row r="1704" spans="1:6" hidden="1" x14ac:dyDescent="0.35">
      <c r="A1704" t="s">
        <v>1676</v>
      </c>
      <c r="B1704">
        <v>107</v>
      </c>
      <c r="C1704" s="32">
        <v>45414</v>
      </c>
      <c r="D1704" s="34" t="s">
        <v>20</v>
      </c>
      <c r="E1704" s="35">
        <v>2024</v>
      </c>
      <c r="F1704" t="s">
        <v>36</v>
      </c>
    </row>
    <row r="1705" spans="1:6" hidden="1" x14ac:dyDescent="0.35">
      <c r="A1705" t="s">
        <v>817</v>
      </c>
      <c r="B1705">
        <v>100.99</v>
      </c>
      <c r="C1705" s="32">
        <v>45414</v>
      </c>
      <c r="D1705" s="34" t="s">
        <v>20</v>
      </c>
      <c r="E1705" s="35">
        <v>2024</v>
      </c>
      <c r="F1705" t="s">
        <v>33</v>
      </c>
    </row>
    <row r="1706" spans="1:6" hidden="1" x14ac:dyDescent="0.35">
      <c r="A1706" t="s">
        <v>544</v>
      </c>
      <c r="B1706">
        <v>38.56</v>
      </c>
      <c r="C1706" s="32">
        <v>45414</v>
      </c>
      <c r="D1706" s="34" t="s">
        <v>20</v>
      </c>
      <c r="E1706" s="35">
        <v>2024</v>
      </c>
      <c r="F1706" t="s">
        <v>44</v>
      </c>
    </row>
    <row r="1707" spans="1:6" hidden="1" x14ac:dyDescent="0.35">
      <c r="A1707" t="s">
        <v>1203</v>
      </c>
      <c r="B1707">
        <v>46.8</v>
      </c>
      <c r="C1707" s="32">
        <v>45414</v>
      </c>
      <c r="D1707" s="34" t="s">
        <v>20</v>
      </c>
      <c r="E1707" s="35">
        <v>2024</v>
      </c>
      <c r="F1707" t="s">
        <v>32</v>
      </c>
    </row>
    <row r="1708" spans="1:6" hidden="1" x14ac:dyDescent="0.35">
      <c r="A1708" t="s">
        <v>1560</v>
      </c>
      <c r="B1708">
        <v>142.6</v>
      </c>
      <c r="C1708" s="32">
        <v>45450</v>
      </c>
      <c r="D1708" s="34" t="s">
        <v>21</v>
      </c>
      <c r="E1708" s="35">
        <v>2024</v>
      </c>
      <c r="F1708" t="s">
        <v>47</v>
      </c>
    </row>
    <row r="1709" spans="1:6" hidden="1" x14ac:dyDescent="0.35">
      <c r="A1709" t="s">
        <v>1677</v>
      </c>
      <c r="B1709">
        <v>115.8</v>
      </c>
      <c r="C1709" s="32">
        <v>45435</v>
      </c>
      <c r="D1709" s="34" t="s">
        <v>20</v>
      </c>
      <c r="E1709" s="35">
        <v>2024</v>
      </c>
      <c r="F1709" t="s">
        <v>44</v>
      </c>
    </row>
    <row r="1710" spans="1:6" hidden="1" x14ac:dyDescent="0.35">
      <c r="A1710" t="s">
        <v>847</v>
      </c>
      <c r="B1710">
        <v>139.97999999999999</v>
      </c>
      <c r="C1710" s="32">
        <v>45435</v>
      </c>
      <c r="D1710" s="34" t="s">
        <v>20</v>
      </c>
      <c r="E1710" s="35">
        <v>2024</v>
      </c>
      <c r="F1710" t="s">
        <v>30</v>
      </c>
    </row>
    <row r="1711" spans="1:6" hidden="1" x14ac:dyDescent="0.35">
      <c r="A1711" t="s">
        <v>1678</v>
      </c>
      <c r="B1711">
        <v>125.58</v>
      </c>
      <c r="C1711" s="32">
        <v>45435</v>
      </c>
      <c r="D1711" s="34" t="s">
        <v>20</v>
      </c>
      <c r="E1711" s="35">
        <v>2024</v>
      </c>
      <c r="F1711" t="s">
        <v>41</v>
      </c>
    </row>
    <row r="1712" spans="1:6" hidden="1" x14ac:dyDescent="0.35">
      <c r="A1712" t="s">
        <v>455</v>
      </c>
      <c r="B1712">
        <v>150.68</v>
      </c>
      <c r="C1712" s="32">
        <v>45414</v>
      </c>
      <c r="D1712" s="34" t="s">
        <v>20</v>
      </c>
      <c r="E1712" s="35">
        <v>2024</v>
      </c>
      <c r="F1712" t="s">
        <v>42</v>
      </c>
    </row>
    <row r="1713" spans="1:6" hidden="1" x14ac:dyDescent="0.35">
      <c r="A1713" t="s">
        <v>1679</v>
      </c>
      <c r="B1713">
        <v>124.29</v>
      </c>
      <c r="C1713" s="32">
        <v>45435</v>
      </c>
      <c r="D1713" s="34" t="s">
        <v>20</v>
      </c>
      <c r="E1713" s="35">
        <v>2024</v>
      </c>
      <c r="F1713" t="s">
        <v>33</v>
      </c>
    </row>
    <row r="1714" spans="1:6" hidden="1" x14ac:dyDescent="0.35">
      <c r="A1714" t="s">
        <v>1680</v>
      </c>
      <c r="B1714">
        <v>119</v>
      </c>
      <c r="C1714" s="32">
        <v>45435</v>
      </c>
      <c r="D1714" s="34" t="s">
        <v>20</v>
      </c>
      <c r="E1714" s="35">
        <v>2024</v>
      </c>
      <c r="F1714" t="s">
        <v>41</v>
      </c>
    </row>
    <row r="1715" spans="1:6" hidden="1" x14ac:dyDescent="0.35">
      <c r="A1715" t="s">
        <v>416</v>
      </c>
      <c r="B1715">
        <v>0.78</v>
      </c>
      <c r="C1715" s="32">
        <v>45435</v>
      </c>
      <c r="D1715" s="34" t="s">
        <v>20</v>
      </c>
      <c r="E1715" s="35">
        <v>2024</v>
      </c>
      <c r="F1715" t="s">
        <v>38</v>
      </c>
    </row>
    <row r="1716" spans="1:6" hidden="1" x14ac:dyDescent="0.35">
      <c r="A1716" t="s">
        <v>1681</v>
      </c>
      <c r="B1716">
        <v>46.69</v>
      </c>
      <c r="C1716" s="32">
        <v>45435</v>
      </c>
      <c r="D1716" s="34" t="s">
        <v>20</v>
      </c>
      <c r="E1716" s="35">
        <v>2024</v>
      </c>
      <c r="F1716" t="s">
        <v>30</v>
      </c>
    </row>
    <row r="1717" spans="1:6" hidden="1" x14ac:dyDescent="0.35">
      <c r="A1717" t="s">
        <v>1682</v>
      </c>
      <c r="B1717">
        <v>57</v>
      </c>
      <c r="C1717" s="32">
        <v>45435</v>
      </c>
      <c r="D1717" s="34" t="s">
        <v>20</v>
      </c>
      <c r="E1717" s="35">
        <v>2024</v>
      </c>
      <c r="F1717" t="s">
        <v>31</v>
      </c>
    </row>
    <row r="1718" spans="1:6" hidden="1" x14ac:dyDescent="0.35">
      <c r="A1718" t="s">
        <v>1683</v>
      </c>
      <c r="B1718">
        <v>111</v>
      </c>
      <c r="C1718" s="32">
        <v>45435</v>
      </c>
      <c r="D1718" s="34" t="s">
        <v>20</v>
      </c>
      <c r="E1718" s="35">
        <v>2024</v>
      </c>
      <c r="F1718" t="s">
        <v>44</v>
      </c>
    </row>
    <row r="1719" spans="1:6" hidden="1" x14ac:dyDescent="0.35">
      <c r="A1719" t="s">
        <v>1684</v>
      </c>
      <c r="B1719">
        <v>22.88</v>
      </c>
      <c r="C1719" s="32">
        <v>45414</v>
      </c>
      <c r="D1719" s="34" t="s">
        <v>20</v>
      </c>
      <c r="E1719" s="35">
        <v>2024</v>
      </c>
      <c r="F1719" t="s">
        <v>47</v>
      </c>
    </row>
    <row r="1720" spans="1:6" hidden="1" x14ac:dyDescent="0.35">
      <c r="A1720" t="s">
        <v>1685</v>
      </c>
      <c r="B1720">
        <v>84</v>
      </c>
      <c r="C1720" s="32">
        <v>45435</v>
      </c>
      <c r="D1720" s="34" t="s">
        <v>20</v>
      </c>
      <c r="E1720" s="35">
        <v>2024</v>
      </c>
      <c r="F1720" t="s">
        <v>35</v>
      </c>
    </row>
    <row r="1721" spans="1:6" hidden="1" x14ac:dyDescent="0.35">
      <c r="A1721" t="s">
        <v>1686</v>
      </c>
      <c r="B1721">
        <v>132</v>
      </c>
      <c r="C1721" s="32">
        <v>45435</v>
      </c>
      <c r="D1721" s="34" t="s">
        <v>20</v>
      </c>
      <c r="E1721" s="35">
        <v>2024</v>
      </c>
      <c r="F1721" t="s">
        <v>38</v>
      </c>
    </row>
    <row r="1722" spans="1:6" hidden="1" x14ac:dyDescent="0.35">
      <c r="A1722" t="s">
        <v>1687</v>
      </c>
      <c r="B1722">
        <v>129.25</v>
      </c>
      <c r="C1722" s="32">
        <v>45414</v>
      </c>
      <c r="D1722" s="34" t="s">
        <v>20</v>
      </c>
      <c r="E1722" s="35">
        <v>2024</v>
      </c>
      <c r="F1722" t="s">
        <v>42</v>
      </c>
    </row>
    <row r="1723" spans="1:6" hidden="1" x14ac:dyDescent="0.35">
      <c r="A1723" t="s">
        <v>1688</v>
      </c>
      <c r="B1723">
        <v>78</v>
      </c>
      <c r="C1723" s="32">
        <v>45435</v>
      </c>
      <c r="D1723" s="34" t="s">
        <v>20</v>
      </c>
      <c r="E1723" s="35">
        <v>2024</v>
      </c>
      <c r="F1723" t="s">
        <v>44</v>
      </c>
    </row>
    <row r="1724" spans="1:6" hidden="1" x14ac:dyDescent="0.35">
      <c r="A1724" t="s">
        <v>1689</v>
      </c>
      <c r="B1724">
        <v>119.46</v>
      </c>
      <c r="C1724" s="32">
        <v>45436</v>
      </c>
      <c r="D1724" s="34" t="s">
        <v>20</v>
      </c>
      <c r="E1724" s="35">
        <v>2024</v>
      </c>
      <c r="F1724" t="s">
        <v>43</v>
      </c>
    </row>
    <row r="1725" spans="1:6" hidden="1" x14ac:dyDescent="0.35">
      <c r="A1725" t="s">
        <v>561</v>
      </c>
      <c r="B1725">
        <v>257</v>
      </c>
      <c r="C1725" s="32">
        <v>45415</v>
      </c>
      <c r="D1725" s="34" t="s">
        <v>20</v>
      </c>
      <c r="E1725" s="35">
        <v>2024</v>
      </c>
      <c r="F1725" t="s">
        <v>41</v>
      </c>
    </row>
    <row r="1726" spans="1:6" hidden="1" x14ac:dyDescent="0.35">
      <c r="A1726" t="s">
        <v>1333</v>
      </c>
      <c r="B1726">
        <v>50</v>
      </c>
      <c r="C1726" s="32">
        <v>45436</v>
      </c>
      <c r="D1726" s="34" t="s">
        <v>20</v>
      </c>
      <c r="E1726" s="35">
        <v>2024</v>
      </c>
      <c r="F1726" t="s">
        <v>43</v>
      </c>
    </row>
    <row r="1727" spans="1:6" hidden="1" x14ac:dyDescent="0.35">
      <c r="A1727" t="s">
        <v>1690</v>
      </c>
      <c r="B1727">
        <v>137.33000000000001</v>
      </c>
      <c r="C1727" s="32">
        <v>45436</v>
      </c>
      <c r="D1727" s="34" t="s">
        <v>20</v>
      </c>
      <c r="E1727" s="35">
        <v>2024</v>
      </c>
      <c r="F1727" t="s">
        <v>31</v>
      </c>
    </row>
    <row r="1728" spans="1:6" hidden="1" x14ac:dyDescent="0.35">
      <c r="A1728" t="s">
        <v>1691</v>
      </c>
      <c r="B1728">
        <v>172.36</v>
      </c>
      <c r="C1728" s="32">
        <v>45451</v>
      </c>
      <c r="D1728" s="34" t="s">
        <v>21</v>
      </c>
      <c r="E1728" s="35">
        <v>2024</v>
      </c>
      <c r="F1728" t="s">
        <v>44</v>
      </c>
    </row>
    <row r="1729" spans="1:6" hidden="1" x14ac:dyDescent="0.35">
      <c r="A1729" t="s">
        <v>366</v>
      </c>
      <c r="B1729">
        <v>100</v>
      </c>
      <c r="C1729" s="32">
        <v>45453</v>
      </c>
      <c r="D1729" s="34" t="s">
        <v>21</v>
      </c>
      <c r="E1729" s="35">
        <v>2024</v>
      </c>
      <c r="F1729" t="s">
        <v>43</v>
      </c>
    </row>
    <row r="1730" spans="1:6" hidden="1" x14ac:dyDescent="0.35">
      <c r="A1730" t="s">
        <v>1692</v>
      </c>
      <c r="B1730">
        <v>56</v>
      </c>
      <c r="C1730" s="32">
        <v>45415</v>
      </c>
      <c r="D1730" s="34" t="s">
        <v>20</v>
      </c>
      <c r="E1730" s="35">
        <v>2024</v>
      </c>
      <c r="F1730" t="s">
        <v>42</v>
      </c>
    </row>
    <row r="1731" spans="1:6" hidden="1" x14ac:dyDescent="0.35">
      <c r="A1731" t="s">
        <v>1693</v>
      </c>
      <c r="B1731">
        <v>276</v>
      </c>
      <c r="C1731" s="32">
        <v>45436</v>
      </c>
      <c r="D1731" s="34" t="s">
        <v>20</v>
      </c>
      <c r="E1731" s="35">
        <v>2024</v>
      </c>
      <c r="F1731" t="s">
        <v>31</v>
      </c>
    </row>
    <row r="1732" spans="1:6" hidden="1" x14ac:dyDescent="0.35">
      <c r="A1732" t="s">
        <v>1694</v>
      </c>
      <c r="B1732">
        <v>393.33</v>
      </c>
      <c r="C1732" s="32">
        <v>45436</v>
      </c>
      <c r="D1732" s="34" t="s">
        <v>20</v>
      </c>
      <c r="E1732" s="35">
        <v>2024</v>
      </c>
      <c r="F1732" t="s">
        <v>34</v>
      </c>
    </row>
    <row r="1733" spans="1:6" hidden="1" x14ac:dyDescent="0.35">
      <c r="A1733" t="s">
        <v>1695</v>
      </c>
      <c r="B1733">
        <v>5</v>
      </c>
      <c r="C1733" s="32">
        <v>45436</v>
      </c>
      <c r="D1733" s="34" t="s">
        <v>20</v>
      </c>
      <c r="E1733" s="35">
        <v>2024</v>
      </c>
      <c r="F1733" t="s">
        <v>35</v>
      </c>
    </row>
    <row r="1734" spans="1:6" hidden="1" x14ac:dyDescent="0.35">
      <c r="A1734" t="s">
        <v>1696</v>
      </c>
      <c r="B1734">
        <v>78</v>
      </c>
      <c r="C1734" s="32">
        <v>45436</v>
      </c>
      <c r="D1734" s="34" t="s">
        <v>20</v>
      </c>
      <c r="E1734" s="35">
        <v>2024</v>
      </c>
      <c r="F1734" t="s">
        <v>44</v>
      </c>
    </row>
    <row r="1735" spans="1:6" hidden="1" x14ac:dyDescent="0.35">
      <c r="A1735" t="s">
        <v>1697</v>
      </c>
      <c r="B1735">
        <v>150</v>
      </c>
      <c r="C1735" s="32">
        <v>45436</v>
      </c>
      <c r="D1735" s="34" t="s">
        <v>20</v>
      </c>
      <c r="E1735" s="35">
        <v>2024</v>
      </c>
      <c r="F1735" t="s">
        <v>38</v>
      </c>
    </row>
    <row r="1736" spans="1:6" hidden="1" x14ac:dyDescent="0.35">
      <c r="A1736" t="s">
        <v>805</v>
      </c>
      <c r="B1736">
        <v>125.98</v>
      </c>
      <c r="C1736" s="32">
        <v>45415</v>
      </c>
      <c r="D1736" s="34" t="s">
        <v>20</v>
      </c>
      <c r="E1736" s="35">
        <v>2024</v>
      </c>
      <c r="F1736" t="s">
        <v>38</v>
      </c>
    </row>
    <row r="1737" spans="1:6" hidden="1" x14ac:dyDescent="0.35">
      <c r="A1737" t="s">
        <v>1698</v>
      </c>
      <c r="B1737">
        <v>181</v>
      </c>
      <c r="C1737" s="32">
        <v>45415</v>
      </c>
      <c r="D1737" s="34" t="s">
        <v>20</v>
      </c>
      <c r="E1737" s="35">
        <v>2024</v>
      </c>
      <c r="F1737" t="s">
        <v>44</v>
      </c>
    </row>
    <row r="1738" spans="1:6" hidden="1" x14ac:dyDescent="0.35">
      <c r="A1738" t="s">
        <v>520</v>
      </c>
      <c r="B1738">
        <v>79.75</v>
      </c>
      <c r="C1738" s="32">
        <v>45415</v>
      </c>
      <c r="D1738" s="34" t="s">
        <v>20</v>
      </c>
      <c r="E1738" s="35">
        <v>2024</v>
      </c>
      <c r="F1738" t="s">
        <v>47</v>
      </c>
    </row>
    <row r="1739" spans="1:6" hidden="1" x14ac:dyDescent="0.35">
      <c r="A1739" t="s">
        <v>1699</v>
      </c>
      <c r="B1739">
        <v>165.76</v>
      </c>
      <c r="C1739" s="32">
        <v>45453</v>
      </c>
      <c r="D1739" s="34" t="s">
        <v>21</v>
      </c>
      <c r="E1739" s="35">
        <v>2024</v>
      </c>
      <c r="F1739" t="s">
        <v>43</v>
      </c>
    </row>
    <row r="1740" spans="1:6" hidden="1" x14ac:dyDescent="0.35">
      <c r="A1740" t="s">
        <v>1700</v>
      </c>
      <c r="B1740">
        <v>126.58</v>
      </c>
      <c r="C1740" s="32">
        <v>45436</v>
      </c>
      <c r="D1740" s="34" t="s">
        <v>20</v>
      </c>
      <c r="E1740" s="35">
        <v>2024</v>
      </c>
      <c r="F1740" t="s">
        <v>47</v>
      </c>
    </row>
    <row r="1741" spans="1:6" hidden="1" x14ac:dyDescent="0.35">
      <c r="A1741" t="s">
        <v>624</v>
      </c>
      <c r="B1741">
        <v>112.99</v>
      </c>
      <c r="C1741" s="32">
        <v>45436</v>
      </c>
      <c r="D1741" s="34" t="s">
        <v>20</v>
      </c>
      <c r="E1741" s="35">
        <v>2024</v>
      </c>
      <c r="F1741" t="s">
        <v>38</v>
      </c>
    </row>
    <row r="1742" spans="1:6" hidden="1" x14ac:dyDescent="0.35">
      <c r="A1742" t="s">
        <v>1701</v>
      </c>
      <c r="B1742">
        <v>94</v>
      </c>
      <c r="C1742" s="32">
        <v>45436</v>
      </c>
      <c r="D1742" s="34" t="s">
        <v>20</v>
      </c>
      <c r="E1742" s="35">
        <v>2024</v>
      </c>
      <c r="F1742" t="s">
        <v>42</v>
      </c>
    </row>
    <row r="1743" spans="1:6" hidden="1" x14ac:dyDescent="0.35">
      <c r="A1743" t="s">
        <v>1702</v>
      </c>
      <c r="B1743">
        <v>199</v>
      </c>
      <c r="C1743" s="32">
        <v>45453</v>
      </c>
      <c r="D1743" s="34" t="s">
        <v>21</v>
      </c>
      <c r="E1743" s="35">
        <v>2024</v>
      </c>
      <c r="F1743" t="s">
        <v>41</v>
      </c>
    </row>
    <row r="1744" spans="1:6" hidden="1" x14ac:dyDescent="0.35">
      <c r="A1744" t="s">
        <v>333</v>
      </c>
      <c r="B1744">
        <v>234.92</v>
      </c>
      <c r="C1744" s="32">
        <v>45436</v>
      </c>
      <c r="D1744" s="34" t="s">
        <v>20</v>
      </c>
      <c r="E1744" s="35">
        <v>2024</v>
      </c>
      <c r="F1744" t="s">
        <v>47</v>
      </c>
    </row>
    <row r="1745" spans="1:6" hidden="1" x14ac:dyDescent="0.35">
      <c r="A1745" t="s">
        <v>1703</v>
      </c>
      <c r="B1745">
        <v>228.41</v>
      </c>
      <c r="C1745" s="32">
        <v>45436</v>
      </c>
      <c r="D1745" s="34" t="s">
        <v>20</v>
      </c>
      <c r="E1745" s="35">
        <v>2024</v>
      </c>
      <c r="F1745" t="s">
        <v>47</v>
      </c>
    </row>
    <row r="1746" spans="1:6" hidden="1" x14ac:dyDescent="0.35">
      <c r="A1746" t="s">
        <v>1704</v>
      </c>
      <c r="B1746">
        <v>130</v>
      </c>
      <c r="C1746" s="32">
        <v>45436</v>
      </c>
      <c r="D1746" s="34" t="s">
        <v>20</v>
      </c>
      <c r="E1746" s="35">
        <v>2024</v>
      </c>
      <c r="F1746" t="s">
        <v>44</v>
      </c>
    </row>
    <row r="1747" spans="1:6" hidden="1" x14ac:dyDescent="0.35">
      <c r="A1747" t="s">
        <v>1135</v>
      </c>
      <c r="B1747">
        <v>87.58</v>
      </c>
      <c r="C1747" s="32">
        <v>45436</v>
      </c>
      <c r="D1747" s="34" t="s">
        <v>20</v>
      </c>
      <c r="E1747" s="35">
        <v>2024</v>
      </c>
      <c r="F1747" t="s">
        <v>38</v>
      </c>
    </row>
    <row r="1748" spans="1:6" hidden="1" x14ac:dyDescent="0.35">
      <c r="A1748" t="s">
        <v>645</v>
      </c>
      <c r="B1748">
        <v>349.46</v>
      </c>
      <c r="C1748" s="32">
        <v>45453</v>
      </c>
      <c r="D1748" s="34" t="s">
        <v>21</v>
      </c>
      <c r="E1748" s="35">
        <v>2024</v>
      </c>
      <c r="F1748" t="s">
        <v>47</v>
      </c>
    </row>
    <row r="1749" spans="1:6" hidden="1" x14ac:dyDescent="0.35">
      <c r="A1749" t="s">
        <v>1705</v>
      </c>
      <c r="B1749">
        <v>310.8</v>
      </c>
      <c r="C1749" s="32">
        <v>45437</v>
      </c>
      <c r="D1749" s="34" t="s">
        <v>20</v>
      </c>
      <c r="E1749" s="35">
        <v>2024</v>
      </c>
      <c r="F1749" t="s">
        <v>38</v>
      </c>
    </row>
    <row r="1750" spans="1:6" hidden="1" x14ac:dyDescent="0.35">
      <c r="A1750" t="s">
        <v>1706</v>
      </c>
      <c r="B1750">
        <v>136</v>
      </c>
      <c r="C1750" s="32">
        <v>45453</v>
      </c>
      <c r="D1750" s="34" t="s">
        <v>21</v>
      </c>
      <c r="E1750" s="35">
        <v>2024</v>
      </c>
      <c r="F1750" t="s">
        <v>31</v>
      </c>
    </row>
    <row r="1751" spans="1:6" hidden="1" x14ac:dyDescent="0.35">
      <c r="A1751" t="s">
        <v>736</v>
      </c>
      <c r="B1751">
        <v>77.11</v>
      </c>
      <c r="C1751" s="32">
        <v>45437</v>
      </c>
      <c r="D1751" s="34" t="s">
        <v>20</v>
      </c>
      <c r="E1751" s="35">
        <v>2024</v>
      </c>
      <c r="F1751" t="s">
        <v>38</v>
      </c>
    </row>
    <row r="1752" spans="1:6" hidden="1" x14ac:dyDescent="0.35">
      <c r="A1752" t="s">
        <v>1707</v>
      </c>
      <c r="B1752">
        <v>203.92</v>
      </c>
      <c r="C1752" s="32">
        <v>45453</v>
      </c>
      <c r="D1752" s="34" t="s">
        <v>21</v>
      </c>
      <c r="E1752" s="35">
        <v>2024</v>
      </c>
      <c r="F1752" t="s">
        <v>33</v>
      </c>
    </row>
    <row r="1753" spans="1:6" hidden="1" x14ac:dyDescent="0.35">
      <c r="A1753" t="s">
        <v>1708</v>
      </c>
      <c r="B1753">
        <v>110</v>
      </c>
      <c r="C1753" s="32">
        <v>45453</v>
      </c>
      <c r="D1753" s="34" t="s">
        <v>21</v>
      </c>
      <c r="E1753" s="35">
        <v>2024</v>
      </c>
      <c r="F1753" t="s">
        <v>47</v>
      </c>
    </row>
    <row r="1754" spans="1:6" hidden="1" x14ac:dyDescent="0.35">
      <c r="A1754" t="s">
        <v>1433</v>
      </c>
      <c r="B1754">
        <v>105</v>
      </c>
      <c r="C1754" s="32">
        <v>45453</v>
      </c>
      <c r="D1754" s="34" t="s">
        <v>21</v>
      </c>
      <c r="E1754" s="35">
        <v>2024</v>
      </c>
      <c r="F1754" t="s">
        <v>34</v>
      </c>
    </row>
    <row r="1755" spans="1:6" hidden="1" x14ac:dyDescent="0.35">
      <c r="A1755" t="s">
        <v>1709</v>
      </c>
      <c r="B1755">
        <v>206</v>
      </c>
      <c r="C1755" s="32">
        <v>45453</v>
      </c>
      <c r="D1755" s="34" t="s">
        <v>21</v>
      </c>
      <c r="E1755" s="35">
        <v>2024</v>
      </c>
      <c r="F1755" t="s">
        <v>47</v>
      </c>
    </row>
    <row r="1756" spans="1:6" hidden="1" x14ac:dyDescent="0.35">
      <c r="A1756" t="s">
        <v>378</v>
      </c>
      <c r="B1756">
        <v>412.17</v>
      </c>
      <c r="C1756" s="32">
        <v>45453</v>
      </c>
      <c r="D1756" s="34" t="s">
        <v>21</v>
      </c>
      <c r="E1756" s="35">
        <v>2024</v>
      </c>
      <c r="F1756" t="s">
        <v>33</v>
      </c>
    </row>
    <row r="1757" spans="1:6" hidden="1" x14ac:dyDescent="0.35">
      <c r="A1757" t="s">
        <v>1710</v>
      </c>
      <c r="B1757">
        <v>72</v>
      </c>
      <c r="C1757" s="32">
        <v>45453</v>
      </c>
      <c r="D1757" s="34" t="s">
        <v>21</v>
      </c>
      <c r="E1757" s="35">
        <v>2024</v>
      </c>
      <c r="F1757" t="s">
        <v>37</v>
      </c>
    </row>
    <row r="1758" spans="1:6" hidden="1" x14ac:dyDescent="0.35">
      <c r="A1758" t="s">
        <v>1711</v>
      </c>
      <c r="B1758">
        <v>184</v>
      </c>
      <c r="C1758" s="32">
        <v>45453</v>
      </c>
      <c r="D1758" s="34" t="s">
        <v>21</v>
      </c>
      <c r="E1758" s="35">
        <v>2024</v>
      </c>
      <c r="F1758" t="s">
        <v>34</v>
      </c>
    </row>
    <row r="1759" spans="1:6" hidden="1" x14ac:dyDescent="0.35">
      <c r="A1759" t="s">
        <v>1712</v>
      </c>
      <c r="B1759">
        <v>127.04</v>
      </c>
      <c r="C1759" s="32">
        <v>45453</v>
      </c>
      <c r="D1759" s="34" t="s">
        <v>21</v>
      </c>
      <c r="E1759" s="35">
        <v>2024</v>
      </c>
      <c r="F1759" t="s">
        <v>38</v>
      </c>
    </row>
    <row r="1760" spans="1:6" hidden="1" x14ac:dyDescent="0.35">
      <c r="A1760" t="s">
        <v>494</v>
      </c>
      <c r="B1760">
        <v>568.76</v>
      </c>
      <c r="C1760" s="32">
        <v>45453</v>
      </c>
      <c r="D1760" s="34" t="s">
        <v>21</v>
      </c>
      <c r="E1760" s="35">
        <v>2024</v>
      </c>
      <c r="F1760" t="s">
        <v>35</v>
      </c>
    </row>
    <row r="1761" spans="1:6" hidden="1" x14ac:dyDescent="0.35">
      <c r="A1761" t="s">
        <v>1713</v>
      </c>
      <c r="B1761">
        <v>42.95</v>
      </c>
      <c r="C1761" s="32">
        <v>45453</v>
      </c>
      <c r="D1761" s="34" t="s">
        <v>21</v>
      </c>
      <c r="E1761" s="35">
        <v>2024</v>
      </c>
      <c r="F1761" t="s">
        <v>33</v>
      </c>
    </row>
    <row r="1762" spans="1:6" hidden="1" x14ac:dyDescent="0.35">
      <c r="A1762" t="s">
        <v>630</v>
      </c>
      <c r="B1762">
        <v>116.94</v>
      </c>
      <c r="C1762" s="32">
        <v>45453</v>
      </c>
      <c r="D1762" s="34" t="s">
        <v>21</v>
      </c>
      <c r="E1762" s="35">
        <v>2024</v>
      </c>
      <c r="F1762" t="s">
        <v>47</v>
      </c>
    </row>
    <row r="1763" spans="1:6" hidden="1" x14ac:dyDescent="0.35">
      <c r="A1763" t="s">
        <v>577</v>
      </c>
      <c r="B1763">
        <v>129.12</v>
      </c>
      <c r="C1763" s="32">
        <v>45418</v>
      </c>
      <c r="D1763" s="34" t="s">
        <v>20</v>
      </c>
      <c r="E1763" s="35">
        <v>2024</v>
      </c>
      <c r="F1763" t="s">
        <v>41</v>
      </c>
    </row>
    <row r="1764" spans="1:6" hidden="1" x14ac:dyDescent="0.35">
      <c r="A1764" t="s">
        <v>1714</v>
      </c>
      <c r="B1764">
        <v>240.11</v>
      </c>
      <c r="C1764" s="32">
        <v>45418</v>
      </c>
      <c r="D1764" s="34" t="s">
        <v>20</v>
      </c>
      <c r="E1764" s="35">
        <v>2024</v>
      </c>
      <c r="F1764" t="s">
        <v>31</v>
      </c>
    </row>
    <row r="1765" spans="1:6" hidden="1" x14ac:dyDescent="0.35">
      <c r="A1765" t="s">
        <v>1715</v>
      </c>
      <c r="B1765">
        <v>334</v>
      </c>
      <c r="C1765" s="32">
        <v>45437</v>
      </c>
      <c r="D1765" s="34" t="s">
        <v>20</v>
      </c>
      <c r="E1765" s="35">
        <v>2024</v>
      </c>
      <c r="F1765" t="s">
        <v>33</v>
      </c>
    </row>
    <row r="1766" spans="1:6" hidden="1" x14ac:dyDescent="0.35">
      <c r="A1766" t="s">
        <v>657</v>
      </c>
      <c r="B1766">
        <v>118.87</v>
      </c>
      <c r="C1766" s="32">
        <v>45418</v>
      </c>
      <c r="D1766" s="34" t="s">
        <v>20</v>
      </c>
      <c r="E1766" s="35">
        <v>2024</v>
      </c>
      <c r="F1766" t="s">
        <v>36</v>
      </c>
    </row>
    <row r="1767" spans="1:6" hidden="1" x14ac:dyDescent="0.35">
      <c r="A1767" t="s">
        <v>1716</v>
      </c>
      <c r="B1767">
        <v>364.3</v>
      </c>
      <c r="C1767" s="32">
        <v>45437</v>
      </c>
      <c r="D1767" s="34" t="s">
        <v>20</v>
      </c>
      <c r="E1767" s="35">
        <v>2024</v>
      </c>
      <c r="F1767" t="s">
        <v>33</v>
      </c>
    </row>
    <row r="1768" spans="1:6" hidden="1" x14ac:dyDescent="0.35">
      <c r="A1768" t="s">
        <v>1717</v>
      </c>
      <c r="B1768">
        <v>56</v>
      </c>
      <c r="C1768" s="32">
        <v>45437</v>
      </c>
      <c r="D1768" s="34" t="s">
        <v>20</v>
      </c>
      <c r="E1768" s="35">
        <v>2024</v>
      </c>
      <c r="F1768" t="s">
        <v>44</v>
      </c>
    </row>
    <row r="1769" spans="1:6" hidden="1" x14ac:dyDescent="0.35">
      <c r="A1769" t="s">
        <v>1718</v>
      </c>
      <c r="B1769">
        <v>264.75</v>
      </c>
      <c r="C1769" s="32">
        <v>45454</v>
      </c>
      <c r="D1769" s="34" t="s">
        <v>21</v>
      </c>
      <c r="E1769" s="35">
        <v>2024</v>
      </c>
      <c r="F1769" t="s">
        <v>31</v>
      </c>
    </row>
    <row r="1770" spans="1:6" hidden="1" x14ac:dyDescent="0.35">
      <c r="A1770" t="s">
        <v>1395</v>
      </c>
      <c r="B1770">
        <v>400</v>
      </c>
      <c r="C1770" s="32">
        <v>45454</v>
      </c>
      <c r="D1770" s="34" t="s">
        <v>21</v>
      </c>
      <c r="E1770" s="35">
        <v>2024</v>
      </c>
      <c r="F1770" t="s">
        <v>46</v>
      </c>
    </row>
    <row r="1771" spans="1:6" hidden="1" x14ac:dyDescent="0.35">
      <c r="A1771" t="s">
        <v>1719</v>
      </c>
      <c r="B1771">
        <v>166</v>
      </c>
      <c r="C1771" s="32">
        <v>45454</v>
      </c>
      <c r="D1771" s="34" t="s">
        <v>21</v>
      </c>
      <c r="E1771" s="35">
        <v>2024</v>
      </c>
      <c r="F1771" t="s">
        <v>37</v>
      </c>
    </row>
    <row r="1772" spans="1:6" hidden="1" x14ac:dyDescent="0.35">
      <c r="A1772" t="s">
        <v>859</v>
      </c>
      <c r="B1772">
        <v>155.29</v>
      </c>
      <c r="C1772" s="32">
        <v>45454</v>
      </c>
      <c r="D1772" s="34" t="s">
        <v>21</v>
      </c>
      <c r="E1772" s="35">
        <v>2024</v>
      </c>
      <c r="F1772" t="s">
        <v>41</v>
      </c>
    </row>
    <row r="1773" spans="1:6" hidden="1" x14ac:dyDescent="0.35">
      <c r="A1773" t="s">
        <v>1720</v>
      </c>
      <c r="B1773">
        <v>123</v>
      </c>
      <c r="C1773" s="32">
        <v>45454</v>
      </c>
      <c r="D1773" s="34" t="s">
        <v>21</v>
      </c>
      <c r="E1773" s="35">
        <v>2024</v>
      </c>
      <c r="F1773" t="s">
        <v>31</v>
      </c>
    </row>
    <row r="1774" spans="1:6" hidden="1" x14ac:dyDescent="0.35">
      <c r="A1774" t="s">
        <v>1721</v>
      </c>
      <c r="B1774">
        <v>102</v>
      </c>
      <c r="C1774" s="32">
        <v>45454</v>
      </c>
      <c r="D1774" s="34" t="s">
        <v>21</v>
      </c>
      <c r="E1774" s="35">
        <v>2024</v>
      </c>
      <c r="F1774" t="s">
        <v>47</v>
      </c>
    </row>
    <row r="1775" spans="1:6" hidden="1" x14ac:dyDescent="0.35">
      <c r="A1775" t="s">
        <v>544</v>
      </c>
      <c r="B1775">
        <v>47.88</v>
      </c>
      <c r="C1775" s="32">
        <v>45454</v>
      </c>
      <c r="D1775" s="34" t="s">
        <v>21</v>
      </c>
      <c r="E1775" s="35">
        <v>2024</v>
      </c>
      <c r="F1775" t="s">
        <v>44</v>
      </c>
    </row>
    <row r="1776" spans="1:6" hidden="1" x14ac:dyDescent="0.35">
      <c r="A1776" t="s">
        <v>544</v>
      </c>
      <c r="B1776">
        <v>60.73</v>
      </c>
      <c r="C1776" s="32">
        <v>45454</v>
      </c>
      <c r="D1776" s="34" t="s">
        <v>21</v>
      </c>
      <c r="E1776" s="35">
        <v>2024</v>
      </c>
      <c r="F1776" t="s">
        <v>44</v>
      </c>
    </row>
    <row r="1777" spans="1:6" hidden="1" x14ac:dyDescent="0.35">
      <c r="A1777" t="s">
        <v>1722</v>
      </c>
      <c r="B1777">
        <v>85</v>
      </c>
      <c r="C1777" s="32">
        <v>45454</v>
      </c>
      <c r="D1777" s="34" t="s">
        <v>21</v>
      </c>
      <c r="E1777" s="35">
        <v>2024</v>
      </c>
      <c r="F1777" t="s">
        <v>31</v>
      </c>
    </row>
    <row r="1778" spans="1:6" hidden="1" x14ac:dyDescent="0.35">
      <c r="A1778" t="s">
        <v>1723</v>
      </c>
      <c r="B1778">
        <v>61.21</v>
      </c>
      <c r="C1778" s="32">
        <v>45454</v>
      </c>
      <c r="D1778" s="34" t="s">
        <v>21</v>
      </c>
      <c r="E1778" s="35">
        <v>2024</v>
      </c>
      <c r="F1778" t="s">
        <v>38</v>
      </c>
    </row>
    <row r="1779" spans="1:6" hidden="1" x14ac:dyDescent="0.35">
      <c r="A1779" t="s">
        <v>1724</v>
      </c>
      <c r="B1779">
        <v>96</v>
      </c>
      <c r="C1779" s="32">
        <v>45454</v>
      </c>
      <c r="D1779" s="34" t="s">
        <v>21</v>
      </c>
      <c r="E1779" s="35">
        <v>2024</v>
      </c>
      <c r="F1779" t="s">
        <v>40</v>
      </c>
    </row>
    <row r="1780" spans="1:6" hidden="1" x14ac:dyDescent="0.35">
      <c r="A1780" t="s">
        <v>1725</v>
      </c>
      <c r="B1780">
        <v>131</v>
      </c>
      <c r="C1780" s="32">
        <v>45454</v>
      </c>
      <c r="D1780" s="34" t="s">
        <v>21</v>
      </c>
      <c r="E1780" s="35">
        <v>2024</v>
      </c>
      <c r="F1780" t="s">
        <v>47</v>
      </c>
    </row>
    <row r="1781" spans="1:6" hidden="1" x14ac:dyDescent="0.35">
      <c r="A1781" t="s">
        <v>657</v>
      </c>
      <c r="B1781">
        <v>125.12</v>
      </c>
      <c r="C1781" s="32">
        <v>45454</v>
      </c>
      <c r="D1781" s="34" t="s">
        <v>21</v>
      </c>
      <c r="E1781" s="35">
        <v>2024</v>
      </c>
      <c r="F1781" t="s">
        <v>36</v>
      </c>
    </row>
    <row r="1782" spans="1:6" hidden="1" x14ac:dyDescent="0.35">
      <c r="A1782" t="s">
        <v>1726</v>
      </c>
      <c r="B1782">
        <v>62</v>
      </c>
      <c r="C1782" s="32">
        <v>45455</v>
      </c>
      <c r="D1782" s="34" t="s">
        <v>21</v>
      </c>
      <c r="E1782" s="35">
        <v>2024</v>
      </c>
      <c r="F1782" t="s">
        <v>40</v>
      </c>
    </row>
    <row r="1783" spans="1:6" hidden="1" x14ac:dyDescent="0.35">
      <c r="A1783" t="s">
        <v>298</v>
      </c>
      <c r="B1783">
        <v>182.82</v>
      </c>
      <c r="C1783" s="32">
        <v>45455</v>
      </c>
      <c r="D1783" s="34" t="s">
        <v>21</v>
      </c>
      <c r="E1783" s="35">
        <v>2024</v>
      </c>
      <c r="F1783" t="s">
        <v>31</v>
      </c>
    </row>
    <row r="1784" spans="1:6" hidden="1" x14ac:dyDescent="0.35">
      <c r="A1784" t="s">
        <v>1727</v>
      </c>
      <c r="B1784">
        <v>43.18</v>
      </c>
      <c r="C1784" s="32">
        <v>45455</v>
      </c>
      <c r="D1784" s="34" t="s">
        <v>21</v>
      </c>
      <c r="E1784" s="35">
        <v>2024</v>
      </c>
      <c r="F1784" t="s">
        <v>33</v>
      </c>
    </row>
    <row r="1785" spans="1:6" hidden="1" x14ac:dyDescent="0.35">
      <c r="A1785" t="s">
        <v>1728</v>
      </c>
      <c r="B1785">
        <v>252.23</v>
      </c>
      <c r="C1785" s="32">
        <v>45455</v>
      </c>
      <c r="D1785" s="34" t="s">
        <v>21</v>
      </c>
      <c r="E1785" s="35">
        <v>2024</v>
      </c>
      <c r="F1785" t="s">
        <v>31</v>
      </c>
    </row>
    <row r="1786" spans="1:6" hidden="1" x14ac:dyDescent="0.35">
      <c r="A1786" t="s">
        <v>1729</v>
      </c>
      <c r="B1786">
        <v>402</v>
      </c>
      <c r="C1786" s="32">
        <v>45455</v>
      </c>
      <c r="D1786" s="34" t="s">
        <v>21</v>
      </c>
      <c r="E1786" s="35">
        <v>2024</v>
      </c>
      <c r="F1786" t="s">
        <v>31</v>
      </c>
    </row>
    <row r="1787" spans="1:6" hidden="1" x14ac:dyDescent="0.35">
      <c r="A1787" t="s">
        <v>1730</v>
      </c>
      <c r="B1787">
        <v>290</v>
      </c>
      <c r="C1787" s="32">
        <v>45455</v>
      </c>
      <c r="D1787" s="34" t="s">
        <v>21</v>
      </c>
      <c r="E1787" s="35">
        <v>2024</v>
      </c>
      <c r="F1787" t="s">
        <v>31</v>
      </c>
    </row>
    <row r="1788" spans="1:6" hidden="1" x14ac:dyDescent="0.35">
      <c r="A1788" t="s">
        <v>813</v>
      </c>
      <c r="B1788">
        <v>105</v>
      </c>
      <c r="C1788" s="32">
        <v>45455</v>
      </c>
      <c r="D1788" s="34" t="s">
        <v>21</v>
      </c>
      <c r="E1788" s="35">
        <v>2024</v>
      </c>
      <c r="F1788" t="s">
        <v>47</v>
      </c>
    </row>
    <row r="1789" spans="1:6" hidden="1" x14ac:dyDescent="0.35">
      <c r="A1789" t="s">
        <v>458</v>
      </c>
      <c r="B1789">
        <v>125.95</v>
      </c>
      <c r="C1789" s="32">
        <v>45455</v>
      </c>
      <c r="D1789" s="34" t="s">
        <v>21</v>
      </c>
      <c r="E1789" s="35">
        <v>2024</v>
      </c>
      <c r="F1789" t="s">
        <v>44</v>
      </c>
    </row>
    <row r="1790" spans="1:6" hidden="1" x14ac:dyDescent="0.35">
      <c r="A1790" t="s">
        <v>1731</v>
      </c>
      <c r="B1790">
        <v>196</v>
      </c>
      <c r="C1790" s="32">
        <v>45455</v>
      </c>
      <c r="D1790" s="34" t="s">
        <v>21</v>
      </c>
      <c r="E1790" s="35">
        <v>2024</v>
      </c>
      <c r="F1790" t="s">
        <v>38</v>
      </c>
    </row>
    <row r="1791" spans="1:6" hidden="1" x14ac:dyDescent="0.35">
      <c r="A1791" t="s">
        <v>1060</v>
      </c>
      <c r="B1791">
        <v>168.7</v>
      </c>
      <c r="C1791" s="32">
        <v>45455</v>
      </c>
      <c r="D1791" s="34" t="s">
        <v>21</v>
      </c>
      <c r="E1791" s="35">
        <v>2024</v>
      </c>
      <c r="F1791" t="s">
        <v>41</v>
      </c>
    </row>
    <row r="1792" spans="1:6" hidden="1" x14ac:dyDescent="0.35">
      <c r="A1792" t="s">
        <v>744</v>
      </c>
      <c r="B1792">
        <v>159</v>
      </c>
      <c r="C1792" s="32">
        <v>45455</v>
      </c>
      <c r="D1792" s="34" t="s">
        <v>21</v>
      </c>
      <c r="E1792" s="35">
        <v>2024</v>
      </c>
      <c r="F1792" t="s">
        <v>34</v>
      </c>
    </row>
    <row r="1793" spans="1:6" hidden="1" x14ac:dyDescent="0.35">
      <c r="A1793" t="s">
        <v>625</v>
      </c>
      <c r="B1793">
        <v>88.76</v>
      </c>
      <c r="C1793" s="32">
        <v>45455</v>
      </c>
      <c r="D1793" s="34" t="s">
        <v>21</v>
      </c>
      <c r="E1793" s="35">
        <v>2024</v>
      </c>
      <c r="F1793" t="s">
        <v>47</v>
      </c>
    </row>
    <row r="1794" spans="1:6" hidden="1" x14ac:dyDescent="0.35">
      <c r="A1794" t="s">
        <v>778</v>
      </c>
      <c r="B1794">
        <v>152.49</v>
      </c>
      <c r="C1794" s="32">
        <v>45455</v>
      </c>
      <c r="D1794" s="34" t="s">
        <v>21</v>
      </c>
      <c r="E1794" s="35">
        <v>2024</v>
      </c>
      <c r="F1794" t="s">
        <v>47</v>
      </c>
    </row>
    <row r="1795" spans="1:6" hidden="1" x14ac:dyDescent="0.35">
      <c r="A1795" t="s">
        <v>1732</v>
      </c>
      <c r="B1795">
        <v>207.94</v>
      </c>
      <c r="C1795" s="32">
        <v>45455</v>
      </c>
      <c r="D1795" s="34" t="s">
        <v>21</v>
      </c>
      <c r="E1795" s="35">
        <v>2024</v>
      </c>
      <c r="F1795" t="s">
        <v>38</v>
      </c>
    </row>
    <row r="1796" spans="1:6" hidden="1" x14ac:dyDescent="0.35">
      <c r="A1796" t="s">
        <v>380</v>
      </c>
      <c r="B1796">
        <v>100</v>
      </c>
      <c r="C1796" s="32">
        <v>45456</v>
      </c>
      <c r="D1796" s="34" t="s">
        <v>21</v>
      </c>
      <c r="E1796" s="35">
        <v>2024</v>
      </c>
      <c r="F1796" t="s">
        <v>32</v>
      </c>
    </row>
    <row r="1797" spans="1:6" hidden="1" x14ac:dyDescent="0.35">
      <c r="A1797" t="s">
        <v>670</v>
      </c>
      <c r="B1797">
        <v>108.47</v>
      </c>
      <c r="C1797" s="32">
        <v>45456</v>
      </c>
      <c r="D1797" s="34" t="s">
        <v>21</v>
      </c>
      <c r="E1797" s="35">
        <v>2024</v>
      </c>
      <c r="F1797" t="s">
        <v>34</v>
      </c>
    </row>
    <row r="1798" spans="1:6" hidden="1" x14ac:dyDescent="0.35">
      <c r="A1798" t="s">
        <v>1733</v>
      </c>
      <c r="B1798">
        <v>252</v>
      </c>
      <c r="C1798" s="32">
        <v>45456</v>
      </c>
      <c r="D1798" s="34" t="s">
        <v>21</v>
      </c>
      <c r="E1798" s="35">
        <v>2024</v>
      </c>
      <c r="F1798" t="s">
        <v>40</v>
      </c>
    </row>
    <row r="1799" spans="1:6" hidden="1" x14ac:dyDescent="0.35">
      <c r="A1799" t="s">
        <v>627</v>
      </c>
      <c r="B1799">
        <v>204.65</v>
      </c>
      <c r="C1799" s="32">
        <v>45456</v>
      </c>
      <c r="D1799" s="34" t="s">
        <v>21</v>
      </c>
      <c r="E1799" s="35">
        <v>2024</v>
      </c>
      <c r="F1799" t="s">
        <v>31</v>
      </c>
    </row>
    <row r="1800" spans="1:6" hidden="1" x14ac:dyDescent="0.35">
      <c r="A1800" t="s">
        <v>1734</v>
      </c>
      <c r="B1800">
        <v>140</v>
      </c>
      <c r="C1800" s="32">
        <v>45456</v>
      </c>
      <c r="D1800" s="34" t="s">
        <v>21</v>
      </c>
      <c r="E1800" s="35">
        <v>2024</v>
      </c>
      <c r="F1800" t="s">
        <v>31</v>
      </c>
    </row>
    <row r="1801" spans="1:6" hidden="1" x14ac:dyDescent="0.35">
      <c r="A1801" t="s">
        <v>857</v>
      </c>
      <c r="B1801">
        <v>119.54</v>
      </c>
      <c r="C1801" s="32">
        <v>45456</v>
      </c>
      <c r="D1801" s="34" t="s">
        <v>21</v>
      </c>
      <c r="E1801" s="35">
        <v>2024</v>
      </c>
      <c r="F1801" t="s">
        <v>31</v>
      </c>
    </row>
    <row r="1802" spans="1:6" hidden="1" x14ac:dyDescent="0.35">
      <c r="A1802" t="s">
        <v>1061</v>
      </c>
      <c r="B1802">
        <v>409.43</v>
      </c>
      <c r="C1802" s="32">
        <v>45456</v>
      </c>
      <c r="D1802" s="34" t="s">
        <v>21</v>
      </c>
      <c r="E1802" s="35">
        <v>2024</v>
      </c>
      <c r="F1802" t="s">
        <v>37</v>
      </c>
    </row>
    <row r="1803" spans="1:6" hidden="1" x14ac:dyDescent="0.35">
      <c r="A1803" t="s">
        <v>1536</v>
      </c>
      <c r="B1803">
        <v>361.7</v>
      </c>
      <c r="C1803" s="32">
        <v>45456</v>
      </c>
      <c r="D1803" s="34" t="s">
        <v>21</v>
      </c>
      <c r="E1803" s="35">
        <v>2024</v>
      </c>
      <c r="F1803" t="s">
        <v>33</v>
      </c>
    </row>
    <row r="1804" spans="1:6" hidden="1" x14ac:dyDescent="0.35">
      <c r="A1804" t="s">
        <v>1177</v>
      </c>
      <c r="B1804">
        <v>100.96</v>
      </c>
      <c r="C1804" s="32">
        <v>45456</v>
      </c>
      <c r="D1804" s="34" t="s">
        <v>21</v>
      </c>
      <c r="E1804" s="35">
        <v>2024</v>
      </c>
      <c r="F1804" t="s">
        <v>37</v>
      </c>
    </row>
    <row r="1805" spans="1:6" hidden="1" x14ac:dyDescent="0.35">
      <c r="A1805" t="s">
        <v>1735</v>
      </c>
      <c r="B1805">
        <v>138</v>
      </c>
      <c r="C1805" s="32">
        <v>45456</v>
      </c>
      <c r="D1805" s="34" t="s">
        <v>21</v>
      </c>
      <c r="E1805" s="35">
        <v>2024</v>
      </c>
      <c r="F1805" t="s">
        <v>47</v>
      </c>
    </row>
    <row r="1806" spans="1:6" hidden="1" x14ac:dyDescent="0.35">
      <c r="A1806" t="s">
        <v>1736</v>
      </c>
      <c r="B1806">
        <v>185.1</v>
      </c>
      <c r="C1806" s="32">
        <v>45456</v>
      </c>
      <c r="D1806" s="34" t="s">
        <v>21</v>
      </c>
      <c r="E1806" s="35">
        <v>2024</v>
      </c>
      <c r="F1806" t="s">
        <v>44</v>
      </c>
    </row>
    <row r="1807" spans="1:6" hidden="1" x14ac:dyDescent="0.35">
      <c r="A1807" t="s">
        <v>1737</v>
      </c>
      <c r="B1807">
        <v>65.23</v>
      </c>
      <c r="C1807" s="32">
        <v>45456</v>
      </c>
      <c r="D1807" s="34" t="s">
        <v>21</v>
      </c>
      <c r="E1807" s="35">
        <v>2024</v>
      </c>
      <c r="F1807" t="s">
        <v>38</v>
      </c>
    </row>
    <row r="1808" spans="1:6" hidden="1" x14ac:dyDescent="0.35">
      <c r="A1808" t="s">
        <v>470</v>
      </c>
      <c r="B1808">
        <v>74.91</v>
      </c>
      <c r="C1808" s="32">
        <v>45457</v>
      </c>
      <c r="D1808" s="34" t="s">
        <v>21</v>
      </c>
      <c r="E1808" s="35">
        <v>2024</v>
      </c>
      <c r="F1808" t="s">
        <v>33</v>
      </c>
    </row>
    <row r="1809" spans="1:6" hidden="1" x14ac:dyDescent="0.35">
      <c r="A1809" t="s">
        <v>1249</v>
      </c>
      <c r="B1809">
        <v>177</v>
      </c>
      <c r="C1809" s="32">
        <v>45457</v>
      </c>
      <c r="D1809" s="34" t="s">
        <v>21</v>
      </c>
      <c r="E1809" s="35">
        <v>2024</v>
      </c>
      <c r="F1809" t="s">
        <v>41</v>
      </c>
    </row>
    <row r="1810" spans="1:6" hidden="1" x14ac:dyDescent="0.35">
      <c r="A1810" t="s">
        <v>1738</v>
      </c>
      <c r="B1810">
        <v>210</v>
      </c>
      <c r="C1810" s="32">
        <v>45457</v>
      </c>
      <c r="D1810" s="34" t="s">
        <v>21</v>
      </c>
      <c r="E1810" s="35">
        <v>2024</v>
      </c>
      <c r="F1810" t="s">
        <v>31</v>
      </c>
    </row>
    <row r="1811" spans="1:6" hidden="1" x14ac:dyDescent="0.35">
      <c r="A1811" t="s">
        <v>1022</v>
      </c>
      <c r="B1811">
        <v>30</v>
      </c>
      <c r="C1811" s="32">
        <v>45457</v>
      </c>
      <c r="D1811" s="34" t="s">
        <v>21</v>
      </c>
      <c r="E1811" s="35">
        <v>2024</v>
      </c>
      <c r="F1811" t="s">
        <v>33</v>
      </c>
    </row>
    <row r="1812" spans="1:6" hidden="1" x14ac:dyDescent="0.35">
      <c r="A1812" t="s">
        <v>583</v>
      </c>
      <c r="B1812">
        <v>404.74</v>
      </c>
      <c r="C1812" s="32">
        <v>45457</v>
      </c>
      <c r="D1812" s="34" t="s">
        <v>21</v>
      </c>
      <c r="E1812" s="35">
        <v>2024</v>
      </c>
      <c r="F1812" t="s">
        <v>47</v>
      </c>
    </row>
    <row r="1813" spans="1:6" hidden="1" x14ac:dyDescent="0.35">
      <c r="A1813" t="s">
        <v>1739</v>
      </c>
      <c r="B1813">
        <v>661.66</v>
      </c>
      <c r="C1813" s="32">
        <v>45457</v>
      </c>
      <c r="D1813" s="34" t="s">
        <v>21</v>
      </c>
      <c r="E1813" s="35">
        <v>2024</v>
      </c>
      <c r="F1813" t="s">
        <v>38</v>
      </c>
    </row>
    <row r="1814" spans="1:6" hidden="1" x14ac:dyDescent="0.35">
      <c r="A1814" t="s">
        <v>474</v>
      </c>
      <c r="B1814">
        <v>104</v>
      </c>
      <c r="C1814" s="32">
        <v>45457</v>
      </c>
      <c r="D1814" s="34" t="s">
        <v>21</v>
      </c>
      <c r="E1814" s="35">
        <v>2024</v>
      </c>
      <c r="F1814" t="s">
        <v>40</v>
      </c>
    </row>
    <row r="1815" spans="1:6" hidden="1" x14ac:dyDescent="0.35">
      <c r="A1815" t="s">
        <v>1740</v>
      </c>
      <c r="B1815">
        <v>170.93</v>
      </c>
      <c r="C1815" s="32">
        <v>45457</v>
      </c>
      <c r="D1815" s="34" t="s">
        <v>21</v>
      </c>
      <c r="E1815" s="35">
        <v>2024</v>
      </c>
      <c r="F1815" t="s">
        <v>47</v>
      </c>
    </row>
    <row r="1816" spans="1:6" hidden="1" x14ac:dyDescent="0.35">
      <c r="A1816" t="s">
        <v>1007</v>
      </c>
      <c r="B1816">
        <v>192</v>
      </c>
      <c r="C1816" s="32">
        <v>45457</v>
      </c>
      <c r="D1816" s="34" t="s">
        <v>21</v>
      </c>
      <c r="E1816" s="35">
        <v>2024</v>
      </c>
      <c r="F1816" t="s">
        <v>40</v>
      </c>
    </row>
    <row r="1817" spans="1:6" hidden="1" x14ac:dyDescent="0.35">
      <c r="A1817" t="s">
        <v>1003</v>
      </c>
      <c r="B1817">
        <v>168.44</v>
      </c>
      <c r="C1817" s="32">
        <v>45457</v>
      </c>
      <c r="D1817" s="34" t="s">
        <v>21</v>
      </c>
      <c r="E1817" s="35">
        <v>2024</v>
      </c>
      <c r="F1817" t="s">
        <v>38</v>
      </c>
    </row>
    <row r="1818" spans="1:6" hidden="1" x14ac:dyDescent="0.35">
      <c r="A1818" t="s">
        <v>1741</v>
      </c>
      <c r="B1818">
        <v>89</v>
      </c>
      <c r="C1818" s="32">
        <v>45457</v>
      </c>
      <c r="D1818" s="34" t="s">
        <v>21</v>
      </c>
      <c r="E1818" s="35">
        <v>2024</v>
      </c>
      <c r="F1818" t="s">
        <v>40</v>
      </c>
    </row>
    <row r="1819" spans="1:6" hidden="1" x14ac:dyDescent="0.35">
      <c r="A1819" t="s">
        <v>1742</v>
      </c>
      <c r="B1819">
        <v>127.94</v>
      </c>
      <c r="C1819" s="32">
        <v>45457</v>
      </c>
      <c r="D1819" s="34" t="s">
        <v>21</v>
      </c>
      <c r="E1819" s="35">
        <v>2024</v>
      </c>
      <c r="F1819" t="s">
        <v>38</v>
      </c>
    </row>
    <row r="1820" spans="1:6" hidden="1" x14ac:dyDescent="0.35">
      <c r="A1820" t="s">
        <v>1743</v>
      </c>
      <c r="B1820">
        <v>133.76</v>
      </c>
      <c r="C1820" s="32">
        <v>45458</v>
      </c>
      <c r="D1820" s="34" t="s">
        <v>21</v>
      </c>
      <c r="E1820" s="35">
        <v>2024</v>
      </c>
      <c r="F1820" t="s">
        <v>43</v>
      </c>
    </row>
    <row r="1821" spans="1:6" hidden="1" x14ac:dyDescent="0.35">
      <c r="A1821" t="s">
        <v>1744</v>
      </c>
      <c r="B1821">
        <v>156.43</v>
      </c>
      <c r="C1821" s="32">
        <v>45458</v>
      </c>
      <c r="D1821" s="34" t="s">
        <v>21</v>
      </c>
      <c r="E1821" s="35">
        <v>2024</v>
      </c>
      <c r="F1821" t="s">
        <v>38</v>
      </c>
    </row>
    <row r="1822" spans="1:6" hidden="1" x14ac:dyDescent="0.35">
      <c r="A1822" t="s">
        <v>1745</v>
      </c>
      <c r="B1822">
        <v>69.900000000000006</v>
      </c>
      <c r="C1822" s="32">
        <v>45458</v>
      </c>
      <c r="D1822" s="34" t="s">
        <v>21</v>
      </c>
      <c r="E1822" s="35">
        <v>2024</v>
      </c>
      <c r="F1822" t="s">
        <v>43</v>
      </c>
    </row>
    <row r="1823" spans="1:6" hidden="1" x14ac:dyDescent="0.35">
      <c r="A1823" t="s">
        <v>1746</v>
      </c>
      <c r="B1823">
        <v>96</v>
      </c>
      <c r="C1823" s="32">
        <v>45458</v>
      </c>
      <c r="D1823" s="34" t="s">
        <v>21</v>
      </c>
      <c r="E1823" s="35">
        <v>2024</v>
      </c>
      <c r="F1823" t="s">
        <v>40</v>
      </c>
    </row>
    <row r="1824" spans="1:6" hidden="1" x14ac:dyDescent="0.35">
      <c r="A1824" t="s">
        <v>1747</v>
      </c>
      <c r="B1824">
        <v>114</v>
      </c>
      <c r="C1824" s="32">
        <v>45458</v>
      </c>
      <c r="D1824" s="34" t="s">
        <v>21</v>
      </c>
      <c r="E1824" s="35">
        <v>2024</v>
      </c>
      <c r="F1824" t="s">
        <v>40</v>
      </c>
    </row>
    <row r="1825" spans="1:6" hidden="1" x14ac:dyDescent="0.35">
      <c r="A1825" t="s">
        <v>1748</v>
      </c>
      <c r="B1825">
        <v>133.52000000000001</v>
      </c>
      <c r="C1825" s="32">
        <v>45458</v>
      </c>
      <c r="D1825" s="34" t="s">
        <v>21</v>
      </c>
      <c r="E1825" s="35">
        <v>2024</v>
      </c>
      <c r="F1825" t="s">
        <v>40</v>
      </c>
    </row>
    <row r="1826" spans="1:6" hidden="1" x14ac:dyDescent="0.35">
      <c r="A1826" t="s">
        <v>1749</v>
      </c>
      <c r="B1826">
        <v>90</v>
      </c>
      <c r="C1826" s="32">
        <v>45458</v>
      </c>
      <c r="D1826" s="34" t="s">
        <v>21</v>
      </c>
      <c r="E1826" s="35">
        <v>2024</v>
      </c>
      <c r="F1826" t="s">
        <v>40</v>
      </c>
    </row>
    <row r="1827" spans="1:6" hidden="1" x14ac:dyDescent="0.35">
      <c r="A1827" t="s">
        <v>1750</v>
      </c>
      <c r="B1827">
        <v>78.569999999999993</v>
      </c>
      <c r="C1827" s="32">
        <v>45458</v>
      </c>
      <c r="D1827" s="34" t="s">
        <v>21</v>
      </c>
      <c r="E1827" s="35">
        <v>2024</v>
      </c>
      <c r="F1827" t="s">
        <v>36</v>
      </c>
    </row>
    <row r="1828" spans="1:6" hidden="1" x14ac:dyDescent="0.35">
      <c r="A1828" t="s">
        <v>1751</v>
      </c>
      <c r="B1828">
        <v>81.19</v>
      </c>
      <c r="C1828" s="32">
        <v>45460</v>
      </c>
      <c r="D1828" s="34" t="s">
        <v>21</v>
      </c>
      <c r="E1828" s="35">
        <v>2024</v>
      </c>
      <c r="F1828" t="s">
        <v>31</v>
      </c>
    </row>
    <row r="1829" spans="1:6" hidden="1" x14ac:dyDescent="0.35">
      <c r="A1829" t="s">
        <v>1752</v>
      </c>
      <c r="B1829">
        <v>278.41000000000003</v>
      </c>
      <c r="C1829" s="32">
        <v>45460</v>
      </c>
      <c r="D1829" s="34" t="s">
        <v>21</v>
      </c>
      <c r="E1829" s="35">
        <v>2024</v>
      </c>
      <c r="F1829" t="s">
        <v>37</v>
      </c>
    </row>
    <row r="1830" spans="1:6" hidden="1" x14ac:dyDescent="0.35">
      <c r="A1830" t="s">
        <v>689</v>
      </c>
      <c r="B1830">
        <v>229</v>
      </c>
      <c r="C1830" s="32">
        <v>45460</v>
      </c>
      <c r="D1830" s="34" t="s">
        <v>21</v>
      </c>
      <c r="E1830" s="35">
        <v>2024</v>
      </c>
      <c r="F1830" t="s">
        <v>30</v>
      </c>
    </row>
    <row r="1831" spans="1:6" hidden="1" x14ac:dyDescent="0.35">
      <c r="A1831" t="s">
        <v>1540</v>
      </c>
      <c r="B1831">
        <v>55.22</v>
      </c>
      <c r="C1831" s="32">
        <v>45460</v>
      </c>
      <c r="D1831" s="34" t="s">
        <v>21</v>
      </c>
      <c r="E1831" s="35">
        <v>2024</v>
      </c>
      <c r="F1831" t="s">
        <v>36</v>
      </c>
    </row>
    <row r="1832" spans="1:6" hidden="1" x14ac:dyDescent="0.35">
      <c r="A1832" t="s">
        <v>1753</v>
      </c>
      <c r="B1832">
        <v>90.94</v>
      </c>
      <c r="C1832" s="32">
        <v>45460</v>
      </c>
      <c r="D1832" s="34" t="s">
        <v>21</v>
      </c>
      <c r="E1832" s="35">
        <v>2024</v>
      </c>
      <c r="F1832" t="s">
        <v>47</v>
      </c>
    </row>
    <row r="1833" spans="1:6" hidden="1" x14ac:dyDescent="0.35">
      <c r="A1833" t="s">
        <v>775</v>
      </c>
      <c r="B1833">
        <v>62.05</v>
      </c>
      <c r="C1833" s="32">
        <v>45460</v>
      </c>
      <c r="D1833" s="34" t="s">
        <v>21</v>
      </c>
      <c r="E1833" s="35">
        <v>2024</v>
      </c>
      <c r="F1833" t="s">
        <v>47</v>
      </c>
    </row>
    <row r="1834" spans="1:6" hidden="1" x14ac:dyDescent="0.35">
      <c r="A1834" t="s">
        <v>1754</v>
      </c>
      <c r="B1834">
        <v>765.72</v>
      </c>
      <c r="C1834" s="32">
        <v>45460</v>
      </c>
      <c r="D1834" s="34" t="s">
        <v>21</v>
      </c>
      <c r="E1834" s="35">
        <v>2024</v>
      </c>
      <c r="F1834" t="s">
        <v>34</v>
      </c>
    </row>
    <row r="1835" spans="1:6" hidden="1" x14ac:dyDescent="0.35">
      <c r="A1835" t="s">
        <v>1755</v>
      </c>
      <c r="B1835">
        <v>110.93</v>
      </c>
      <c r="C1835" s="32">
        <v>45460</v>
      </c>
      <c r="D1835" s="34" t="s">
        <v>21</v>
      </c>
      <c r="E1835" s="35">
        <v>2024</v>
      </c>
      <c r="F1835" t="s">
        <v>36</v>
      </c>
    </row>
    <row r="1836" spans="1:6" hidden="1" x14ac:dyDescent="0.35">
      <c r="A1836" t="s">
        <v>1756</v>
      </c>
      <c r="B1836">
        <v>153.41</v>
      </c>
      <c r="C1836" s="32">
        <v>45460</v>
      </c>
      <c r="D1836" s="34" t="s">
        <v>21</v>
      </c>
      <c r="E1836" s="35">
        <v>2024</v>
      </c>
      <c r="F1836" t="s">
        <v>38</v>
      </c>
    </row>
    <row r="1837" spans="1:6" hidden="1" x14ac:dyDescent="0.35">
      <c r="A1837" t="s">
        <v>1279</v>
      </c>
      <c r="B1837">
        <v>148.86000000000001</v>
      </c>
      <c r="C1837" s="32">
        <v>45460</v>
      </c>
      <c r="D1837" s="34" t="s">
        <v>21</v>
      </c>
      <c r="E1837" s="35">
        <v>2024</v>
      </c>
      <c r="F1837" t="s">
        <v>35</v>
      </c>
    </row>
    <row r="1838" spans="1:6" hidden="1" x14ac:dyDescent="0.35">
      <c r="A1838" t="s">
        <v>880</v>
      </c>
      <c r="B1838">
        <v>90</v>
      </c>
      <c r="C1838" s="32">
        <v>45460</v>
      </c>
      <c r="D1838" s="34" t="s">
        <v>21</v>
      </c>
      <c r="E1838" s="35">
        <v>2024</v>
      </c>
      <c r="F1838" t="s">
        <v>31</v>
      </c>
    </row>
    <row r="1839" spans="1:6" hidden="1" x14ac:dyDescent="0.35">
      <c r="A1839" t="s">
        <v>360</v>
      </c>
      <c r="B1839">
        <v>250.56</v>
      </c>
      <c r="C1839" s="32">
        <v>45460</v>
      </c>
      <c r="D1839" s="34" t="s">
        <v>21</v>
      </c>
      <c r="E1839" s="35">
        <v>2024</v>
      </c>
      <c r="F1839" t="s">
        <v>42</v>
      </c>
    </row>
    <row r="1840" spans="1:6" hidden="1" x14ac:dyDescent="0.35">
      <c r="A1840" t="s">
        <v>1757</v>
      </c>
      <c r="B1840">
        <v>228.32</v>
      </c>
      <c r="C1840" s="32">
        <v>45460</v>
      </c>
      <c r="D1840" s="34" t="s">
        <v>21</v>
      </c>
      <c r="E1840" s="35">
        <v>2024</v>
      </c>
      <c r="F1840" t="s">
        <v>32</v>
      </c>
    </row>
    <row r="1841" spans="1:6" hidden="1" x14ac:dyDescent="0.35">
      <c r="A1841" t="s">
        <v>1472</v>
      </c>
      <c r="B1841">
        <v>105</v>
      </c>
      <c r="C1841" s="32">
        <v>45460</v>
      </c>
      <c r="D1841" s="34" t="s">
        <v>21</v>
      </c>
      <c r="E1841" s="35">
        <v>2024</v>
      </c>
      <c r="F1841" t="s">
        <v>41</v>
      </c>
    </row>
    <row r="1842" spans="1:6" hidden="1" x14ac:dyDescent="0.35">
      <c r="A1842" t="s">
        <v>1758</v>
      </c>
      <c r="B1842">
        <v>2.02</v>
      </c>
      <c r="C1842" s="32">
        <v>45460</v>
      </c>
      <c r="D1842" s="34" t="s">
        <v>21</v>
      </c>
      <c r="E1842" s="35">
        <v>2024</v>
      </c>
      <c r="F1842" t="s">
        <v>47</v>
      </c>
    </row>
    <row r="1843" spans="1:6" hidden="1" x14ac:dyDescent="0.35">
      <c r="A1843" t="s">
        <v>1759</v>
      </c>
      <c r="B1843">
        <v>183.51</v>
      </c>
      <c r="C1843" s="32">
        <v>45460</v>
      </c>
      <c r="D1843" s="34" t="s">
        <v>21</v>
      </c>
      <c r="E1843" s="35">
        <v>2024</v>
      </c>
      <c r="F1843" t="s">
        <v>33</v>
      </c>
    </row>
    <row r="1844" spans="1:6" hidden="1" x14ac:dyDescent="0.35">
      <c r="A1844" t="s">
        <v>1526</v>
      </c>
      <c r="B1844">
        <v>50</v>
      </c>
      <c r="C1844" s="32">
        <v>45460</v>
      </c>
      <c r="D1844" s="34" t="s">
        <v>21</v>
      </c>
      <c r="E1844" s="35">
        <v>2024</v>
      </c>
      <c r="F1844" t="s">
        <v>38</v>
      </c>
    </row>
    <row r="1845" spans="1:6" hidden="1" x14ac:dyDescent="0.35">
      <c r="A1845" t="s">
        <v>1574</v>
      </c>
      <c r="B1845">
        <v>242.14</v>
      </c>
      <c r="C1845" s="32">
        <v>45460</v>
      </c>
      <c r="D1845" s="34" t="s">
        <v>21</v>
      </c>
      <c r="E1845" s="35">
        <v>2024</v>
      </c>
      <c r="F1845" t="s">
        <v>47</v>
      </c>
    </row>
    <row r="1846" spans="1:6" hidden="1" x14ac:dyDescent="0.35">
      <c r="A1846" t="s">
        <v>585</v>
      </c>
      <c r="B1846">
        <v>59</v>
      </c>
      <c r="C1846" s="32">
        <v>45461</v>
      </c>
      <c r="D1846" s="34" t="s">
        <v>21</v>
      </c>
      <c r="E1846" s="35">
        <v>2024</v>
      </c>
      <c r="F1846" t="s">
        <v>43</v>
      </c>
    </row>
    <row r="1847" spans="1:6" hidden="1" x14ac:dyDescent="0.35">
      <c r="A1847" t="s">
        <v>519</v>
      </c>
      <c r="B1847">
        <v>72.78</v>
      </c>
      <c r="C1847" s="32">
        <v>45461</v>
      </c>
      <c r="D1847" s="34" t="s">
        <v>21</v>
      </c>
      <c r="E1847" s="35">
        <v>2024</v>
      </c>
      <c r="F1847" t="s">
        <v>43</v>
      </c>
    </row>
    <row r="1848" spans="1:6" hidden="1" x14ac:dyDescent="0.35">
      <c r="A1848" t="s">
        <v>824</v>
      </c>
      <c r="B1848">
        <v>208</v>
      </c>
      <c r="C1848" s="32">
        <v>45461</v>
      </c>
      <c r="D1848" s="34" t="s">
        <v>21</v>
      </c>
      <c r="E1848" s="35">
        <v>2024</v>
      </c>
      <c r="F1848" t="s">
        <v>31</v>
      </c>
    </row>
    <row r="1849" spans="1:6" hidden="1" x14ac:dyDescent="0.35">
      <c r="A1849" t="s">
        <v>1760</v>
      </c>
      <c r="B1849">
        <v>156</v>
      </c>
      <c r="C1849" s="32">
        <v>45461</v>
      </c>
      <c r="D1849" s="34" t="s">
        <v>21</v>
      </c>
      <c r="E1849" s="35">
        <v>2024</v>
      </c>
      <c r="F1849" t="s">
        <v>30</v>
      </c>
    </row>
    <row r="1850" spans="1:6" hidden="1" x14ac:dyDescent="0.35">
      <c r="A1850" t="s">
        <v>1761</v>
      </c>
      <c r="B1850">
        <v>191.76</v>
      </c>
      <c r="C1850" s="32">
        <v>45461</v>
      </c>
      <c r="D1850" s="34" t="s">
        <v>21</v>
      </c>
      <c r="E1850" s="35">
        <v>2024</v>
      </c>
      <c r="F1850" t="s">
        <v>47</v>
      </c>
    </row>
    <row r="1851" spans="1:6" hidden="1" x14ac:dyDescent="0.35">
      <c r="A1851" t="s">
        <v>1762</v>
      </c>
      <c r="B1851">
        <v>121</v>
      </c>
      <c r="C1851" s="32">
        <v>45461</v>
      </c>
      <c r="D1851" s="34" t="s">
        <v>21</v>
      </c>
      <c r="E1851" s="35">
        <v>2024</v>
      </c>
      <c r="F1851" t="s">
        <v>31</v>
      </c>
    </row>
    <row r="1852" spans="1:6" hidden="1" x14ac:dyDescent="0.35">
      <c r="A1852" t="s">
        <v>524</v>
      </c>
      <c r="B1852">
        <v>256</v>
      </c>
      <c r="C1852" s="32">
        <v>45461</v>
      </c>
      <c r="D1852" s="34" t="s">
        <v>21</v>
      </c>
      <c r="E1852" s="35">
        <v>2024</v>
      </c>
      <c r="F1852" t="s">
        <v>42</v>
      </c>
    </row>
    <row r="1853" spans="1:6" hidden="1" x14ac:dyDescent="0.35">
      <c r="A1853" t="s">
        <v>1763</v>
      </c>
      <c r="B1853">
        <v>114.55</v>
      </c>
      <c r="C1853" s="32">
        <v>45461</v>
      </c>
      <c r="D1853" s="34" t="s">
        <v>21</v>
      </c>
      <c r="E1853" s="35">
        <v>2024</v>
      </c>
      <c r="F1853" t="s">
        <v>42</v>
      </c>
    </row>
    <row r="1854" spans="1:6" hidden="1" x14ac:dyDescent="0.35">
      <c r="A1854" t="s">
        <v>1764</v>
      </c>
      <c r="B1854">
        <v>400.87</v>
      </c>
      <c r="C1854" s="32">
        <v>45461</v>
      </c>
      <c r="D1854" s="34" t="s">
        <v>21</v>
      </c>
      <c r="E1854" s="35">
        <v>2024</v>
      </c>
      <c r="F1854" t="s">
        <v>33</v>
      </c>
    </row>
    <row r="1855" spans="1:6" hidden="1" x14ac:dyDescent="0.35">
      <c r="A1855" t="s">
        <v>1765</v>
      </c>
      <c r="B1855">
        <v>106.6</v>
      </c>
      <c r="C1855" s="32">
        <v>45461</v>
      </c>
      <c r="D1855" s="34" t="s">
        <v>21</v>
      </c>
      <c r="E1855" s="35">
        <v>2024</v>
      </c>
      <c r="F1855" t="s">
        <v>47</v>
      </c>
    </row>
    <row r="1856" spans="1:6" hidden="1" x14ac:dyDescent="0.35">
      <c r="A1856" t="s">
        <v>1766</v>
      </c>
      <c r="B1856">
        <v>69.91</v>
      </c>
      <c r="C1856" s="32">
        <v>45461</v>
      </c>
      <c r="D1856" s="34" t="s">
        <v>21</v>
      </c>
      <c r="E1856" s="35">
        <v>2024</v>
      </c>
      <c r="F1856" t="s">
        <v>38</v>
      </c>
    </row>
    <row r="1857" spans="1:6" hidden="1" x14ac:dyDescent="0.35">
      <c r="A1857" t="s">
        <v>1767</v>
      </c>
      <c r="B1857">
        <v>128.34</v>
      </c>
      <c r="C1857" s="32">
        <v>45461</v>
      </c>
      <c r="D1857" s="34" t="s">
        <v>21</v>
      </c>
      <c r="E1857" s="35">
        <v>2024</v>
      </c>
      <c r="F1857" t="s">
        <v>47</v>
      </c>
    </row>
    <row r="1858" spans="1:6" hidden="1" x14ac:dyDescent="0.35">
      <c r="A1858" t="s">
        <v>335</v>
      </c>
      <c r="B1858">
        <v>205.69</v>
      </c>
      <c r="C1858" s="32">
        <v>45462</v>
      </c>
      <c r="D1858" s="34" t="s">
        <v>21</v>
      </c>
      <c r="E1858" s="35">
        <v>2024</v>
      </c>
      <c r="F1858" t="s">
        <v>33</v>
      </c>
    </row>
    <row r="1859" spans="1:6" hidden="1" x14ac:dyDescent="0.35">
      <c r="A1859" t="s">
        <v>1768</v>
      </c>
      <c r="B1859">
        <v>223.99</v>
      </c>
      <c r="C1859" s="32">
        <v>45462</v>
      </c>
      <c r="D1859" s="34" t="s">
        <v>21</v>
      </c>
      <c r="E1859" s="35">
        <v>2024</v>
      </c>
      <c r="F1859" t="s">
        <v>43</v>
      </c>
    </row>
    <row r="1860" spans="1:6" hidden="1" x14ac:dyDescent="0.35">
      <c r="A1860" t="s">
        <v>1431</v>
      </c>
      <c r="B1860">
        <v>212</v>
      </c>
      <c r="C1860" s="32">
        <v>45462</v>
      </c>
      <c r="D1860" s="34" t="s">
        <v>21</v>
      </c>
      <c r="E1860" s="35">
        <v>2024</v>
      </c>
      <c r="F1860" t="s">
        <v>33</v>
      </c>
    </row>
    <row r="1861" spans="1:6" hidden="1" x14ac:dyDescent="0.35">
      <c r="A1861" t="s">
        <v>1769</v>
      </c>
      <c r="B1861">
        <v>288</v>
      </c>
      <c r="C1861" s="32">
        <v>45462</v>
      </c>
      <c r="D1861" s="34" t="s">
        <v>21</v>
      </c>
      <c r="E1861" s="35">
        <v>2024</v>
      </c>
      <c r="F1861" t="s">
        <v>31</v>
      </c>
    </row>
    <row r="1862" spans="1:6" hidden="1" x14ac:dyDescent="0.35">
      <c r="A1862" t="s">
        <v>464</v>
      </c>
      <c r="B1862">
        <v>94</v>
      </c>
      <c r="C1862" s="32">
        <v>45462</v>
      </c>
      <c r="D1862" s="34" t="s">
        <v>21</v>
      </c>
      <c r="E1862" s="35">
        <v>2024</v>
      </c>
      <c r="F1862" t="s">
        <v>43</v>
      </c>
    </row>
    <row r="1863" spans="1:6" hidden="1" x14ac:dyDescent="0.35">
      <c r="A1863" t="s">
        <v>329</v>
      </c>
      <c r="B1863">
        <v>80</v>
      </c>
      <c r="C1863" s="32">
        <v>45462</v>
      </c>
      <c r="D1863" s="34" t="s">
        <v>21</v>
      </c>
      <c r="E1863" s="35">
        <v>2024</v>
      </c>
      <c r="F1863" t="s">
        <v>30</v>
      </c>
    </row>
    <row r="1864" spans="1:6" hidden="1" x14ac:dyDescent="0.35">
      <c r="A1864" t="s">
        <v>520</v>
      </c>
      <c r="B1864">
        <v>179.34</v>
      </c>
      <c r="C1864" s="32">
        <v>45462</v>
      </c>
      <c r="D1864" s="34" t="s">
        <v>21</v>
      </c>
      <c r="E1864" s="35">
        <v>2024</v>
      </c>
      <c r="F1864" t="s">
        <v>43</v>
      </c>
    </row>
    <row r="1865" spans="1:6" hidden="1" x14ac:dyDescent="0.35">
      <c r="A1865" t="s">
        <v>404</v>
      </c>
      <c r="B1865">
        <v>74</v>
      </c>
      <c r="C1865" s="32">
        <v>45462</v>
      </c>
      <c r="D1865" s="34" t="s">
        <v>21</v>
      </c>
      <c r="E1865" s="35">
        <v>2024</v>
      </c>
      <c r="F1865" t="s">
        <v>35</v>
      </c>
    </row>
    <row r="1866" spans="1:6" hidden="1" x14ac:dyDescent="0.35">
      <c r="A1866" t="s">
        <v>1770</v>
      </c>
      <c r="B1866">
        <v>184.86</v>
      </c>
      <c r="C1866" s="32">
        <v>45462</v>
      </c>
      <c r="D1866" s="34" t="s">
        <v>21</v>
      </c>
      <c r="E1866" s="35">
        <v>2024</v>
      </c>
      <c r="F1866" t="s">
        <v>43</v>
      </c>
    </row>
    <row r="1867" spans="1:6" hidden="1" x14ac:dyDescent="0.35">
      <c r="A1867" t="s">
        <v>1771</v>
      </c>
      <c r="B1867">
        <v>134.88999999999999</v>
      </c>
      <c r="C1867" s="32">
        <v>45462</v>
      </c>
      <c r="D1867" s="34" t="s">
        <v>21</v>
      </c>
      <c r="E1867" s="35">
        <v>2024</v>
      </c>
      <c r="F1867" t="s">
        <v>31</v>
      </c>
    </row>
    <row r="1868" spans="1:6" hidden="1" x14ac:dyDescent="0.35">
      <c r="A1868" t="s">
        <v>1772</v>
      </c>
      <c r="B1868">
        <v>50</v>
      </c>
      <c r="C1868" s="32">
        <v>45462</v>
      </c>
      <c r="D1868" s="34" t="s">
        <v>21</v>
      </c>
      <c r="E1868" s="35">
        <v>2024</v>
      </c>
      <c r="F1868" t="s">
        <v>30</v>
      </c>
    </row>
    <row r="1869" spans="1:6" hidden="1" x14ac:dyDescent="0.35">
      <c r="A1869" t="s">
        <v>1773</v>
      </c>
      <c r="B1869">
        <v>103.17</v>
      </c>
      <c r="C1869" s="32">
        <v>45462</v>
      </c>
      <c r="D1869" s="34" t="s">
        <v>21</v>
      </c>
      <c r="E1869" s="35">
        <v>2024</v>
      </c>
      <c r="F1869" t="s">
        <v>42</v>
      </c>
    </row>
    <row r="1870" spans="1:6" hidden="1" x14ac:dyDescent="0.35">
      <c r="A1870" t="s">
        <v>938</v>
      </c>
      <c r="B1870">
        <v>220</v>
      </c>
      <c r="C1870" s="32">
        <v>45462</v>
      </c>
      <c r="D1870" s="34" t="s">
        <v>21</v>
      </c>
      <c r="E1870" s="35">
        <v>2024</v>
      </c>
      <c r="F1870" t="s">
        <v>47</v>
      </c>
    </row>
    <row r="1871" spans="1:6" hidden="1" x14ac:dyDescent="0.35">
      <c r="A1871" t="s">
        <v>1774</v>
      </c>
      <c r="B1871">
        <v>656.87</v>
      </c>
      <c r="C1871" s="32">
        <v>45462</v>
      </c>
      <c r="D1871" s="34" t="s">
        <v>21</v>
      </c>
      <c r="E1871" s="35">
        <v>2024</v>
      </c>
      <c r="F1871" t="s">
        <v>38</v>
      </c>
    </row>
    <row r="1872" spans="1:6" hidden="1" x14ac:dyDescent="0.35">
      <c r="A1872" t="s">
        <v>1775</v>
      </c>
      <c r="B1872">
        <v>169.78</v>
      </c>
      <c r="C1872" s="32">
        <v>45462</v>
      </c>
      <c r="D1872" s="34" t="s">
        <v>21</v>
      </c>
      <c r="E1872" s="35">
        <v>2024</v>
      </c>
      <c r="F1872" t="s">
        <v>42</v>
      </c>
    </row>
    <row r="1873" spans="1:6" hidden="1" x14ac:dyDescent="0.35">
      <c r="A1873" t="s">
        <v>359</v>
      </c>
      <c r="B1873">
        <v>41.74</v>
      </c>
      <c r="C1873" s="32">
        <v>45462</v>
      </c>
      <c r="D1873" s="34" t="s">
        <v>21</v>
      </c>
      <c r="E1873" s="35">
        <v>2024</v>
      </c>
      <c r="F1873" t="s">
        <v>34</v>
      </c>
    </row>
    <row r="1874" spans="1:6" hidden="1" x14ac:dyDescent="0.35">
      <c r="A1874" t="s">
        <v>1639</v>
      </c>
      <c r="B1874">
        <v>88.97</v>
      </c>
      <c r="C1874" s="32">
        <v>45462</v>
      </c>
      <c r="D1874" s="34" t="s">
        <v>21</v>
      </c>
      <c r="E1874" s="35">
        <v>2024</v>
      </c>
      <c r="F1874" t="s">
        <v>30</v>
      </c>
    </row>
    <row r="1875" spans="1:6" hidden="1" x14ac:dyDescent="0.35">
      <c r="A1875" t="s">
        <v>1776</v>
      </c>
      <c r="B1875">
        <v>94</v>
      </c>
      <c r="C1875" s="32">
        <v>45462</v>
      </c>
      <c r="D1875" s="34" t="s">
        <v>21</v>
      </c>
      <c r="E1875" s="35">
        <v>2024</v>
      </c>
      <c r="F1875" t="s">
        <v>31</v>
      </c>
    </row>
    <row r="1876" spans="1:6" hidden="1" x14ac:dyDescent="0.35">
      <c r="A1876" t="s">
        <v>1777</v>
      </c>
      <c r="B1876">
        <v>58.46</v>
      </c>
      <c r="C1876" s="32">
        <v>45462</v>
      </c>
      <c r="D1876" s="34" t="s">
        <v>21</v>
      </c>
      <c r="E1876" s="35">
        <v>2024</v>
      </c>
      <c r="F1876" t="s">
        <v>37</v>
      </c>
    </row>
    <row r="1877" spans="1:6" hidden="1" x14ac:dyDescent="0.35">
      <c r="A1877" t="s">
        <v>1778</v>
      </c>
      <c r="B1877">
        <v>129</v>
      </c>
      <c r="C1877" s="32">
        <v>45462</v>
      </c>
      <c r="D1877" s="34" t="s">
        <v>21</v>
      </c>
      <c r="E1877" s="35">
        <v>2024</v>
      </c>
      <c r="F1877" t="s">
        <v>42</v>
      </c>
    </row>
    <row r="1878" spans="1:6" hidden="1" x14ac:dyDescent="0.35">
      <c r="A1878" t="s">
        <v>1779</v>
      </c>
      <c r="B1878">
        <v>50</v>
      </c>
      <c r="C1878" s="32">
        <v>45462</v>
      </c>
      <c r="D1878" s="34" t="s">
        <v>21</v>
      </c>
      <c r="E1878" s="35">
        <v>2024</v>
      </c>
      <c r="F1878" t="s">
        <v>47</v>
      </c>
    </row>
    <row r="1879" spans="1:6" hidden="1" x14ac:dyDescent="0.35">
      <c r="A1879" t="s">
        <v>1780</v>
      </c>
      <c r="B1879">
        <v>123</v>
      </c>
      <c r="C1879" s="32">
        <v>45462</v>
      </c>
      <c r="D1879" s="34" t="s">
        <v>21</v>
      </c>
      <c r="E1879" s="35">
        <v>2024</v>
      </c>
      <c r="F1879" t="s">
        <v>31</v>
      </c>
    </row>
    <row r="1880" spans="1:6" hidden="1" x14ac:dyDescent="0.35">
      <c r="A1880" t="s">
        <v>1781</v>
      </c>
      <c r="B1880">
        <v>130</v>
      </c>
      <c r="C1880" s="32">
        <v>45462</v>
      </c>
      <c r="D1880" s="34" t="s">
        <v>21</v>
      </c>
      <c r="E1880" s="35">
        <v>2024</v>
      </c>
      <c r="F1880" t="s">
        <v>42</v>
      </c>
    </row>
    <row r="1881" spans="1:6" hidden="1" x14ac:dyDescent="0.35">
      <c r="A1881" t="s">
        <v>426</v>
      </c>
      <c r="B1881">
        <v>327.55</v>
      </c>
      <c r="C1881" s="32">
        <v>45462</v>
      </c>
      <c r="D1881" s="34" t="s">
        <v>21</v>
      </c>
      <c r="E1881" s="35">
        <v>2024</v>
      </c>
      <c r="F1881" t="s">
        <v>42</v>
      </c>
    </row>
    <row r="1882" spans="1:6" hidden="1" x14ac:dyDescent="0.35">
      <c r="A1882" t="s">
        <v>1782</v>
      </c>
      <c r="B1882">
        <v>87.83</v>
      </c>
      <c r="C1882" s="32">
        <v>45462</v>
      </c>
      <c r="D1882" s="34" t="s">
        <v>21</v>
      </c>
      <c r="E1882" s="35">
        <v>2024</v>
      </c>
      <c r="F1882" t="s">
        <v>44</v>
      </c>
    </row>
    <row r="1883" spans="1:6" hidden="1" x14ac:dyDescent="0.35">
      <c r="A1883" t="s">
        <v>983</v>
      </c>
      <c r="B1883">
        <v>500</v>
      </c>
      <c r="C1883" s="32">
        <v>45462</v>
      </c>
      <c r="D1883" s="34" t="s">
        <v>21</v>
      </c>
      <c r="E1883" s="35">
        <v>2024</v>
      </c>
      <c r="F1883" t="s">
        <v>34</v>
      </c>
    </row>
    <row r="1884" spans="1:6" hidden="1" x14ac:dyDescent="0.35">
      <c r="A1884" t="s">
        <v>459</v>
      </c>
      <c r="B1884">
        <v>165</v>
      </c>
      <c r="C1884" s="32">
        <v>45462</v>
      </c>
      <c r="D1884" s="34" t="s">
        <v>21</v>
      </c>
      <c r="E1884" s="35">
        <v>2024</v>
      </c>
      <c r="F1884" t="s">
        <v>38</v>
      </c>
    </row>
    <row r="1885" spans="1:6" hidden="1" x14ac:dyDescent="0.35">
      <c r="A1885" t="s">
        <v>915</v>
      </c>
      <c r="B1885">
        <v>215.17</v>
      </c>
      <c r="C1885" s="32">
        <v>45462</v>
      </c>
      <c r="D1885" s="34" t="s">
        <v>21</v>
      </c>
      <c r="E1885" s="35">
        <v>2024</v>
      </c>
      <c r="F1885" t="s">
        <v>42</v>
      </c>
    </row>
    <row r="1886" spans="1:6" hidden="1" x14ac:dyDescent="0.35">
      <c r="A1886" t="s">
        <v>1783</v>
      </c>
      <c r="B1886">
        <v>182.58</v>
      </c>
      <c r="C1886" s="32">
        <v>45463</v>
      </c>
      <c r="D1886" s="34" t="s">
        <v>21</v>
      </c>
      <c r="E1886" s="35">
        <v>2024</v>
      </c>
      <c r="F1886" t="s">
        <v>30</v>
      </c>
    </row>
    <row r="1887" spans="1:6" hidden="1" x14ac:dyDescent="0.35">
      <c r="A1887" t="s">
        <v>1784</v>
      </c>
      <c r="B1887">
        <v>65</v>
      </c>
      <c r="C1887" s="32">
        <v>45463</v>
      </c>
      <c r="D1887" s="34" t="s">
        <v>21</v>
      </c>
      <c r="E1887" s="35">
        <v>2024</v>
      </c>
      <c r="F1887" t="s">
        <v>31</v>
      </c>
    </row>
    <row r="1888" spans="1:6" hidden="1" x14ac:dyDescent="0.35">
      <c r="A1888" t="s">
        <v>1785</v>
      </c>
      <c r="B1888">
        <v>242</v>
      </c>
      <c r="C1888" s="32">
        <v>45463</v>
      </c>
      <c r="D1888" s="34" t="s">
        <v>21</v>
      </c>
      <c r="E1888" s="35">
        <v>2024</v>
      </c>
      <c r="F1888" t="s">
        <v>30</v>
      </c>
    </row>
    <row r="1889" spans="1:6" hidden="1" x14ac:dyDescent="0.35">
      <c r="A1889" t="s">
        <v>1786</v>
      </c>
      <c r="B1889">
        <v>152.83000000000001</v>
      </c>
      <c r="C1889" s="32">
        <v>45463</v>
      </c>
      <c r="D1889" s="34" t="s">
        <v>21</v>
      </c>
      <c r="E1889" s="35">
        <v>2024</v>
      </c>
      <c r="F1889" t="s">
        <v>38</v>
      </c>
    </row>
    <row r="1890" spans="1:6" hidden="1" x14ac:dyDescent="0.35">
      <c r="A1890" t="s">
        <v>374</v>
      </c>
      <c r="B1890">
        <v>125</v>
      </c>
      <c r="C1890" s="32">
        <v>45463</v>
      </c>
      <c r="D1890" s="34" t="s">
        <v>21</v>
      </c>
      <c r="E1890" s="35">
        <v>2024</v>
      </c>
      <c r="F1890" t="s">
        <v>35</v>
      </c>
    </row>
    <row r="1891" spans="1:6" hidden="1" x14ac:dyDescent="0.35">
      <c r="A1891" t="s">
        <v>1787</v>
      </c>
      <c r="B1891">
        <v>74</v>
      </c>
      <c r="C1891" s="32">
        <v>45463</v>
      </c>
      <c r="D1891" s="34" t="s">
        <v>21</v>
      </c>
      <c r="E1891" s="35">
        <v>2024</v>
      </c>
      <c r="F1891" t="s">
        <v>47</v>
      </c>
    </row>
    <row r="1892" spans="1:6" hidden="1" x14ac:dyDescent="0.35">
      <c r="A1892" t="s">
        <v>1428</v>
      </c>
      <c r="B1892">
        <v>238</v>
      </c>
      <c r="C1892" s="32">
        <v>45463</v>
      </c>
      <c r="D1892" s="34" t="s">
        <v>21</v>
      </c>
      <c r="E1892" s="35">
        <v>2024</v>
      </c>
      <c r="F1892" t="s">
        <v>40</v>
      </c>
    </row>
    <row r="1893" spans="1:6" hidden="1" x14ac:dyDescent="0.35">
      <c r="A1893" t="s">
        <v>1717</v>
      </c>
      <c r="B1893">
        <v>112</v>
      </c>
      <c r="C1893" s="32">
        <v>45463</v>
      </c>
      <c r="D1893" s="34" t="s">
        <v>21</v>
      </c>
      <c r="E1893" s="35">
        <v>2024</v>
      </c>
      <c r="F1893" t="s">
        <v>42</v>
      </c>
    </row>
    <row r="1894" spans="1:6" hidden="1" x14ac:dyDescent="0.35">
      <c r="A1894" t="s">
        <v>1788</v>
      </c>
      <c r="B1894">
        <v>260</v>
      </c>
      <c r="C1894" s="32">
        <v>45463</v>
      </c>
      <c r="D1894" s="34" t="s">
        <v>21</v>
      </c>
      <c r="E1894" s="35">
        <v>2024</v>
      </c>
      <c r="F1894" t="s">
        <v>33</v>
      </c>
    </row>
    <row r="1895" spans="1:6" hidden="1" x14ac:dyDescent="0.35">
      <c r="A1895" t="s">
        <v>1789</v>
      </c>
      <c r="B1895">
        <v>227.32</v>
      </c>
      <c r="C1895" s="32">
        <v>45463</v>
      </c>
      <c r="D1895" s="34" t="s">
        <v>21</v>
      </c>
      <c r="E1895" s="35">
        <v>2024</v>
      </c>
      <c r="F1895" t="s">
        <v>30</v>
      </c>
    </row>
    <row r="1896" spans="1:6" hidden="1" x14ac:dyDescent="0.35">
      <c r="A1896" t="s">
        <v>1790</v>
      </c>
      <c r="B1896">
        <v>98.59</v>
      </c>
      <c r="C1896" s="32">
        <v>45463</v>
      </c>
      <c r="D1896" s="34" t="s">
        <v>21</v>
      </c>
      <c r="E1896" s="35">
        <v>2024</v>
      </c>
      <c r="F1896" t="s">
        <v>47</v>
      </c>
    </row>
    <row r="1897" spans="1:6" hidden="1" x14ac:dyDescent="0.35">
      <c r="A1897" t="s">
        <v>1791</v>
      </c>
      <c r="B1897">
        <v>177.88</v>
      </c>
      <c r="C1897" s="32">
        <v>45463</v>
      </c>
      <c r="D1897" s="34" t="s">
        <v>21</v>
      </c>
      <c r="E1897" s="35">
        <v>2024</v>
      </c>
      <c r="F1897" t="s">
        <v>35</v>
      </c>
    </row>
    <row r="1898" spans="1:6" hidden="1" x14ac:dyDescent="0.35">
      <c r="A1898" t="s">
        <v>1017</v>
      </c>
      <c r="B1898">
        <v>237.44</v>
      </c>
      <c r="C1898" s="32">
        <v>45463</v>
      </c>
      <c r="D1898" s="34" t="s">
        <v>21</v>
      </c>
      <c r="E1898" s="35">
        <v>2024</v>
      </c>
      <c r="F1898" t="s">
        <v>37</v>
      </c>
    </row>
    <row r="1899" spans="1:6" hidden="1" x14ac:dyDescent="0.35">
      <c r="A1899" t="s">
        <v>1791</v>
      </c>
      <c r="B1899">
        <v>190.29</v>
      </c>
      <c r="C1899" s="32">
        <v>45463</v>
      </c>
      <c r="D1899" s="34" t="s">
        <v>21</v>
      </c>
      <c r="E1899" s="35">
        <v>2024</v>
      </c>
      <c r="F1899" t="s">
        <v>34</v>
      </c>
    </row>
    <row r="1900" spans="1:6" hidden="1" x14ac:dyDescent="0.35">
      <c r="A1900" t="s">
        <v>1792</v>
      </c>
      <c r="B1900">
        <v>200</v>
      </c>
      <c r="C1900" s="32">
        <v>45463</v>
      </c>
      <c r="D1900" s="34" t="s">
        <v>21</v>
      </c>
      <c r="E1900" s="35">
        <v>2024</v>
      </c>
      <c r="F1900" t="s">
        <v>33</v>
      </c>
    </row>
    <row r="1901" spans="1:6" hidden="1" x14ac:dyDescent="0.35">
      <c r="A1901" t="s">
        <v>1793</v>
      </c>
      <c r="B1901">
        <v>290</v>
      </c>
      <c r="C1901" s="32">
        <v>45463</v>
      </c>
      <c r="D1901" s="34" t="s">
        <v>21</v>
      </c>
      <c r="E1901" s="35">
        <v>2024</v>
      </c>
      <c r="F1901" t="s">
        <v>33</v>
      </c>
    </row>
    <row r="1902" spans="1:6" hidden="1" x14ac:dyDescent="0.35">
      <c r="A1902" t="s">
        <v>1794</v>
      </c>
      <c r="B1902">
        <v>109.98</v>
      </c>
      <c r="C1902" s="32">
        <v>45463</v>
      </c>
      <c r="D1902" s="34" t="s">
        <v>21</v>
      </c>
      <c r="E1902" s="35">
        <v>2024</v>
      </c>
      <c r="F1902" t="s">
        <v>40</v>
      </c>
    </row>
    <row r="1903" spans="1:6" hidden="1" x14ac:dyDescent="0.35">
      <c r="A1903" t="s">
        <v>405</v>
      </c>
      <c r="B1903">
        <v>150</v>
      </c>
      <c r="C1903" s="32">
        <v>45463</v>
      </c>
      <c r="D1903" s="34" t="s">
        <v>21</v>
      </c>
      <c r="E1903" s="35">
        <v>2024</v>
      </c>
      <c r="F1903" t="s">
        <v>40</v>
      </c>
    </row>
    <row r="1904" spans="1:6" hidden="1" x14ac:dyDescent="0.35">
      <c r="A1904" t="s">
        <v>1795</v>
      </c>
      <c r="B1904">
        <v>136</v>
      </c>
      <c r="C1904" s="32">
        <v>45463</v>
      </c>
      <c r="D1904" s="34" t="s">
        <v>21</v>
      </c>
      <c r="E1904" s="35">
        <v>2024</v>
      </c>
      <c r="F1904" t="s">
        <v>40</v>
      </c>
    </row>
    <row r="1905" spans="1:6" hidden="1" x14ac:dyDescent="0.35">
      <c r="A1905" t="s">
        <v>1796</v>
      </c>
      <c r="B1905">
        <v>221.19</v>
      </c>
      <c r="C1905" s="32">
        <v>45463</v>
      </c>
      <c r="D1905" s="34" t="s">
        <v>21</v>
      </c>
      <c r="E1905" s="35">
        <v>2024</v>
      </c>
      <c r="F1905" t="s">
        <v>44</v>
      </c>
    </row>
    <row r="1906" spans="1:6" hidden="1" x14ac:dyDescent="0.35">
      <c r="A1906" t="s">
        <v>446</v>
      </c>
      <c r="B1906">
        <v>60</v>
      </c>
      <c r="C1906" s="32">
        <v>45463</v>
      </c>
      <c r="D1906" s="34" t="s">
        <v>21</v>
      </c>
      <c r="E1906" s="35">
        <v>2024</v>
      </c>
      <c r="F1906" t="s">
        <v>42</v>
      </c>
    </row>
    <row r="1907" spans="1:6" hidden="1" x14ac:dyDescent="0.35">
      <c r="A1907" t="s">
        <v>883</v>
      </c>
      <c r="B1907">
        <v>257.52</v>
      </c>
      <c r="C1907" s="32">
        <v>45463</v>
      </c>
      <c r="D1907" s="34" t="s">
        <v>21</v>
      </c>
      <c r="E1907" s="35">
        <v>2024</v>
      </c>
      <c r="F1907" t="s">
        <v>47</v>
      </c>
    </row>
    <row r="1908" spans="1:6" hidden="1" x14ac:dyDescent="0.35">
      <c r="A1908" t="s">
        <v>1797</v>
      </c>
      <c r="B1908">
        <v>269.99</v>
      </c>
      <c r="C1908" s="32">
        <v>45463</v>
      </c>
      <c r="D1908" s="34" t="s">
        <v>21</v>
      </c>
      <c r="E1908" s="35">
        <v>2024</v>
      </c>
      <c r="F1908" t="s">
        <v>47</v>
      </c>
    </row>
    <row r="1909" spans="1:6" hidden="1" x14ac:dyDescent="0.35">
      <c r="A1909" t="s">
        <v>369</v>
      </c>
      <c r="B1909">
        <v>150</v>
      </c>
      <c r="C1909" s="32">
        <v>45464</v>
      </c>
      <c r="D1909" s="34" t="s">
        <v>21</v>
      </c>
      <c r="E1909" s="35">
        <v>2024</v>
      </c>
      <c r="F1909" t="s">
        <v>43</v>
      </c>
    </row>
    <row r="1910" spans="1:6" hidden="1" x14ac:dyDescent="0.35">
      <c r="A1910" t="s">
        <v>1798</v>
      </c>
      <c r="B1910">
        <v>54</v>
      </c>
      <c r="C1910" s="32">
        <v>45464</v>
      </c>
      <c r="D1910" s="34" t="s">
        <v>21</v>
      </c>
      <c r="E1910" s="35">
        <v>2024</v>
      </c>
      <c r="F1910" t="s">
        <v>37</v>
      </c>
    </row>
    <row r="1911" spans="1:6" hidden="1" x14ac:dyDescent="0.35">
      <c r="A1911" t="s">
        <v>1799</v>
      </c>
      <c r="B1911">
        <v>80</v>
      </c>
      <c r="C1911" s="32">
        <v>45464</v>
      </c>
      <c r="D1911" s="34" t="s">
        <v>21</v>
      </c>
      <c r="E1911" s="35">
        <v>2024</v>
      </c>
      <c r="F1911" t="s">
        <v>42</v>
      </c>
    </row>
    <row r="1912" spans="1:6" hidden="1" x14ac:dyDescent="0.35">
      <c r="A1912" t="s">
        <v>420</v>
      </c>
      <c r="B1912">
        <v>392.73</v>
      </c>
      <c r="C1912" s="32">
        <v>45464</v>
      </c>
      <c r="D1912" s="34" t="s">
        <v>21</v>
      </c>
      <c r="E1912" s="35">
        <v>2024</v>
      </c>
      <c r="F1912" t="s">
        <v>46</v>
      </c>
    </row>
    <row r="1913" spans="1:6" hidden="1" x14ac:dyDescent="0.35">
      <c r="A1913" t="s">
        <v>1800</v>
      </c>
      <c r="B1913">
        <v>230</v>
      </c>
      <c r="C1913" s="32">
        <v>45464</v>
      </c>
      <c r="D1913" s="34" t="s">
        <v>21</v>
      </c>
      <c r="E1913" s="35">
        <v>2024</v>
      </c>
      <c r="F1913" t="s">
        <v>42</v>
      </c>
    </row>
    <row r="1914" spans="1:6" hidden="1" x14ac:dyDescent="0.35">
      <c r="A1914" t="s">
        <v>1801</v>
      </c>
      <c r="B1914">
        <v>494.74</v>
      </c>
      <c r="C1914" s="32">
        <v>45464</v>
      </c>
      <c r="D1914" s="34" t="s">
        <v>21</v>
      </c>
      <c r="E1914" s="35">
        <v>2024</v>
      </c>
      <c r="F1914" t="s">
        <v>34</v>
      </c>
    </row>
    <row r="1915" spans="1:6" hidden="1" x14ac:dyDescent="0.35">
      <c r="A1915" t="s">
        <v>1534</v>
      </c>
      <c r="B1915">
        <v>84.87</v>
      </c>
      <c r="C1915" s="32">
        <v>45464</v>
      </c>
      <c r="D1915" s="34" t="s">
        <v>21</v>
      </c>
      <c r="E1915" s="35">
        <v>2024</v>
      </c>
      <c r="F1915" t="s">
        <v>42</v>
      </c>
    </row>
    <row r="1916" spans="1:6" hidden="1" x14ac:dyDescent="0.35">
      <c r="A1916" t="s">
        <v>1802</v>
      </c>
      <c r="B1916">
        <v>239</v>
      </c>
      <c r="C1916" s="32">
        <v>45464</v>
      </c>
      <c r="D1916" s="34" t="s">
        <v>21</v>
      </c>
      <c r="E1916" s="35">
        <v>2024</v>
      </c>
      <c r="F1916" t="s">
        <v>38</v>
      </c>
    </row>
    <row r="1917" spans="1:6" hidden="1" x14ac:dyDescent="0.35">
      <c r="A1917" t="s">
        <v>386</v>
      </c>
      <c r="B1917">
        <v>90</v>
      </c>
      <c r="C1917" s="32">
        <v>45464</v>
      </c>
      <c r="D1917" s="34" t="s">
        <v>21</v>
      </c>
      <c r="E1917" s="35">
        <v>2024</v>
      </c>
      <c r="F1917" t="s">
        <v>40</v>
      </c>
    </row>
    <row r="1918" spans="1:6" hidden="1" x14ac:dyDescent="0.35">
      <c r="A1918" t="s">
        <v>1803</v>
      </c>
      <c r="B1918">
        <v>160.9</v>
      </c>
      <c r="C1918" s="32">
        <v>45464</v>
      </c>
      <c r="D1918" s="34" t="s">
        <v>21</v>
      </c>
      <c r="E1918" s="35">
        <v>2024</v>
      </c>
      <c r="F1918" t="s">
        <v>42</v>
      </c>
    </row>
    <row r="1919" spans="1:6" hidden="1" x14ac:dyDescent="0.35">
      <c r="A1919" t="s">
        <v>1804</v>
      </c>
      <c r="B1919">
        <v>44.5</v>
      </c>
      <c r="C1919" s="32">
        <v>45464</v>
      </c>
      <c r="D1919" s="34" t="s">
        <v>21</v>
      </c>
      <c r="E1919" s="35">
        <v>2024</v>
      </c>
      <c r="F1919" t="s">
        <v>37</v>
      </c>
    </row>
    <row r="1920" spans="1:6" hidden="1" x14ac:dyDescent="0.35">
      <c r="A1920" t="s">
        <v>1805</v>
      </c>
      <c r="B1920">
        <v>67</v>
      </c>
      <c r="C1920" s="32">
        <v>45464</v>
      </c>
      <c r="D1920" s="34" t="s">
        <v>21</v>
      </c>
      <c r="E1920" s="35">
        <v>2024</v>
      </c>
      <c r="F1920" t="s">
        <v>31</v>
      </c>
    </row>
    <row r="1921" spans="1:6" hidden="1" x14ac:dyDescent="0.35">
      <c r="A1921" t="s">
        <v>1806</v>
      </c>
      <c r="B1921">
        <v>94.9</v>
      </c>
      <c r="C1921" s="32">
        <v>45464</v>
      </c>
      <c r="D1921" s="34" t="s">
        <v>21</v>
      </c>
      <c r="E1921" s="35">
        <v>2024</v>
      </c>
      <c r="F1921" t="s">
        <v>47</v>
      </c>
    </row>
    <row r="1922" spans="1:6" hidden="1" x14ac:dyDescent="0.35">
      <c r="A1922" t="s">
        <v>1807</v>
      </c>
      <c r="B1922">
        <v>40.31</v>
      </c>
      <c r="C1922" s="32">
        <v>45464</v>
      </c>
      <c r="D1922" s="34" t="s">
        <v>21</v>
      </c>
      <c r="E1922" s="35">
        <v>2024</v>
      </c>
      <c r="F1922" t="s">
        <v>38</v>
      </c>
    </row>
    <row r="1923" spans="1:6" hidden="1" x14ac:dyDescent="0.35">
      <c r="A1923" t="s">
        <v>1808</v>
      </c>
      <c r="B1923">
        <v>116.2</v>
      </c>
      <c r="C1923" s="32">
        <v>45464</v>
      </c>
      <c r="D1923" s="34" t="s">
        <v>21</v>
      </c>
      <c r="E1923" s="35">
        <v>2024</v>
      </c>
      <c r="F1923" t="s">
        <v>34</v>
      </c>
    </row>
    <row r="1924" spans="1:6" hidden="1" x14ac:dyDescent="0.35">
      <c r="A1924" t="s">
        <v>1809</v>
      </c>
      <c r="B1924">
        <v>84</v>
      </c>
      <c r="C1924" s="32">
        <v>45464</v>
      </c>
      <c r="D1924" s="34" t="s">
        <v>21</v>
      </c>
      <c r="E1924" s="35">
        <v>2024</v>
      </c>
      <c r="F1924" t="s">
        <v>42</v>
      </c>
    </row>
    <row r="1925" spans="1:6" hidden="1" x14ac:dyDescent="0.35">
      <c r="A1925" t="s">
        <v>531</v>
      </c>
      <c r="B1925">
        <v>62</v>
      </c>
      <c r="C1925" s="32">
        <v>45464</v>
      </c>
      <c r="D1925" s="34" t="s">
        <v>21</v>
      </c>
      <c r="E1925" s="35">
        <v>2024</v>
      </c>
      <c r="F1925" t="s">
        <v>42</v>
      </c>
    </row>
    <row r="1926" spans="1:6" hidden="1" x14ac:dyDescent="0.35">
      <c r="A1926" t="s">
        <v>1810</v>
      </c>
      <c r="B1926">
        <v>226.31</v>
      </c>
      <c r="C1926" s="32">
        <v>45464</v>
      </c>
      <c r="D1926" s="34" t="s">
        <v>21</v>
      </c>
      <c r="E1926" s="35">
        <v>2024</v>
      </c>
      <c r="F1926" t="s">
        <v>42</v>
      </c>
    </row>
    <row r="1927" spans="1:6" hidden="1" x14ac:dyDescent="0.35">
      <c r="A1927" t="s">
        <v>1401</v>
      </c>
      <c r="B1927">
        <v>124.94</v>
      </c>
      <c r="C1927" s="32">
        <v>45464</v>
      </c>
      <c r="D1927" s="34" t="s">
        <v>21</v>
      </c>
      <c r="E1927" s="35">
        <v>2024</v>
      </c>
      <c r="F1927" t="s">
        <v>42</v>
      </c>
    </row>
    <row r="1928" spans="1:6" hidden="1" x14ac:dyDescent="0.35">
      <c r="A1928" t="s">
        <v>1811</v>
      </c>
      <c r="B1928">
        <v>350</v>
      </c>
      <c r="C1928" s="32">
        <v>45464</v>
      </c>
      <c r="D1928" s="34" t="s">
        <v>21</v>
      </c>
      <c r="E1928" s="35">
        <v>2024</v>
      </c>
      <c r="F1928" t="s">
        <v>34</v>
      </c>
    </row>
    <row r="1929" spans="1:6" hidden="1" x14ac:dyDescent="0.35">
      <c r="A1929" t="s">
        <v>590</v>
      </c>
      <c r="B1929">
        <v>152</v>
      </c>
      <c r="C1929" s="32">
        <v>45464</v>
      </c>
      <c r="D1929" s="34" t="s">
        <v>21</v>
      </c>
      <c r="E1929" s="35">
        <v>2024</v>
      </c>
      <c r="F1929" t="s">
        <v>46</v>
      </c>
    </row>
    <row r="1930" spans="1:6" hidden="1" x14ac:dyDescent="0.35">
      <c r="A1930" t="s">
        <v>848</v>
      </c>
      <c r="B1930">
        <v>164</v>
      </c>
      <c r="C1930" s="32">
        <v>45464</v>
      </c>
      <c r="D1930" s="34" t="s">
        <v>21</v>
      </c>
      <c r="E1930" s="35">
        <v>2024</v>
      </c>
      <c r="F1930" t="s">
        <v>30</v>
      </c>
    </row>
    <row r="1931" spans="1:6" hidden="1" x14ac:dyDescent="0.35">
      <c r="A1931" t="s">
        <v>1812</v>
      </c>
      <c r="B1931">
        <v>229.65</v>
      </c>
      <c r="C1931" s="32">
        <v>45464</v>
      </c>
      <c r="D1931" s="34" t="s">
        <v>21</v>
      </c>
      <c r="E1931" s="35">
        <v>2024</v>
      </c>
      <c r="F1931" t="s">
        <v>47</v>
      </c>
    </row>
    <row r="1932" spans="1:6" hidden="1" x14ac:dyDescent="0.35">
      <c r="A1932" t="s">
        <v>1813</v>
      </c>
      <c r="B1932">
        <v>505.32</v>
      </c>
      <c r="C1932" s="32">
        <v>45464</v>
      </c>
      <c r="D1932" s="34" t="s">
        <v>21</v>
      </c>
      <c r="E1932" s="35">
        <v>2024</v>
      </c>
      <c r="F1932" t="s">
        <v>42</v>
      </c>
    </row>
    <row r="1933" spans="1:6" hidden="1" x14ac:dyDescent="0.35">
      <c r="A1933" t="s">
        <v>1814</v>
      </c>
      <c r="B1933">
        <v>152.68</v>
      </c>
      <c r="C1933" s="32">
        <v>45465</v>
      </c>
      <c r="D1933" s="34" t="s">
        <v>21</v>
      </c>
      <c r="E1933" s="35">
        <v>2024</v>
      </c>
      <c r="F1933" t="s">
        <v>42</v>
      </c>
    </row>
    <row r="1934" spans="1:6" hidden="1" x14ac:dyDescent="0.35">
      <c r="A1934" t="s">
        <v>637</v>
      </c>
      <c r="B1934">
        <v>62</v>
      </c>
      <c r="C1934" s="32">
        <v>45465</v>
      </c>
      <c r="D1934" s="34" t="s">
        <v>21</v>
      </c>
      <c r="E1934" s="35">
        <v>2024</v>
      </c>
      <c r="F1934" t="s">
        <v>40</v>
      </c>
    </row>
    <row r="1935" spans="1:6" hidden="1" x14ac:dyDescent="0.35">
      <c r="A1935" t="s">
        <v>1815</v>
      </c>
      <c r="B1935">
        <v>185.43</v>
      </c>
      <c r="C1935" s="32">
        <v>45465</v>
      </c>
      <c r="D1935" s="34" t="s">
        <v>21</v>
      </c>
      <c r="E1935" s="35">
        <v>2024</v>
      </c>
      <c r="F1935" t="s">
        <v>47</v>
      </c>
    </row>
    <row r="1936" spans="1:6" hidden="1" x14ac:dyDescent="0.35">
      <c r="A1936" t="s">
        <v>1816</v>
      </c>
      <c r="B1936">
        <v>206</v>
      </c>
      <c r="C1936" s="32">
        <v>45465</v>
      </c>
      <c r="D1936" s="34" t="s">
        <v>21</v>
      </c>
      <c r="E1936" s="35">
        <v>2024</v>
      </c>
      <c r="F1936" t="s">
        <v>31</v>
      </c>
    </row>
    <row r="1937" spans="1:6" hidden="1" x14ac:dyDescent="0.35">
      <c r="A1937" t="s">
        <v>1817</v>
      </c>
      <c r="B1937">
        <v>172.12</v>
      </c>
      <c r="C1937" s="32">
        <v>45465</v>
      </c>
      <c r="D1937" s="34" t="s">
        <v>21</v>
      </c>
      <c r="E1937" s="35">
        <v>2024</v>
      </c>
      <c r="F1937" t="s">
        <v>42</v>
      </c>
    </row>
    <row r="1938" spans="1:6" hidden="1" x14ac:dyDescent="0.35">
      <c r="A1938" t="s">
        <v>593</v>
      </c>
      <c r="B1938">
        <v>212.68</v>
      </c>
      <c r="C1938" s="32">
        <v>45465</v>
      </c>
      <c r="D1938" s="34" t="s">
        <v>21</v>
      </c>
      <c r="E1938" s="35">
        <v>2024</v>
      </c>
      <c r="F1938" t="s">
        <v>42</v>
      </c>
    </row>
    <row r="1939" spans="1:6" hidden="1" x14ac:dyDescent="0.35">
      <c r="A1939" t="s">
        <v>1818</v>
      </c>
      <c r="B1939">
        <v>111.78</v>
      </c>
      <c r="C1939" s="32">
        <v>45465</v>
      </c>
      <c r="D1939" s="34" t="s">
        <v>21</v>
      </c>
      <c r="E1939" s="35">
        <v>2024</v>
      </c>
      <c r="F1939" t="s">
        <v>31</v>
      </c>
    </row>
    <row r="1940" spans="1:6" hidden="1" x14ac:dyDescent="0.35">
      <c r="A1940" t="s">
        <v>1819</v>
      </c>
      <c r="B1940">
        <v>114.12</v>
      </c>
      <c r="C1940" s="32">
        <v>45465</v>
      </c>
      <c r="D1940" s="34" t="s">
        <v>21</v>
      </c>
      <c r="E1940" s="35">
        <v>2024</v>
      </c>
      <c r="F1940" t="s">
        <v>40</v>
      </c>
    </row>
    <row r="1941" spans="1:6" hidden="1" x14ac:dyDescent="0.35">
      <c r="A1941" t="s">
        <v>1820</v>
      </c>
      <c r="B1941">
        <v>108.26</v>
      </c>
      <c r="C1941" s="32">
        <v>45465</v>
      </c>
      <c r="D1941" s="34" t="s">
        <v>21</v>
      </c>
      <c r="E1941" s="35">
        <v>2024</v>
      </c>
      <c r="F1941" t="s">
        <v>40</v>
      </c>
    </row>
    <row r="1942" spans="1:6" hidden="1" x14ac:dyDescent="0.35">
      <c r="A1942" t="s">
        <v>1821</v>
      </c>
      <c r="B1942">
        <v>50.16</v>
      </c>
      <c r="C1942" s="32">
        <v>45467</v>
      </c>
      <c r="D1942" s="34" t="s">
        <v>21</v>
      </c>
      <c r="E1942" s="35">
        <v>2024</v>
      </c>
      <c r="F1942" t="s">
        <v>43</v>
      </c>
    </row>
    <row r="1943" spans="1:6" hidden="1" x14ac:dyDescent="0.35">
      <c r="A1943" t="s">
        <v>1822</v>
      </c>
      <c r="B1943">
        <v>57</v>
      </c>
      <c r="C1943" s="32">
        <v>45467</v>
      </c>
      <c r="D1943" s="34" t="s">
        <v>21</v>
      </c>
      <c r="E1943" s="35">
        <v>2024</v>
      </c>
      <c r="F1943" t="s">
        <v>43</v>
      </c>
    </row>
    <row r="1944" spans="1:6" hidden="1" x14ac:dyDescent="0.35">
      <c r="A1944" t="s">
        <v>1823</v>
      </c>
      <c r="B1944">
        <v>150</v>
      </c>
      <c r="C1944" s="32">
        <v>45467</v>
      </c>
      <c r="D1944" s="34" t="s">
        <v>21</v>
      </c>
      <c r="E1944" s="35">
        <v>2024</v>
      </c>
      <c r="F1944" t="s">
        <v>43</v>
      </c>
    </row>
    <row r="1945" spans="1:6" hidden="1" x14ac:dyDescent="0.35">
      <c r="A1945" t="s">
        <v>1824</v>
      </c>
      <c r="B1945">
        <v>183</v>
      </c>
      <c r="C1945" s="32">
        <v>45467</v>
      </c>
      <c r="D1945" s="34" t="s">
        <v>21</v>
      </c>
      <c r="E1945" s="35">
        <v>2024</v>
      </c>
      <c r="F1945" t="s">
        <v>37</v>
      </c>
    </row>
    <row r="1946" spans="1:6" hidden="1" x14ac:dyDescent="0.35">
      <c r="A1946" t="s">
        <v>1825</v>
      </c>
      <c r="B1946">
        <v>154</v>
      </c>
      <c r="C1946" s="32">
        <v>45467</v>
      </c>
      <c r="D1946" s="34" t="s">
        <v>21</v>
      </c>
      <c r="E1946" s="35">
        <v>2024</v>
      </c>
      <c r="F1946" t="s">
        <v>38</v>
      </c>
    </row>
    <row r="1947" spans="1:6" hidden="1" x14ac:dyDescent="0.35">
      <c r="A1947" t="s">
        <v>607</v>
      </c>
      <c r="B1947">
        <v>440.47</v>
      </c>
      <c r="C1947" s="32">
        <v>45467</v>
      </c>
      <c r="D1947" s="34" t="s">
        <v>21</v>
      </c>
      <c r="E1947" s="35">
        <v>2024</v>
      </c>
      <c r="F1947" t="s">
        <v>47</v>
      </c>
    </row>
    <row r="1948" spans="1:6" hidden="1" x14ac:dyDescent="0.35">
      <c r="A1948" t="s">
        <v>1826</v>
      </c>
      <c r="B1948">
        <v>335.41</v>
      </c>
      <c r="C1948" s="32">
        <v>45467</v>
      </c>
      <c r="D1948" s="34" t="s">
        <v>21</v>
      </c>
      <c r="E1948" s="35">
        <v>2024</v>
      </c>
      <c r="F1948" t="s">
        <v>40</v>
      </c>
    </row>
    <row r="1949" spans="1:6" hidden="1" x14ac:dyDescent="0.35">
      <c r="A1949" t="s">
        <v>1827</v>
      </c>
      <c r="B1949">
        <v>224</v>
      </c>
      <c r="C1949" s="32">
        <v>45467</v>
      </c>
      <c r="D1949" s="34" t="s">
        <v>21</v>
      </c>
      <c r="E1949" s="35">
        <v>2024</v>
      </c>
      <c r="F1949" t="s">
        <v>41</v>
      </c>
    </row>
    <row r="1950" spans="1:6" hidden="1" x14ac:dyDescent="0.35">
      <c r="A1950" t="s">
        <v>1828</v>
      </c>
      <c r="B1950">
        <v>75</v>
      </c>
      <c r="C1950" s="32">
        <v>45467</v>
      </c>
      <c r="D1950" s="34" t="s">
        <v>21</v>
      </c>
      <c r="E1950" s="35">
        <v>2024</v>
      </c>
      <c r="F1950" t="s">
        <v>35</v>
      </c>
    </row>
    <row r="1951" spans="1:6" hidden="1" x14ac:dyDescent="0.35">
      <c r="A1951" t="s">
        <v>1829</v>
      </c>
      <c r="B1951">
        <v>332</v>
      </c>
      <c r="C1951" s="32">
        <v>45467</v>
      </c>
      <c r="D1951" s="34" t="s">
        <v>21</v>
      </c>
      <c r="E1951" s="35">
        <v>2024</v>
      </c>
      <c r="F1951" t="s">
        <v>35</v>
      </c>
    </row>
    <row r="1952" spans="1:6" hidden="1" x14ac:dyDescent="0.35">
      <c r="A1952" t="s">
        <v>549</v>
      </c>
      <c r="B1952">
        <v>109.21</v>
      </c>
      <c r="C1952" s="32">
        <v>45467</v>
      </c>
      <c r="D1952" s="34" t="s">
        <v>21</v>
      </c>
      <c r="E1952" s="35">
        <v>2024</v>
      </c>
      <c r="F1952" t="s">
        <v>33</v>
      </c>
    </row>
    <row r="1953" spans="1:6" hidden="1" x14ac:dyDescent="0.35">
      <c r="A1953" t="s">
        <v>1830</v>
      </c>
      <c r="B1953">
        <v>52.96</v>
      </c>
      <c r="C1953" s="32">
        <v>45467</v>
      </c>
      <c r="D1953" s="34" t="s">
        <v>21</v>
      </c>
      <c r="E1953" s="35">
        <v>2024</v>
      </c>
      <c r="F1953" t="s">
        <v>36</v>
      </c>
    </row>
    <row r="1954" spans="1:6" hidden="1" x14ac:dyDescent="0.35">
      <c r="A1954" t="s">
        <v>571</v>
      </c>
      <c r="B1954">
        <v>120</v>
      </c>
      <c r="C1954" s="32">
        <v>45467</v>
      </c>
      <c r="D1954" s="34" t="s">
        <v>21</v>
      </c>
      <c r="E1954" s="35">
        <v>2024</v>
      </c>
      <c r="F1954" t="s">
        <v>40</v>
      </c>
    </row>
    <row r="1955" spans="1:6" hidden="1" x14ac:dyDescent="0.35">
      <c r="A1955" t="s">
        <v>1831</v>
      </c>
      <c r="B1955">
        <v>83</v>
      </c>
      <c r="C1955" s="32">
        <v>45467</v>
      </c>
      <c r="D1955" s="34" t="s">
        <v>21</v>
      </c>
      <c r="E1955" s="35">
        <v>2024</v>
      </c>
      <c r="F1955" t="s">
        <v>31</v>
      </c>
    </row>
    <row r="1956" spans="1:6" hidden="1" x14ac:dyDescent="0.35">
      <c r="A1956" t="s">
        <v>1832</v>
      </c>
      <c r="B1956">
        <v>303.27</v>
      </c>
      <c r="C1956" s="32">
        <v>45467</v>
      </c>
      <c r="D1956" s="34" t="s">
        <v>21</v>
      </c>
      <c r="E1956" s="35">
        <v>2024</v>
      </c>
      <c r="F1956" t="s">
        <v>40</v>
      </c>
    </row>
    <row r="1957" spans="1:6" hidden="1" x14ac:dyDescent="0.35">
      <c r="A1957" t="s">
        <v>647</v>
      </c>
      <c r="B1957">
        <v>40</v>
      </c>
      <c r="C1957" s="32">
        <v>45468</v>
      </c>
      <c r="D1957" s="34" t="s">
        <v>21</v>
      </c>
      <c r="E1957" s="35">
        <v>2024</v>
      </c>
      <c r="F1957" t="s">
        <v>33</v>
      </c>
    </row>
    <row r="1958" spans="1:6" hidden="1" x14ac:dyDescent="0.35">
      <c r="A1958" t="s">
        <v>1833</v>
      </c>
      <c r="B1958">
        <v>456</v>
      </c>
      <c r="C1958" s="32">
        <v>45468</v>
      </c>
      <c r="D1958" s="34" t="s">
        <v>21</v>
      </c>
      <c r="E1958" s="35">
        <v>2024</v>
      </c>
      <c r="F1958" t="s">
        <v>30</v>
      </c>
    </row>
    <row r="1959" spans="1:6" hidden="1" x14ac:dyDescent="0.35">
      <c r="A1959" t="s">
        <v>1834</v>
      </c>
      <c r="B1959">
        <v>52</v>
      </c>
      <c r="C1959" s="32">
        <v>45468</v>
      </c>
      <c r="D1959" s="34" t="s">
        <v>21</v>
      </c>
      <c r="E1959" s="35">
        <v>2024</v>
      </c>
      <c r="F1959" t="s">
        <v>37</v>
      </c>
    </row>
    <row r="1960" spans="1:6" hidden="1" x14ac:dyDescent="0.35">
      <c r="A1960" t="s">
        <v>551</v>
      </c>
      <c r="B1960">
        <v>184</v>
      </c>
      <c r="C1960" s="32">
        <v>45468</v>
      </c>
      <c r="D1960" s="34" t="s">
        <v>21</v>
      </c>
      <c r="E1960" s="35">
        <v>2024</v>
      </c>
      <c r="F1960" t="s">
        <v>30</v>
      </c>
    </row>
    <row r="1961" spans="1:6" hidden="1" x14ac:dyDescent="0.35">
      <c r="A1961" t="s">
        <v>563</v>
      </c>
      <c r="B1961">
        <v>45.3</v>
      </c>
      <c r="C1961" s="32">
        <v>45468</v>
      </c>
      <c r="D1961" s="34" t="s">
        <v>21</v>
      </c>
      <c r="E1961" s="35">
        <v>2024</v>
      </c>
      <c r="F1961" t="s">
        <v>37</v>
      </c>
    </row>
    <row r="1962" spans="1:6" hidden="1" x14ac:dyDescent="0.35">
      <c r="A1962" t="s">
        <v>624</v>
      </c>
      <c r="B1962">
        <v>160</v>
      </c>
      <c r="C1962" s="32">
        <v>45468</v>
      </c>
      <c r="D1962" s="34" t="s">
        <v>21</v>
      </c>
      <c r="E1962" s="35">
        <v>2024</v>
      </c>
      <c r="F1962" t="s">
        <v>42</v>
      </c>
    </row>
    <row r="1963" spans="1:6" hidden="1" x14ac:dyDescent="0.35">
      <c r="A1963" t="s">
        <v>1835</v>
      </c>
      <c r="B1963">
        <v>172.81</v>
      </c>
      <c r="C1963" s="32">
        <v>45468</v>
      </c>
      <c r="D1963" s="34" t="s">
        <v>21</v>
      </c>
      <c r="E1963" s="35">
        <v>2024</v>
      </c>
      <c r="F1963" t="s">
        <v>31</v>
      </c>
    </row>
    <row r="1964" spans="1:6" hidden="1" x14ac:dyDescent="0.35">
      <c r="A1964" t="s">
        <v>1836</v>
      </c>
      <c r="B1964">
        <v>181.65</v>
      </c>
      <c r="C1964" s="32">
        <v>45468</v>
      </c>
      <c r="D1964" s="34" t="s">
        <v>21</v>
      </c>
      <c r="E1964" s="35">
        <v>2024</v>
      </c>
      <c r="F1964" t="s">
        <v>30</v>
      </c>
    </row>
    <row r="1965" spans="1:6" hidden="1" x14ac:dyDescent="0.35">
      <c r="A1965" t="s">
        <v>1837</v>
      </c>
      <c r="B1965">
        <v>196</v>
      </c>
      <c r="C1965" s="32">
        <v>45468</v>
      </c>
      <c r="D1965" s="34" t="s">
        <v>21</v>
      </c>
      <c r="E1965" s="35">
        <v>2024</v>
      </c>
      <c r="F1965" t="s">
        <v>40</v>
      </c>
    </row>
    <row r="1966" spans="1:6" hidden="1" x14ac:dyDescent="0.35">
      <c r="A1966" t="s">
        <v>1838</v>
      </c>
      <c r="B1966">
        <v>252</v>
      </c>
      <c r="C1966" s="32">
        <v>45468</v>
      </c>
      <c r="D1966" s="34" t="s">
        <v>21</v>
      </c>
      <c r="E1966" s="35">
        <v>2024</v>
      </c>
      <c r="F1966" t="s">
        <v>34</v>
      </c>
    </row>
    <row r="1967" spans="1:6" hidden="1" x14ac:dyDescent="0.35">
      <c r="A1967" t="s">
        <v>1839</v>
      </c>
      <c r="B1967">
        <v>55.82</v>
      </c>
      <c r="C1967" s="32">
        <v>45468</v>
      </c>
      <c r="D1967" s="34" t="s">
        <v>21</v>
      </c>
      <c r="E1967" s="35">
        <v>2024</v>
      </c>
      <c r="F1967" t="s">
        <v>37</v>
      </c>
    </row>
    <row r="1968" spans="1:6" hidden="1" x14ac:dyDescent="0.35">
      <c r="A1968" t="s">
        <v>1696</v>
      </c>
      <c r="B1968">
        <v>100</v>
      </c>
      <c r="C1968" s="32">
        <v>45468</v>
      </c>
      <c r="D1968" s="34" t="s">
        <v>21</v>
      </c>
      <c r="E1968" s="35">
        <v>2024</v>
      </c>
      <c r="F1968" t="s">
        <v>43</v>
      </c>
    </row>
    <row r="1969" spans="1:6" hidden="1" x14ac:dyDescent="0.35">
      <c r="A1969" t="s">
        <v>1840</v>
      </c>
      <c r="B1969">
        <v>178</v>
      </c>
      <c r="C1969" s="32">
        <v>45468</v>
      </c>
      <c r="D1969" s="34" t="s">
        <v>21</v>
      </c>
      <c r="E1969" s="35">
        <v>2024</v>
      </c>
      <c r="F1969" t="s">
        <v>40</v>
      </c>
    </row>
    <row r="1970" spans="1:6" hidden="1" x14ac:dyDescent="0.35">
      <c r="A1970" t="s">
        <v>1841</v>
      </c>
      <c r="B1970">
        <v>96</v>
      </c>
      <c r="C1970" s="32">
        <v>45468</v>
      </c>
      <c r="D1970" s="34" t="s">
        <v>21</v>
      </c>
      <c r="E1970" s="35">
        <v>2024</v>
      </c>
      <c r="F1970" t="s">
        <v>37</v>
      </c>
    </row>
    <row r="1971" spans="1:6" hidden="1" x14ac:dyDescent="0.35">
      <c r="A1971" t="s">
        <v>1842</v>
      </c>
      <c r="B1971">
        <v>67</v>
      </c>
      <c r="C1971" s="32">
        <v>45468</v>
      </c>
      <c r="D1971" s="34" t="s">
        <v>21</v>
      </c>
      <c r="E1971" s="35">
        <v>2024</v>
      </c>
      <c r="F1971" t="s">
        <v>44</v>
      </c>
    </row>
    <row r="1972" spans="1:6" hidden="1" x14ac:dyDescent="0.35">
      <c r="A1972" t="s">
        <v>1843</v>
      </c>
      <c r="B1972">
        <v>27</v>
      </c>
      <c r="C1972" s="32">
        <v>45468</v>
      </c>
      <c r="D1972" s="34" t="s">
        <v>21</v>
      </c>
      <c r="E1972" s="35">
        <v>2024</v>
      </c>
      <c r="F1972" t="s">
        <v>42</v>
      </c>
    </row>
    <row r="1973" spans="1:6" hidden="1" x14ac:dyDescent="0.35">
      <c r="A1973" t="s">
        <v>1400</v>
      </c>
      <c r="B1973">
        <v>162.66999999999999</v>
      </c>
      <c r="C1973" s="32">
        <v>45468</v>
      </c>
      <c r="D1973" s="34" t="s">
        <v>21</v>
      </c>
      <c r="E1973" s="35">
        <v>2024</v>
      </c>
      <c r="F1973" t="s">
        <v>42</v>
      </c>
    </row>
    <row r="1974" spans="1:6" hidden="1" x14ac:dyDescent="0.35">
      <c r="A1974" t="s">
        <v>1844</v>
      </c>
      <c r="B1974">
        <v>78.069999999999993</v>
      </c>
      <c r="C1974" s="32">
        <v>45468</v>
      </c>
      <c r="D1974" s="34" t="s">
        <v>21</v>
      </c>
      <c r="E1974" s="35">
        <v>2024</v>
      </c>
      <c r="F1974" t="s">
        <v>42</v>
      </c>
    </row>
    <row r="1975" spans="1:6" hidden="1" x14ac:dyDescent="0.35">
      <c r="A1975" t="s">
        <v>1845</v>
      </c>
      <c r="B1975">
        <v>186.68</v>
      </c>
      <c r="C1975" s="32">
        <v>45468</v>
      </c>
      <c r="D1975" s="34" t="s">
        <v>21</v>
      </c>
      <c r="E1975" s="35">
        <v>2024</v>
      </c>
      <c r="F1975" t="s">
        <v>34</v>
      </c>
    </row>
    <row r="1976" spans="1:6" hidden="1" x14ac:dyDescent="0.35">
      <c r="A1976" t="s">
        <v>1846</v>
      </c>
      <c r="B1976">
        <v>106</v>
      </c>
      <c r="C1976" s="32">
        <v>45469</v>
      </c>
      <c r="D1976" s="34" t="s">
        <v>21</v>
      </c>
      <c r="E1976" s="35">
        <v>2024</v>
      </c>
      <c r="F1976" t="s">
        <v>42</v>
      </c>
    </row>
    <row r="1977" spans="1:6" hidden="1" x14ac:dyDescent="0.35">
      <c r="A1977" t="s">
        <v>1847</v>
      </c>
      <c r="B1977">
        <v>30</v>
      </c>
      <c r="C1977" s="32">
        <v>45469</v>
      </c>
      <c r="D1977" s="34" t="s">
        <v>21</v>
      </c>
      <c r="E1977" s="35">
        <v>2024</v>
      </c>
      <c r="F1977" t="s">
        <v>42</v>
      </c>
    </row>
    <row r="1978" spans="1:6" hidden="1" x14ac:dyDescent="0.35">
      <c r="A1978" t="s">
        <v>1848</v>
      </c>
      <c r="B1978">
        <v>133</v>
      </c>
      <c r="C1978" s="32">
        <v>45469</v>
      </c>
      <c r="D1978" s="34" t="s">
        <v>21</v>
      </c>
      <c r="E1978" s="35">
        <v>2024</v>
      </c>
      <c r="F1978" t="s">
        <v>32</v>
      </c>
    </row>
    <row r="1979" spans="1:6" hidden="1" x14ac:dyDescent="0.35">
      <c r="A1979" t="s">
        <v>439</v>
      </c>
      <c r="B1979">
        <v>183.74</v>
      </c>
      <c r="C1979" s="32">
        <v>45469</v>
      </c>
      <c r="D1979" s="34" t="s">
        <v>21</v>
      </c>
      <c r="E1979" s="35">
        <v>2024</v>
      </c>
      <c r="F1979" t="s">
        <v>40</v>
      </c>
    </row>
    <row r="1980" spans="1:6" hidden="1" x14ac:dyDescent="0.35">
      <c r="A1980" t="s">
        <v>416</v>
      </c>
      <c r="B1980">
        <v>80.8</v>
      </c>
      <c r="C1980" s="32">
        <v>45469</v>
      </c>
      <c r="D1980" s="34" t="s">
        <v>21</v>
      </c>
      <c r="E1980" s="35">
        <v>2024</v>
      </c>
      <c r="F1980" t="s">
        <v>47</v>
      </c>
    </row>
    <row r="1981" spans="1:6" hidden="1" x14ac:dyDescent="0.35">
      <c r="A1981" t="s">
        <v>655</v>
      </c>
      <c r="B1981">
        <v>220</v>
      </c>
      <c r="C1981" s="32">
        <v>45469</v>
      </c>
      <c r="D1981" s="34" t="s">
        <v>21</v>
      </c>
      <c r="E1981" s="35">
        <v>2024</v>
      </c>
      <c r="F1981" t="s">
        <v>31</v>
      </c>
    </row>
    <row r="1982" spans="1:6" hidden="1" x14ac:dyDescent="0.35">
      <c r="A1982" t="s">
        <v>1849</v>
      </c>
      <c r="B1982">
        <v>153.29</v>
      </c>
      <c r="C1982" s="32">
        <v>45469</v>
      </c>
      <c r="D1982" s="34" t="s">
        <v>21</v>
      </c>
      <c r="E1982" s="35">
        <v>2024</v>
      </c>
      <c r="F1982" t="s">
        <v>42</v>
      </c>
    </row>
    <row r="1983" spans="1:6" hidden="1" x14ac:dyDescent="0.35">
      <c r="A1983" t="s">
        <v>1850</v>
      </c>
      <c r="B1983">
        <v>85.8</v>
      </c>
      <c r="C1983" s="32">
        <v>45469</v>
      </c>
      <c r="D1983" s="34" t="s">
        <v>21</v>
      </c>
      <c r="E1983" s="35">
        <v>2024</v>
      </c>
      <c r="F1983" t="s">
        <v>32</v>
      </c>
    </row>
    <row r="1984" spans="1:6" hidden="1" x14ac:dyDescent="0.35">
      <c r="A1984" t="s">
        <v>1851</v>
      </c>
      <c r="B1984">
        <v>369.7</v>
      </c>
      <c r="C1984" s="32">
        <v>45469</v>
      </c>
      <c r="D1984" s="34" t="s">
        <v>21</v>
      </c>
      <c r="E1984" s="35">
        <v>2024</v>
      </c>
      <c r="F1984" t="s">
        <v>42</v>
      </c>
    </row>
    <row r="1985" spans="1:6" hidden="1" x14ac:dyDescent="0.35">
      <c r="A1985" t="s">
        <v>1852</v>
      </c>
      <c r="B1985">
        <v>79</v>
      </c>
      <c r="C1985" s="32">
        <v>45469</v>
      </c>
      <c r="D1985" s="34" t="s">
        <v>21</v>
      </c>
      <c r="E1985" s="35">
        <v>2024</v>
      </c>
      <c r="F1985" t="s">
        <v>31</v>
      </c>
    </row>
    <row r="1986" spans="1:6" hidden="1" x14ac:dyDescent="0.35">
      <c r="A1986" t="s">
        <v>1853</v>
      </c>
      <c r="B1986">
        <v>46.56</v>
      </c>
      <c r="C1986" s="32">
        <v>45469</v>
      </c>
      <c r="D1986" s="34" t="s">
        <v>21</v>
      </c>
      <c r="E1986" s="35">
        <v>2024</v>
      </c>
      <c r="F1986" t="s">
        <v>47</v>
      </c>
    </row>
    <row r="1987" spans="1:6" hidden="1" x14ac:dyDescent="0.35">
      <c r="A1987" t="s">
        <v>312</v>
      </c>
      <c r="B1987">
        <v>100</v>
      </c>
      <c r="C1987" s="32">
        <v>45469</v>
      </c>
      <c r="D1987" s="34" t="s">
        <v>21</v>
      </c>
      <c r="E1987" s="35">
        <v>2024</v>
      </c>
      <c r="F1987" t="s">
        <v>42</v>
      </c>
    </row>
    <row r="1988" spans="1:6" hidden="1" x14ac:dyDescent="0.35">
      <c r="A1988" t="s">
        <v>1212</v>
      </c>
      <c r="B1988">
        <v>60</v>
      </c>
      <c r="C1988" s="32">
        <v>45470</v>
      </c>
      <c r="D1988" s="34" t="s">
        <v>21</v>
      </c>
      <c r="E1988" s="35">
        <v>2024</v>
      </c>
      <c r="F1988" t="s">
        <v>43</v>
      </c>
    </row>
    <row r="1989" spans="1:6" hidden="1" x14ac:dyDescent="0.35">
      <c r="A1989" t="s">
        <v>1854</v>
      </c>
      <c r="B1989">
        <v>371.79</v>
      </c>
      <c r="C1989" s="32">
        <v>45470</v>
      </c>
      <c r="D1989" s="34" t="s">
        <v>21</v>
      </c>
      <c r="E1989" s="35">
        <v>2024</v>
      </c>
      <c r="F1989" t="s">
        <v>37</v>
      </c>
    </row>
    <row r="1990" spans="1:6" hidden="1" x14ac:dyDescent="0.35">
      <c r="A1990" t="s">
        <v>1855</v>
      </c>
      <c r="B1990">
        <v>105</v>
      </c>
      <c r="C1990" s="32">
        <v>45470</v>
      </c>
      <c r="D1990" s="34" t="s">
        <v>21</v>
      </c>
      <c r="E1990" s="35">
        <v>2024</v>
      </c>
      <c r="F1990" t="s">
        <v>46</v>
      </c>
    </row>
    <row r="1991" spans="1:6" hidden="1" x14ac:dyDescent="0.35">
      <c r="A1991" t="s">
        <v>508</v>
      </c>
      <c r="B1991">
        <v>364.76</v>
      </c>
      <c r="C1991" s="32">
        <v>45470</v>
      </c>
      <c r="D1991" s="34" t="s">
        <v>21</v>
      </c>
      <c r="E1991" s="35">
        <v>2024</v>
      </c>
      <c r="F1991" t="s">
        <v>33</v>
      </c>
    </row>
    <row r="1992" spans="1:6" hidden="1" x14ac:dyDescent="0.35">
      <c r="A1992" t="s">
        <v>641</v>
      </c>
      <c r="B1992">
        <v>50</v>
      </c>
      <c r="C1992" s="32">
        <v>45470</v>
      </c>
      <c r="D1992" s="34" t="s">
        <v>21</v>
      </c>
      <c r="E1992" s="35">
        <v>2024</v>
      </c>
      <c r="F1992" t="s">
        <v>42</v>
      </c>
    </row>
    <row r="1993" spans="1:6" hidden="1" x14ac:dyDescent="0.35">
      <c r="A1993" t="s">
        <v>1368</v>
      </c>
      <c r="B1993">
        <v>342.28</v>
      </c>
      <c r="C1993" s="32">
        <v>45470</v>
      </c>
      <c r="D1993" s="34" t="s">
        <v>21</v>
      </c>
      <c r="E1993" s="35">
        <v>2024</v>
      </c>
      <c r="F1993" t="s">
        <v>30</v>
      </c>
    </row>
    <row r="1994" spans="1:6" hidden="1" x14ac:dyDescent="0.35">
      <c r="A1994" t="s">
        <v>1856</v>
      </c>
      <c r="B1994">
        <v>371.91</v>
      </c>
      <c r="C1994" s="32">
        <v>45470</v>
      </c>
      <c r="D1994" s="34" t="s">
        <v>21</v>
      </c>
      <c r="E1994" s="35">
        <v>2024</v>
      </c>
      <c r="F1994" t="s">
        <v>30</v>
      </c>
    </row>
    <row r="1995" spans="1:6" hidden="1" x14ac:dyDescent="0.35">
      <c r="A1995" t="s">
        <v>1857</v>
      </c>
      <c r="B1995">
        <v>278.8</v>
      </c>
      <c r="C1995" s="32">
        <v>45470</v>
      </c>
      <c r="D1995" s="34" t="s">
        <v>21</v>
      </c>
      <c r="E1995" s="35">
        <v>2024</v>
      </c>
      <c r="F1995" t="s">
        <v>42</v>
      </c>
    </row>
    <row r="1996" spans="1:6" hidden="1" x14ac:dyDescent="0.35">
      <c r="A1996" t="s">
        <v>1858</v>
      </c>
      <c r="B1996">
        <v>236.54</v>
      </c>
      <c r="C1996" s="32">
        <v>45470</v>
      </c>
      <c r="D1996" s="34" t="s">
        <v>21</v>
      </c>
      <c r="E1996" s="35">
        <v>2024</v>
      </c>
      <c r="F1996" t="s">
        <v>38</v>
      </c>
    </row>
    <row r="1997" spans="1:6" hidden="1" x14ac:dyDescent="0.35">
      <c r="A1997" t="s">
        <v>1859</v>
      </c>
      <c r="B1997">
        <v>214</v>
      </c>
      <c r="C1997" s="32">
        <v>45470</v>
      </c>
      <c r="D1997" s="34" t="s">
        <v>21</v>
      </c>
      <c r="E1997" s="35">
        <v>2024</v>
      </c>
      <c r="F1997" t="s">
        <v>34</v>
      </c>
    </row>
    <row r="1998" spans="1:6" hidden="1" x14ac:dyDescent="0.35">
      <c r="A1998" t="s">
        <v>960</v>
      </c>
      <c r="B1998">
        <v>178</v>
      </c>
      <c r="C1998" s="32">
        <v>45470</v>
      </c>
      <c r="D1998" s="34" t="s">
        <v>21</v>
      </c>
      <c r="E1998" s="35">
        <v>2024</v>
      </c>
      <c r="F1998" t="s">
        <v>40</v>
      </c>
    </row>
    <row r="1999" spans="1:6" hidden="1" x14ac:dyDescent="0.35">
      <c r="A1999" t="s">
        <v>1860</v>
      </c>
      <c r="B1999">
        <v>71</v>
      </c>
      <c r="C1999" s="32">
        <v>45470</v>
      </c>
      <c r="D1999" s="34" t="s">
        <v>21</v>
      </c>
      <c r="E1999" s="35">
        <v>2024</v>
      </c>
      <c r="F1999" t="s">
        <v>44</v>
      </c>
    </row>
    <row r="2000" spans="1:6" hidden="1" x14ac:dyDescent="0.35">
      <c r="A2000" t="s">
        <v>1861</v>
      </c>
      <c r="B2000">
        <v>104</v>
      </c>
      <c r="C2000" s="32">
        <v>45470</v>
      </c>
      <c r="D2000" s="34" t="s">
        <v>21</v>
      </c>
      <c r="E2000" s="35">
        <v>2024</v>
      </c>
      <c r="F2000" t="s">
        <v>33</v>
      </c>
    </row>
    <row r="2001" spans="1:6" hidden="1" x14ac:dyDescent="0.35">
      <c r="A2001" t="s">
        <v>1862</v>
      </c>
      <c r="B2001">
        <v>114</v>
      </c>
      <c r="C2001" s="32">
        <v>45470</v>
      </c>
      <c r="D2001" s="34" t="s">
        <v>21</v>
      </c>
      <c r="E2001" s="35">
        <v>2024</v>
      </c>
      <c r="F2001" t="s">
        <v>40</v>
      </c>
    </row>
    <row r="2002" spans="1:6" hidden="1" x14ac:dyDescent="0.35">
      <c r="A2002" t="s">
        <v>438</v>
      </c>
      <c r="B2002">
        <v>67.87</v>
      </c>
      <c r="C2002" s="32">
        <v>45470</v>
      </c>
      <c r="D2002" s="34" t="s">
        <v>21</v>
      </c>
      <c r="E2002" s="35">
        <v>2024</v>
      </c>
      <c r="F2002" t="s">
        <v>34</v>
      </c>
    </row>
    <row r="2003" spans="1:6" hidden="1" x14ac:dyDescent="0.35">
      <c r="A2003" t="s">
        <v>1863</v>
      </c>
      <c r="B2003">
        <v>64</v>
      </c>
      <c r="C2003" s="32">
        <v>45470</v>
      </c>
      <c r="D2003" s="34" t="s">
        <v>21</v>
      </c>
      <c r="E2003" s="35">
        <v>2024</v>
      </c>
      <c r="F2003" t="s">
        <v>42</v>
      </c>
    </row>
    <row r="2004" spans="1:6" hidden="1" x14ac:dyDescent="0.35">
      <c r="A2004" t="s">
        <v>1864</v>
      </c>
      <c r="B2004">
        <v>151.16</v>
      </c>
      <c r="C2004" s="32">
        <v>45470</v>
      </c>
      <c r="D2004" s="34" t="s">
        <v>21</v>
      </c>
      <c r="E2004" s="35">
        <v>2024</v>
      </c>
      <c r="F2004" t="s">
        <v>35</v>
      </c>
    </row>
    <row r="2005" spans="1:6" hidden="1" x14ac:dyDescent="0.35">
      <c r="A2005" t="s">
        <v>1211</v>
      </c>
      <c r="B2005">
        <v>93.78</v>
      </c>
      <c r="C2005" s="32">
        <v>45470</v>
      </c>
      <c r="D2005" s="34" t="s">
        <v>21</v>
      </c>
      <c r="E2005" s="35">
        <v>2024</v>
      </c>
      <c r="F2005" t="s">
        <v>42</v>
      </c>
    </row>
    <row r="2006" spans="1:6" hidden="1" x14ac:dyDescent="0.35">
      <c r="A2006" t="s">
        <v>1865</v>
      </c>
      <c r="B2006">
        <v>73.05</v>
      </c>
      <c r="C2006" s="32">
        <v>45470</v>
      </c>
      <c r="D2006" s="34" t="s">
        <v>21</v>
      </c>
      <c r="E2006" s="35">
        <v>2024</v>
      </c>
      <c r="F2006" t="s">
        <v>47</v>
      </c>
    </row>
    <row r="2007" spans="1:6" hidden="1" x14ac:dyDescent="0.35">
      <c r="A2007" t="s">
        <v>1866</v>
      </c>
      <c r="B2007">
        <v>109.89</v>
      </c>
      <c r="C2007" s="32">
        <v>45470</v>
      </c>
      <c r="D2007" s="34" t="s">
        <v>21</v>
      </c>
      <c r="E2007" s="35">
        <v>2024</v>
      </c>
      <c r="F2007" t="s">
        <v>31</v>
      </c>
    </row>
    <row r="2008" spans="1:6" hidden="1" x14ac:dyDescent="0.35">
      <c r="A2008" t="s">
        <v>1867</v>
      </c>
      <c r="B2008">
        <v>90</v>
      </c>
      <c r="C2008" s="32">
        <v>45470</v>
      </c>
      <c r="D2008" s="34" t="s">
        <v>21</v>
      </c>
      <c r="E2008" s="35">
        <v>2024</v>
      </c>
      <c r="F2008" t="s">
        <v>41</v>
      </c>
    </row>
    <row r="2009" spans="1:6" hidden="1" x14ac:dyDescent="0.35">
      <c r="A2009" t="s">
        <v>1868</v>
      </c>
      <c r="B2009">
        <v>44</v>
      </c>
      <c r="C2009" s="32">
        <v>45470</v>
      </c>
      <c r="D2009" s="34" t="s">
        <v>21</v>
      </c>
      <c r="E2009" s="35">
        <v>2024</v>
      </c>
      <c r="F2009" t="s">
        <v>42</v>
      </c>
    </row>
    <row r="2010" spans="1:6" hidden="1" x14ac:dyDescent="0.35">
      <c r="A2010" t="s">
        <v>1869</v>
      </c>
      <c r="B2010">
        <v>110.82</v>
      </c>
      <c r="C2010" s="32">
        <v>45470</v>
      </c>
      <c r="D2010" s="34" t="s">
        <v>21</v>
      </c>
      <c r="E2010" s="35">
        <v>2024</v>
      </c>
      <c r="F2010" t="s">
        <v>38</v>
      </c>
    </row>
    <row r="2011" spans="1:6" hidden="1" x14ac:dyDescent="0.35">
      <c r="A2011" t="s">
        <v>628</v>
      </c>
      <c r="B2011">
        <v>166.69</v>
      </c>
      <c r="C2011" s="32">
        <v>45470</v>
      </c>
      <c r="D2011" s="34" t="s">
        <v>21</v>
      </c>
      <c r="E2011" s="35">
        <v>2024</v>
      </c>
      <c r="F2011" t="s">
        <v>47</v>
      </c>
    </row>
    <row r="2012" spans="1:6" hidden="1" x14ac:dyDescent="0.35">
      <c r="A2012" t="s">
        <v>576</v>
      </c>
      <c r="B2012">
        <v>270.66000000000003</v>
      </c>
      <c r="C2012" s="32">
        <v>45470</v>
      </c>
      <c r="D2012" s="34" t="s">
        <v>21</v>
      </c>
      <c r="E2012" s="35">
        <v>2024</v>
      </c>
      <c r="F2012" t="s">
        <v>35</v>
      </c>
    </row>
    <row r="2013" spans="1:6" hidden="1" x14ac:dyDescent="0.35">
      <c r="A2013" t="s">
        <v>1870</v>
      </c>
      <c r="B2013">
        <v>76.010000000000005</v>
      </c>
      <c r="C2013" s="32">
        <v>45470</v>
      </c>
      <c r="D2013" s="34" t="s">
        <v>21</v>
      </c>
      <c r="E2013" s="35">
        <v>2024</v>
      </c>
      <c r="F2013" t="s">
        <v>42</v>
      </c>
    </row>
    <row r="2014" spans="1:6" hidden="1" x14ac:dyDescent="0.35">
      <c r="A2014" t="s">
        <v>1871</v>
      </c>
      <c r="B2014">
        <v>270</v>
      </c>
      <c r="C2014" s="32">
        <v>45470</v>
      </c>
      <c r="D2014" s="34" t="s">
        <v>21</v>
      </c>
      <c r="E2014" s="35">
        <v>2024</v>
      </c>
      <c r="F2014" t="s">
        <v>31</v>
      </c>
    </row>
    <row r="2015" spans="1:6" hidden="1" x14ac:dyDescent="0.35">
      <c r="A2015" t="s">
        <v>1872</v>
      </c>
      <c r="B2015">
        <v>97</v>
      </c>
      <c r="C2015" s="32">
        <v>45470</v>
      </c>
      <c r="D2015" s="34" t="s">
        <v>21</v>
      </c>
      <c r="E2015" s="35">
        <v>2024</v>
      </c>
      <c r="F2015" t="s">
        <v>38</v>
      </c>
    </row>
    <row r="2016" spans="1:6" hidden="1" x14ac:dyDescent="0.35">
      <c r="A2016" t="s">
        <v>1873</v>
      </c>
      <c r="B2016">
        <v>186</v>
      </c>
      <c r="C2016" s="32">
        <v>45470</v>
      </c>
      <c r="D2016" s="34" t="s">
        <v>21</v>
      </c>
      <c r="E2016" s="35">
        <v>2024</v>
      </c>
      <c r="F2016" t="s">
        <v>31</v>
      </c>
    </row>
    <row r="2017" spans="1:6" hidden="1" x14ac:dyDescent="0.35">
      <c r="A2017" t="s">
        <v>1874</v>
      </c>
      <c r="B2017">
        <v>192.97</v>
      </c>
      <c r="C2017" s="32">
        <v>45470</v>
      </c>
      <c r="D2017" s="34" t="s">
        <v>21</v>
      </c>
      <c r="E2017" s="35">
        <v>2024</v>
      </c>
      <c r="F2017" t="s">
        <v>42</v>
      </c>
    </row>
    <row r="2018" spans="1:6" hidden="1" x14ac:dyDescent="0.35">
      <c r="A2018" t="s">
        <v>484</v>
      </c>
      <c r="B2018">
        <v>216.14</v>
      </c>
      <c r="C2018" s="32">
        <v>45470</v>
      </c>
      <c r="D2018" s="34" t="s">
        <v>21</v>
      </c>
      <c r="E2018" s="35">
        <v>2024</v>
      </c>
      <c r="F2018" t="s">
        <v>47</v>
      </c>
    </row>
    <row r="2019" spans="1:6" hidden="1" x14ac:dyDescent="0.35">
      <c r="A2019" t="s">
        <v>693</v>
      </c>
      <c r="B2019">
        <v>100</v>
      </c>
      <c r="C2019" s="32">
        <v>45470</v>
      </c>
      <c r="D2019" s="34" t="s">
        <v>21</v>
      </c>
      <c r="E2019" s="35">
        <v>2024</v>
      </c>
      <c r="F2019" t="s">
        <v>42</v>
      </c>
    </row>
    <row r="2020" spans="1:6" hidden="1" x14ac:dyDescent="0.35">
      <c r="A2020" t="s">
        <v>1875</v>
      </c>
      <c r="B2020">
        <v>213</v>
      </c>
      <c r="C2020" s="32">
        <v>45470</v>
      </c>
      <c r="D2020" s="34" t="s">
        <v>21</v>
      </c>
      <c r="E2020" s="35">
        <v>2024</v>
      </c>
      <c r="F2020" t="s">
        <v>40</v>
      </c>
    </row>
    <row r="2021" spans="1:6" hidden="1" x14ac:dyDescent="0.35">
      <c r="A2021" t="s">
        <v>1413</v>
      </c>
      <c r="B2021">
        <v>204</v>
      </c>
      <c r="C2021" s="32">
        <v>45471</v>
      </c>
      <c r="D2021" s="34" t="s">
        <v>21</v>
      </c>
      <c r="E2021" s="35">
        <v>2024</v>
      </c>
      <c r="F2021" t="s">
        <v>43</v>
      </c>
    </row>
    <row r="2022" spans="1:6" hidden="1" x14ac:dyDescent="0.35">
      <c r="A2022" t="s">
        <v>1876</v>
      </c>
      <c r="B2022">
        <v>108.6</v>
      </c>
      <c r="C2022" s="32">
        <v>45471</v>
      </c>
      <c r="D2022" s="34" t="s">
        <v>21</v>
      </c>
      <c r="E2022" s="35">
        <v>2024</v>
      </c>
      <c r="F2022" t="s">
        <v>46</v>
      </c>
    </row>
    <row r="2023" spans="1:6" hidden="1" x14ac:dyDescent="0.35">
      <c r="A2023" t="s">
        <v>560</v>
      </c>
      <c r="B2023">
        <v>379.23</v>
      </c>
      <c r="C2023" s="32">
        <v>45471</v>
      </c>
      <c r="D2023" s="34" t="s">
        <v>21</v>
      </c>
      <c r="E2023" s="35">
        <v>2024</v>
      </c>
      <c r="F2023" t="s">
        <v>34</v>
      </c>
    </row>
    <row r="2024" spans="1:6" hidden="1" x14ac:dyDescent="0.35">
      <c r="A2024" t="s">
        <v>1877</v>
      </c>
      <c r="B2024">
        <v>110</v>
      </c>
      <c r="C2024" s="32">
        <v>45471</v>
      </c>
      <c r="D2024" s="34" t="s">
        <v>21</v>
      </c>
      <c r="E2024" s="35">
        <v>2024</v>
      </c>
      <c r="F2024" t="s">
        <v>32</v>
      </c>
    </row>
    <row r="2025" spans="1:6" hidden="1" x14ac:dyDescent="0.35">
      <c r="A2025" t="s">
        <v>1878</v>
      </c>
      <c r="B2025">
        <v>29</v>
      </c>
      <c r="C2025" s="32">
        <v>45471</v>
      </c>
      <c r="D2025" s="34" t="s">
        <v>21</v>
      </c>
      <c r="E2025" s="35">
        <v>2024</v>
      </c>
      <c r="F2025" t="s">
        <v>42</v>
      </c>
    </row>
    <row r="2026" spans="1:6" hidden="1" x14ac:dyDescent="0.35">
      <c r="A2026" t="s">
        <v>1879</v>
      </c>
      <c r="B2026">
        <v>124.2</v>
      </c>
      <c r="C2026" s="32">
        <v>45471</v>
      </c>
      <c r="D2026" s="34" t="s">
        <v>21</v>
      </c>
      <c r="E2026" s="35">
        <v>2024</v>
      </c>
      <c r="F2026" t="s">
        <v>38</v>
      </c>
    </row>
    <row r="2027" spans="1:6" hidden="1" x14ac:dyDescent="0.35">
      <c r="A2027" t="s">
        <v>372</v>
      </c>
      <c r="B2027">
        <v>139.34</v>
      </c>
      <c r="C2027" s="32">
        <v>45471</v>
      </c>
      <c r="D2027" s="34" t="s">
        <v>21</v>
      </c>
      <c r="E2027" s="35">
        <v>2024</v>
      </c>
      <c r="F2027" t="s">
        <v>30</v>
      </c>
    </row>
    <row r="2028" spans="1:6" hidden="1" x14ac:dyDescent="0.35">
      <c r="A2028" t="s">
        <v>1880</v>
      </c>
      <c r="B2028">
        <v>224.54</v>
      </c>
      <c r="C2028" s="32">
        <v>45471</v>
      </c>
      <c r="D2028" s="34" t="s">
        <v>21</v>
      </c>
      <c r="E2028" s="35">
        <v>2024</v>
      </c>
      <c r="F2028" t="s">
        <v>42</v>
      </c>
    </row>
    <row r="2029" spans="1:6" hidden="1" x14ac:dyDescent="0.35">
      <c r="A2029" t="s">
        <v>559</v>
      </c>
      <c r="B2029">
        <v>106.12</v>
      </c>
      <c r="C2029" s="32">
        <v>45471</v>
      </c>
      <c r="D2029" s="34" t="s">
        <v>21</v>
      </c>
      <c r="E2029" s="35">
        <v>2024</v>
      </c>
      <c r="F2029" t="s">
        <v>47</v>
      </c>
    </row>
    <row r="2030" spans="1:6" hidden="1" x14ac:dyDescent="0.35">
      <c r="A2030" t="s">
        <v>918</v>
      </c>
      <c r="B2030">
        <v>281.01</v>
      </c>
      <c r="C2030" s="32">
        <v>45471</v>
      </c>
      <c r="D2030" s="34" t="s">
        <v>21</v>
      </c>
      <c r="E2030" s="35">
        <v>2024</v>
      </c>
      <c r="F2030" t="s">
        <v>30</v>
      </c>
    </row>
    <row r="2031" spans="1:6" hidden="1" x14ac:dyDescent="0.35">
      <c r="A2031" t="s">
        <v>1208</v>
      </c>
      <c r="B2031">
        <v>126.18</v>
      </c>
      <c r="C2031" s="32">
        <v>45471</v>
      </c>
      <c r="D2031" s="34" t="s">
        <v>21</v>
      </c>
      <c r="E2031" s="35">
        <v>2024</v>
      </c>
      <c r="F2031" t="s">
        <v>42</v>
      </c>
    </row>
    <row r="2032" spans="1:6" hidden="1" x14ac:dyDescent="0.35">
      <c r="A2032" t="s">
        <v>1881</v>
      </c>
      <c r="B2032">
        <v>106.89</v>
      </c>
      <c r="C2032" s="32">
        <v>45471</v>
      </c>
      <c r="D2032" s="34" t="s">
        <v>21</v>
      </c>
      <c r="E2032" s="35">
        <v>2024</v>
      </c>
      <c r="F2032" t="s">
        <v>32</v>
      </c>
    </row>
    <row r="2033" spans="1:6" hidden="1" x14ac:dyDescent="0.35">
      <c r="A2033" t="s">
        <v>924</v>
      </c>
      <c r="B2033">
        <v>249.78</v>
      </c>
      <c r="C2033" s="32">
        <v>45471</v>
      </c>
      <c r="D2033" s="34" t="s">
        <v>21</v>
      </c>
      <c r="E2033" s="35">
        <v>2024</v>
      </c>
      <c r="F2033" t="s">
        <v>47</v>
      </c>
    </row>
    <row r="2034" spans="1:6" hidden="1" x14ac:dyDescent="0.35">
      <c r="A2034" t="s">
        <v>760</v>
      </c>
      <c r="B2034">
        <v>190.2</v>
      </c>
      <c r="C2034" s="32">
        <v>45471</v>
      </c>
      <c r="D2034" s="34" t="s">
        <v>21</v>
      </c>
      <c r="E2034" s="35">
        <v>2024</v>
      </c>
      <c r="F2034" t="s">
        <v>43</v>
      </c>
    </row>
    <row r="2035" spans="1:6" hidden="1" x14ac:dyDescent="0.35">
      <c r="A2035" t="s">
        <v>1882</v>
      </c>
      <c r="B2035">
        <v>150</v>
      </c>
      <c r="C2035" s="32">
        <v>45471</v>
      </c>
      <c r="D2035" s="34" t="s">
        <v>21</v>
      </c>
      <c r="E2035" s="35">
        <v>2024</v>
      </c>
      <c r="F2035" t="s">
        <v>34</v>
      </c>
    </row>
    <row r="2036" spans="1:6" hidden="1" x14ac:dyDescent="0.35">
      <c r="A2036" t="s">
        <v>966</v>
      </c>
      <c r="B2036">
        <v>77.94</v>
      </c>
      <c r="C2036" s="32">
        <v>45471</v>
      </c>
      <c r="D2036" s="34" t="s">
        <v>21</v>
      </c>
      <c r="E2036" s="35">
        <v>2024</v>
      </c>
      <c r="F2036" t="s">
        <v>34</v>
      </c>
    </row>
    <row r="2037" spans="1:6" hidden="1" x14ac:dyDescent="0.35">
      <c r="A2037" t="s">
        <v>1883</v>
      </c>
      <c r="B2037">
        <v>61.31</v>
      </c>
      <c r="C2037" s="32">
        <v>45471</v>
      </c>
      <c r="D2037" s="34" t="s">
        <v>21</v>
      </c>
      <c r="E2037" s="35">
        <v>2024</v>
      </c>
      <c r="F2037" t="s">
        <v>30</v>
      </c>
    </row>
    <row r="2038" spans="1:6" hidden="1" x14ac:dyDescent="0.35">
      <c r="A2038" t="s">
        <v>1884</v>
      </c>
      <c r="B2038">
        <v>212.91</v>
      </c>
      <c r="C2038" s="32">
        <v>45471</v>
      </c>
      <c r="D2038" s="34" t="s">
        <v>21</v>
      </c>
      <c r="E2038" s="35">
        <v>2024</v>
      </c>
      <c r="F2038" t="s">
        <v>37</v>
      </c>
    </row>
    <row r="2039" spans="1:6" hidden="1" x14ac:dyDescent="0.35">
      <c r="A2039" t="s">
        <v>1885</v>
      </c>
      <c r="B2039">
        <v>182.37</v>
      </c>
      <c r="C2039" s="32">
        <v>45471</v>
      </c>
      <c r="D2039" s="34" t="s">
        <v>21</v>
      </c>
      <c r="E2039" s="35">
        <v>2024</v>
      </c>
      <c r="F2039" t="s">
        <v>40</v>
      </c>
    </row>
    <row r="2040" spans="1:6" hidden="1" x14ac:dyDescent="0.35">
      <c r="A2040" t="s">
        <v>1069</v>
      </c>
      <c r="B2040">
        <v>160</v>
      </c>
      <c r="C2040" s="32">
        <v>45472</v>
      </c>
      <c r="D2040" s="34" t="s">
        <v>21</v>
      </c>
      <c r="E2040" s="35">
        <v>2024</v>
      </c>
      <c r="F2040" t="s">
        <v>38</v>
      </c>
    </row>
    <row r="2041" spans="1:6" hidden="1" x14ac:dyDescent="0.35">
      <c r="A2041" t="s">
        <v>454</v>
      </c>
      <c r="B2041">
        <v>302.93</v>
      </c>
      <c r="C2041" s="32">
        <v>45472</v>
      </c>
      <c r="D2041" s="34" t="s">
        <v>21</v>
      </c>
      <c r="E2041" s="35">
        <v>2024</v>
      </c>
      <c r="F2041" t="s">
        <v>36</v>
      </c>
    </row>
    <row r="2042" spans="1:6" hidden="1" x14ac:dyDescent="0.35">
      <c r="A2042" t="s">
        <v>1543</v>
      </c>
      <c r="B2042">
        <v>216.65</v>
      </c>
      <c r="C2042" s="32">
        <v>45472</v>
      </c>
      <c r="D2042" s="34" t="s">
        <v>21</v>
      </c>
      <c r="E2042" s="35">
        <v>2024</v>
      </c>
      <c r="F2042" t="s">
        <v>36</v>
      </c>
    </row>
    <row r="2043" spans="1:6" hidden="1" x14ac:dyDescent="0.35">
      <c r="A2043" t="s">
        <v>1152</v>
      </c>
      <c r="B2043">
        <v>250</v>
      </c>
      <c r="C2043" s="32">
        <v>45474</v>
      </c>
      <c r="D2043" s="34" t="s">
        <v>22</v>
      </c>
      <c r="E2043" s="35">
        <v>2024</v>
      </c>
      <c r="F2043" t="s">
        <v>30</v>
      </c>
    </row>
    <row r="2044" spans="1:6" hidden="1" x14ac:dyDescent="0.35">
      <c r="A2044" t="s">
        <v>886</v>
      </c>
      <c r="B2044">
        <v>200</v>
      </c>
      <c r="C2044" s="32">
        <v>45474</v>
      </c>
      <c r="D2044" s="34" t="s">
        <v>22</v>
      </c>
      <c r="E2044" s="35">
        <v>2024</v>
      </c>
      <c r="F2044" t="s">
        <v>37</v>
      </c>
    </row>
    <row r="2045" spans="1:6" hidden="1" x14ac:dyDescent="0.35">
      <c r="A2045" t="s">
        <v>1886</v>
      </c>
      <c r="B2045">
        <v>2.2599999999999998</v>
      </c>
      <c r="C2045" s="32">
        <v>45474</v>
      </c>
      <c r="D2045" s="34" t="s">
        <v>22</v>
      </c>
      <c r="E2045" s="35">
        <v>2024</v>
      </c>
      <c r="F2045" t="s">
        <v>30</v>
      </c>
    </row>
    <row r="2046" spans="1:6" hidden="1" x14ac:dyDescent="0.35">
      <c r="A2046" t="s">
        <v>1887</v>
      </c>
      <c r="B2046">
        <v>160</v>
      </c>
      <c r="C2046" s="32">
        <v>45474</v>
      </c>
      <c r="D2046" s="34" t="s">
        <v>22</v>
      </c>
      <c r="E2046" s="35">
        <v>2024</v>
      </c>
      <c r="F2046" t="s">
        <v>38</v>
      </c>
    </row>
    <row r="2047" spans="1:6" hidden="1" x14ac:dyDescent="0.35">
      <c r="A2047" t="s">
        <v>664</v>
      </c>
      <c r="B2047">
        <v>254.73</v>
      </c>
      <c r="C2047" s="32">
        <v>45474</v>
      </c>
      <c r="D2047" s="34" t="s">
        <v>22</v>
      </c>
      <c r="E2047" s="35">
        <v>2024</v>
      </c>
      <c r="F2047" t="s">
        <v>42</v>
      </c>
    </row>
    <row r="2048" spans="1:6" hidden="1" x14ac:dyDescent="0.35">
      <c r="A2048" t="s">
        <v>1888</v>
      </c>
      <c r="B2048">
        <v>392.79</v>
      </c>
      <c r="C2048" s="32">
        <v>45474</v>
      </c>
      <c r="D2048" s="34" t="s">
        <v>22</v>
      </c>
      <c r="E2048" s="35">
        <v>2024</v>
      </c>
      <c r="F2048" t="s">
        <v>42</v>
      </c>
    </row>
    <row r="2049" spans="1:6" hidden="1" x14ac:dyDescent="0.35">
      <c r="A2049" t="s">
        <v>1889</v>
      </c>
      <c r="B2049">
        <v>429.42</v>
      </c>
      <c r="C2049" s="32">
        <v>45474</v>
      </c>
      <c r="D2049" s="34" t="s">
        <v>22</v>
      </c>
      <c r="E2049" s="35">
        <v>2024</v>
      </c>
      <c r="F2049" t="s">
        <v>36</v>
      </c>
    </row>
    <row r="2050" spans="1:6" hidden="1" x14ac:dyDescent="0.35">
      <c r="A2050" t="s">
        <v>1890</v>
      </c>
      <c r="B2050">
        <v>320</v>
      </c>
      <c r="C2050" s="32">
        <v>45474</v>
      </c>
      <c r="D2050" s="34" t="s">
        <v>22</v>
      </c>
      <c r="E2050" s="35">
        <v>2024</v>
      </c>
      <c r="F2050" t="s">
        <v>30</v>
      </c>
    </row>
    <row r="2051" spans="1:6" hidden="1" x14ac:dyDescent="0.35">
      <c r="A2051" t="s">
        <v>1134</v>
      </c>
      <c r="B2051">
        <v>209.39</v>
      </c>
      <c r="C2051" s="32">
        <v>45474</v>
      </c>
      <c r="D2051" s="34" t="s">
        <v>22</v>
      </c>
      <c r="E2051" s="35">
        <v>2024</v>
      </c>
      <c r="F2051" t="s">
        <v>47</v>
      </c>
    </row>
    <row r="2052" spans="1:6" hidden="1" x14ac:dyDescent="0.35">
      <c r="A2052" t="s">
        <v>1891</v>
      </c>
      <c r="B2052">
        <v>118.74</v>
      </c>
      <c r="C2052" s="32">
        <v>45474</v>
      </c>
      <c r="D2052" s="34" t="s">
        <v>22</v>
      </c>
      <c r="E2052" s="35">
        <v>2024</v>
      </c>
      <c r="F2052" t="s">
        <v>36</v>
      </c>
    </row>
    <row r="2053" spans="1:6" hidden="1" x14ac:dyDescent="0.35">
      <c r="A2053" t="s">
        <v>1892</v>
      </c>
      <c r="B2053">
        <v>123.4</v>
      </c>
      <c r="C2053" s="32">
        <v>45474</v>
      </c>
      <c r="D2053" s="34" t="s">
        <v>22</v>
      </c>
      <c r="E2053" s="35">
        <v>2024</v>
      </c>
      <c r="F2053" t="s">
        <v>42</v>
      </c>
    </row>
    <row r="2054" spans="1:6" hidden="1" x14ac:dyDescent="0.35">
      <c r="A2054" t="s">
        <v>1893</v>
      </c>
      <c r="B2054">
        <v>189.84</v>
      </c>
      <c r="C2054" s="32">
        <v>45474</v>
      </c>
      <c r="D2054" s="34" t="s">
        <v>22</v>
      </c>
      <c r="E2054" s="35">
        <v>2024</v>
      </c>
      <c r="F2054" t="s">
        <v>42</v>
      </c>
    </row>
    <row r="2055" spans="1:6" hidden="1" x14ac:dyDescent="0.35">
      <c r="A2055" t="s">
        <v>352</v>
      </c>
      <c r="B2055">
        <v>122.25</v>
      </c>
      <c r="C2055" s="32">
        <v>45474</v>
      </c>
      <c r="D2055" s="34" t="s">
        <v>22</v>
      </c>
      <c r="E2055" s="35">
        <v>2024</v>
      </c>
      <c r="F2055" t="s">
        <v>31</v>
      </c>
    </row>
    <row r="2056" spans="1:6" hidden="1" x14ac:dyDescent="0.35">
      <c r="A2056" t="s">
        <v>407</v>
      </c>
      <c r="B2056">
        <v>192.95</v>
      </c>
      <c r="C2056" s="32">
        <v>45474</v>
      </c>
      <c r="D2056" s="34" t="s">
        <v>22</v>
      </c>
      <c r="E2056" s="35">
        <v>2024</v>
      </c>
      <c r="F2056" t="s">
        <v>47</v>
      </c>
    </row>
    <row r="2057" spans="1:6" hidden="1" x14ac:dyDescent="0.35">
      <c r="A2057" t="s">
        <v>1894</v>
      </c>
      <c r="B2057">
        <v>114.3</v>
      </c>
      <c r="C2057" s="32">
        <v>45474</v>
      </c>
      <c r="D2057" s="34" t="s">
        <v>22</v>
      </c>
      <c r="E2057" s="35">
        <v>2024</v>
      </c>
      <c r="F2057" t="s">
        <v>31</v>
      </c>
    </row>
    <row r="2058" spans="1:6" hidden="1" x14ac:dyDescent="0.35">
      <c r="A2058" t="s">
        <v>1895</v>
      </c>
      <c r="B2058">
        <v>104.97</v>
      </c>
      <c r="C2058" s="32">
        <v>45474</v>
      </c>
      <c r="D2058" s="34" t="s">
        <v>22</v>
      </c>
      <c r="E2058" s="35">
        <v>2024</v>
      </c>
      <c r="F2058" t="s">
        <v>47</v>
      </c>
    </row>
    <row r="2059" spans="1:6" hidden="1" x14ac:dyDescent="0.35">
      <c r="A2059" t="s">
        <v>640</v>
      </c>
      <c r="B2059">
        <v>570.46</v>
      </c>
      <c r="C2059" s="32">
        <v>45474</v>
      </c>
      <c r="D2059" s="34" t="s">
        <v>22</v>
      </c>
      <c r="E2059" s="35">
        <v>2024</v>
      </c>
      <c r="F2059" t="s">
        <v>42</v>
      </c>
    </row>
    <row r="2060" spans="1:6" hidden="1" x14ac:dyDescent="0.35">
      <c r="A2060" t="s">
        <v>1896</v>
      </c>
      <c r="B2060">
        <v>163.13999999999999</v>
      </c>
      <c r="C2060" s="32">
        <v>45474</v>
      </c>
      <c r="D2060" s="34" t="s">
        <v>22</v>
      </c>
      <c r="E2060" s="35">
        <v>2024</v>
      </c>
      <c r="F2060" t="s">
        <v>38</v>
      </c>
    </row>
    <row r="2061" spans="1:6" hidden="1" x14ac:dyDescent="0.35">
      <c r="A2061" t="s">
        <v>1234</v>
      </c>
      <c r="B2061">
        <v>109.13</v>
      </c>
      <c r="C2061" s="32">
        <v>45475</v>
      </c>
      <c r="D2061" s="34" t="s">
        <v>22</v>
      </c>
      <c r="E2061" s="35">
        <v>2024</v>
      </c>
      <c r="F2061" t="s">
        <v>37</v>
      </c>
    </row>
    <row r="2062" spans="1:6" hidden="1" x14ac:dyDescent="0.35">
      <c r="A2062" t="s">
        <v>1897</v>
      </c>
      <c r="B2062">
        <v>208.29</v>
      </c>
      <c r="C2062" s="32">
        <v>45475</v>
      </c>
      <c r="D2062" s="34" t="s">
        <v>22</v>
      </c>
      <c r="E2062" s="35">
        <v>2024</v>
      </c>
      <c r="F2062" t="s">
        <v>30</v>
      </c>
    </row>
    <row r="2063" spans="1:6" hidden="1" x14ac:dyDescent="0.35">
      <c r="A2063" t="s">
        <v>1898</v>
      </c>
      <c r="B2063">
        <v>227.41</v>
      </c>
      <c r="C2063" s="32">
        <v>45475</v>
      </c>
      <c r="D2063" s="34" t="s">
        <v>22</v>
      </c>
      <c r="E2063" s="35">
        <v>2024</v>
      </c>
      <c r="F2063" t="s">
        <v>34</v>
      </c>
    </row>
    <row r="2064" spans="1:6" hidden="1" x14ac:dyDescent="0.35">
      <c r="A2064" t="s">
        <v>336</v>
      </c>
      <c r="B2064">
        <v>500</v>
      </c>
      <c r="C2064" s="32">
        <v>45475</v>
      </c>
      <c r="D2064" s="34" t="s">
        <v>22</v>
      </c>
      <c r="E2064" s="35">
        <v>2024</v>
      </c>
      <c r="F2064" t="s">
        <v>32</v>
      </c>
    </row>
    <row r="2065" spans="1:6" hidden="1" x14ac:dyDescent="0.35">
      <c r="A2065" t="s">
        <v>1899</v>
      </c>
      <c r="B2065">
        <v>155.84</v>
      </c>
      <c r="C2065" s="32">
        <v>45475</v>
      </c>
      <c r="D2065" s="34" t="s">
        <v>22</v>
      </c>
      <c r="E2065" s="35">
        <v>2024</v>
      </c>
      <c r="F2065" t="s">
        <v>47</v>
      </c>
    </row>
    <row r="2066" spans="1:6" hidden="1" x14ac:dyDescent="0.35">
      <c r="A2066" t="s">
        <v>1900</v>
      </c>
      <c r="B2066">
        <v>60.66</v>
      </c>
      <c r="C2066" s="32">
        <v>45475</v>
      </c>
      <c r="D2066" s="34" t="s">
        <v>22</v>
      </c>
      <c r="E2066" s="35">
        <v>2024</v>
      </c>
      <c r="F2066" t="s">
        <v>42</v>
      </c>
    </row>
    <row r="2067" spans="1:6" hidden="1" x14ac:dyDescent="0.35">
      <c r="A2067" t="s">
        <v>601</v>
      </c>
      <c r="B2067">
        <v>133.02000000000001</v>
      </c>
      <c r="C2067" s="32">
        <v>45475</v>
      </c>
      <c r="D2067" s="34" t="s">
        <v>22</v>
      </c>
      <c r="E2067" s="35">
        <v>2024</v>
      </c>
      <c r="F2067" t="s">
        <v>38</v>
      </c>
    </row>
    <row r="2068" spans="1:6" hidden="1" x14ac:dyDescent="0.35">
      <c r="A2068" t="s">
        <v>1901</v>
      </c>
      <c r="B2068">
        <v>150</v>
      </c>
      <c r="C2068" s="32">
        <v>45475</v>
      </c>
      <c r="D2068" s="34" t="s">
        <v>22</v>
      </c>
      <c r="E2068" s="35">
        <v>2024</v>
      </c>
      <c r="F2068" t="s">
        <v>32</v>
      </c>
    </row>
    <row r="2069" spans="1:6" hidden="1" x14ac:dyDescent="0.35">
      <c r="A2069" t="s">
        <v>1902</v>
      </c>
      <c r="B2069">
        <v>65</v>
      </c>
      <c r="C2069" s="32">
        <v>45475</v>
      </c>
      <c r="D2069" s="34" t="s">
        <v>22</v>
      </c>
      <c r="E2069" s="35">
        <v>2024</v>
      </c>
      <c r="F2069" t="s">
        <v>37</v>
      </c>
    </row>
    <row r="2070" spans="1:6" hidden="1" x14ac:dyDescent="0.35">
      <c r="A2070" t="s">
        <v>1903</v>
      </c>
      <c r="B2070">
        <v>134</v>
      </c>
      <c r="C2070" s="32">
        <v>45475</v>
      </c>
      <c r="D2070" s="34" t="s">
        <v>22</v>
      </c>
      <c r="E2070" s="35">
        <v>2024</v>
      </c>
      <c r="F2070" t="s">
        <v>40</v>
      </c>
    </row>
    <row r="2071" spans="1:6" hidden="1" x14ac:dyDescent="0.35">
      <c r="A2071" t="s">
        <v>393</v>
      </c>
      <c r="B2071">
        <v>100</v>
      </c>
      <c r="C2071" s="32">
        <v>45475</v>
      </c>
      <c r="D2071" s="34" t="s">
        <v>22</v>
      </c>
      <c r="E2071" s="35">
        <v>2024</v>
      </c>
      <c r="F2071" t="s">
        <v>30</v>
      </c>
    </row>
    <row r="2072" spans="1:6" hidden="1" x14ac:dyDescent="0.35">
      <c r="A2072" t="s">
        <v>295</v>
      </c>
      <c r="B2072">
        <v>124.84</v>
      </c>
      <c r="C2072" s="32">
        <v>45475</v>
      </c>
      <c r="D2072" s="34" t="s">
        <v>22</v>
      </c>
      <c r="E2072" s="35">
        <v>2024</v>
      </c>
      <c r="F2072" t="s">
        <v>47</v>
      </c>
    </row>
    <row r="2073" spans="1:6" hidden="1" x14ac:dyDescent="0.35">
      <c r="A2073" t="s">
        <v>463</v>
      </c>
      <c r="B2073">
        <v>132.11000000000001</v>
      </c>
      <c r="C2073" s="32">
        <v>45475</v>
      </c>
      <c r="D2073" s="34" t="s">
        <v>22</v>
      </c>
      <c r="E2073" s="35">
        <v>2024</v>
      </c>
      <c r="F2073" t="s">
        <v>47</v>
      </c>
    </row>
    <row r="2074" spans="1:6" hidden="1" x14ac:dyDescent="0.35">
      <c r="A2074" t="s">
        <v>512</v>
      </c>
      <c r="B2074">
        <v>142</v>
      </c>
      <c r="C2074" s="32">
        <v>45475</v>
      </c>
      <c r="D2074" s="34" t="s">
        <v>22</v>
      </c>
      <c r="E2074" s="35">
        <v>2024</v>
      </c>
      <c r="F2074" t="s">
        <v>40</v>
      </c>
    </row>
    <row r="2075" spans="1:6" hidden="1" x14ac:dyDescent="0.35">
      <c r="A2075" t="s">
        <v>1124</v>
      </c>
      <c r="B2075">
        <v>152</v>
      </c>
      <c r="C2075" s="32">
        <v>45475</v>
      </c>
      <c r="D2075" s="34" t="s">
        <v>22</v>
      </c>
      <c r="E2075" s="35">
        <v>2024</v>
      </c>
      <c r="F2075" t="s">
        <v>31</v>
      </c>
    </row>
    <row r="2076" spans="1:6" hidden="1" x14ac:dyDescent="0.35">
      <c r="A2076" t="s">
        <v>1904</v>
      </c>
      <c r="B2076">
        <v>44.48</v>
      </c>
      <c r="C2076" s="32">
        <v>45475</v>
      </c>
      <c r="D2076" s="34" t="s">
        <v>22</v>
      </c>
      <c r="E2076" s="35">
        <v>2024</v>
      </c>
      <c r="F2076" t="s">
        <v>47</v>
      </c>
    </row>
    <row r="2077" spans="1:6" hidden="1" x14ac:dyDescent="0.35">
      <c r="A2077" t="s">
        <v>885</v>
      </c>
      <c r="B2077">
        <v>184.88</v>
      </c>
      <c r="C2077" s="32">
        <v>45475</v>
      </c>
      <c r="D2077" s="34" t="s">
        <v>22</v>
      </c>
      <c r="E2077" s="35">
        <v>2024</v>
      </c>
      <c r="F2077" t="s">
        <v>38</v>
      </c>
    </row>
    <row r="2078" spans="1:6" hidden="1" x14ac:dyDescent="0.35">
      <c r="A2078" t="s">
        <v>1905</v>
      </c>
      <c r="B2078">
        <v>185.99</v>
      </c>
      <c r="C2078" s="32">
        <v>45475</v>
      </c>
      <c r="D2078" s="34" t="s">
        <v>22</v>
      </c>
      <c r="E2078" s="35">
        <v>2024</v>
      </c>
      <c r="F2078" t="s">
        <v>47</v>
      </c>
    </row>
    <row r="2079" spans="1:6" hidden="1" x14ac:dyDescent="0.35">
      <c r="A2079" t="s">
        <v>650</v>
      </c>
      <c r="B2079">
        <v>152</v>
      </c>
      <c r="C2079" s="32">
        <v>45476</v>
      </c>
      <c r="D2079" s="34" t="s">
        <v>22</v>
      </c>
      <c r="E2079" s="35">
        <v>2024</v>
      </c>
      <c r="F2079" t="s">
        <v>43</v>
      </c>
    </row>
    <row r="2080" spans="1:6" hidden="1" x14ac:dyDescent="0.35">
      <c r="A2080" t="s">
        <v>1906</v>
      </c>
      <c r="B2080">
        <v>84.36</v>
      </c>
      <c r="C2080" s="32">
        <v>45476</v>
      </c>
      <c r="D2080" s="34" t="s">
        <v>22</v>
      </c>
      <c r="E2080" s="35">
        <v>2024</v>
      </c>
      <c r="F2080" t="s">
        <v>43</v>
      </c>
    </row>
    <row r="2081" spans="1:6" hidden="1" x14ac:dyDescent="0.35">
      <c r="A2081" t="s">
        <v>1907</v>
      </c>
      <c r="B2081">
        <v>179.3</v>
      </c>
      <c r="C2081" s="32">
        <v>45476</v>
      </c>
      <c r="D2081" s="34" t="s">
        <v>22</v>
      </c>
      <c r="E2081" s="35">
        <v>2024</v>
      </c>
      <c r="F2081" t="s">
        <v>40</v>
      </c>
    </row>
    <row r="2082" spans="1:6" hidden="1" x14ac:dyDescent="0.35">
      <c r="A2082" t="s">
        <v>347</v>
      </c>
      <c r="B2082">
        <v>80.12</v>
      </c>
      <c r="C2082" s="32">
        <v>45476</v>
      </c>
      <c r="D2082" s="34" t="s">
        <v>22</v>
      </c>
      <c r="E2082" s="35">
        <v>2024</v>
      </c>
      <c r="F2082" t="s">
        <v>47</v>
      </c>
    </row>
    <row r="2083" spans="1:6" hidden="1" x14ac:dyDescent="0.35">
      <c r="A2083" t="s">
        <v>1305</v>
      </c>
      <c r="B2083">
        <v>500.17</v>
      </c>
      <c r="C2083" s="32">
        <v>45476</v>
      </c>
      <c r="D2083" s="34" t="s">
        <v>22</v>
      </c>
      <c r="E2083" s="35">
        <v>2024</v>
      </c>
      <c r="F2083" t="s">
        <v>40</v>
      </c>
    </row>
    <row r="2084" spans="1:6" hidden="1" x14ac:dyDescent="0.35">
      <c r="A2084" t="s">
        <v>1139</v>
      </c>
      <c r="B2084">
        <v>318</v>
      </c>
      <c r="C2084" s="32">
        <v>45476</v>
      </c>
      <c r="D2084" s="34" t="s">
        <v>22</v>
      </c>
      <c r="E2084" s="35">
        <v>2024</v>
      </c>
      <c r="F2084" t="s">
        <v>32</v>
      </c>
    </row>
    <row r="2085" spans="1:6" hidden="1" x14ac:dyDescent="0.35">
      <c r="A2085" t="s">
        <v>1660</v>
      </c>
      <c r="B2085">
        <v>172.1</v>
      </c>
      <c r="C2085" s="32">
        <v>45476</v>
      </c>
      <c r="D2085" s="34" t="s">
        <v>22</v>
      </c>
      <c r="E2085" s="35">
        <v>2024</v>
      </c>
      <c r="F2085" t="s">
        <v>30</v>
      </c>
    </row>
    <row r="2086" spans="1:6" hidden="1" x14ac:dyDescent="0.35">
      <c r="A2086" t="s">
        <v>841</v>
      </c>
      <c r="B2086">
        <v>78.8</v>
      </c>
      <c r="C2086" s="32">
        <v>45476</v>
      </c>
      <c r="D2086" s="34" t="s">
        <v>22</v>
      </c>
      <c r="E2086" s="35">
        <v>2024</v>
      </c>
      <c r="F2086" t="s">
        <v>36</v>
      </c>
    </row>
    <row r="2087" spans="1:6" hidden="1" x14ac:dyDescent="0.35">
      <c r="A2087" t="s">
        <v>1074</v>
      </c>
      <c r="B2087">
        <v>218.84</v>
      </c>
      <c r="C2087" s="32">
        <v>45476</v>
      </c>
      <c r="D2087" s="34" t="s">
        <v>22</v>
      </c>
      <c r="E2087" s="35">
        <v>2024</v>
      </c>
      <c r="F2087" t="s">
        <v>30</v>
      </c>
    </row>
    <row r="2088" spans="1:6" hidden="1" x14ac:dyDescent="0.35">
      <c r="A2088" t="s">
        <v>1908</v>
      </c>
      <c r="B2088">
        <v>93.15</v>
      </c>
      <c r="C2088" s="32">
        <v>45476</v>
      </c>
      <c r="D2088" s="34" t="s">
        <v>22</v>
      </c>
      <c r="E2088" s="35">
        <v>2024</v>
      </c>
      <c r="F2088" t="s">
        <v>42</v>
      </c>
    </row>
    <row r="2089" spans="1:6" hidden="1" x14ac:dyDescent="0.35">
      <c r="A2089" t="s">
        <v>346</v>
      </c>
      <c r="B2089">
        <v>112.95</v>
      </c>
      <c r="C2089" s="32">
        <v>45476</v>
      </c>
      <c r="D2089" s="34" t="s">
        <v>22</v>
      </c>
      <c r="E2089" s="35">
        <v>2024</v>
      </c>
      <c r="F2089" t="s">
        <v>40</v>
      </c>
    </row>
    <row r="2090" spans="1:6" hidden="1" x14ac:dyDescent="0.35">
      <c r="A2090" t="s">
        <v>1909</v>
      </c>
      <c r="B2090">
        <v>130</v>
      </c>
      <c r="C2090" s="32">
        <v>45477</v>
      </c>
      <c r="D2090" s="34" t="s">
        <v>22</v>
      </c>
      <c r="E2090" s="35">
        <v>2024</v>
      </c>
      <c r="F2090" t="s">
        <v>33</v>
      </c>
    </row>
    <row r="2091" spans="1:6" hidden="1" x14ac:dyDescent="0.35">
      <c r="A2091" t="s">
        <v>1910</v>
      </c>
      <c r="B2091">
        <v>131</v>
      </c>
      <c r="C2091" s="32">
        <v>45477</v>
      </c>
      <c r="D2091" s="34" t="s">
        <v>22</v>
      </c>
      <c r="E2091" s="35">
        <v>2024</v>
      </c>
      <c r="F2091" t="s">
        <v>33</v>
      </c>
    </row>
    <row r="2092" spans="1:6" hidden="1" x14ac:dyDescent="0.35">
      <c r="A2092" t="s">
        <v>1911</v>
      </c>
      <c r="B2092">
        <v>260</v>
      </c>
      <c r="C2092" s="32">
        <v>45477</v>
      </c>
      <c r="D2092" s="34" t="s">
        <v>22</v>
      </c>
      <c r="E2092" s="35">
        <v>2024</v>
      </c>
      <c r="F2092" t="s">
        <v>34</v>
      </c>
    </row>
    <row r="2093" spans="1:6" hidden="1" x14ac:dyDescent="0.35">
      <c r="A2093" t="s">
        <v>1745</v>
      </c>
      <c r="B2093">
        <v>75.72</v>
      </c>
      <c r="C2093" s="32">
        <v>45477</v>
      </c>
      <c r="D2093" s="34" t="s">
        <v>22</v>
      </c>
      <c r="E2093" s="35">
        <v>2024</v>
      </c>
      <c r="F2093" t="s">
        <v>47</v>
      </c>
    </row>
    <row r="2094" spans="1:6" hidden="1" x14ac:dyDescent="0.35">
      <c r="A2094" t="s">
        <v>1912</v>
      </c>
      <c r="B2094">
        <v>201</v>
      </c>
      <c r="C2094" s="32">
        <v>45477</v>
      </c>
      <c r="D2094" s="34" t="s">
        <v>22</v>
      </c>
      <c r="E2094" s="35">
        <v>2024</v>
      </c>
      <c r="F2094" t="s">
        <v>44</v>
      </c>
    </row>
    <row r="2095" spans="1:6" hidden="1" x14ac:dyDescent="0.35">
      <c r="A2095" t="s">
        <v>816</v>
      </c>
      <c r="B2095">
        <v>160.66999999999999</v>
      </c>
      <c r="C2095" s="32">
        <v>45477</v>
      </c>
      <c r="D2095" s="34" t="s">
        <v>22</v>
      </c>
      <c r="E2095" s="35">
        <v>2024</v>
      </c>
      <c r="F2095" t="s">
        <v>31</v>
      </c>
    </row>
    <row r="2096" spans="1:6" hidden="1" x14ac:dyDescent="0.35">
      <c r="A2096" t="s">
        <v>1913</v>
      </c>
      <c r="B2096">
        <v>122</v>
      </c>
      <c r="C2096" s="32">
        <v>45477</v>
      </c>
      <c r="D2096" s="34" t="s">
        <v>22</v>
      </c>
      <c r="E2096" s="35">
        <v>2024</v>
      </c>
      <c r="F2096" t="s">
        <v>31</v>
      </c>
    </row>
    <row r="2097" spans="1:6" hidden="1" x14ac:dyDescent="0.35">
      <c r="A2097" t="s">
        <v>1914</v>
      </c>
      <c r="B2097">
        <v>136</v>
      </c>
      <c r="C2097" s="32">
        <v>45477</v>
      </c>
      <c r="D2097" s="34" t="s">
        <v>22</v>
      </c>
      <c r="E2097" s="35">
        <v>2024</v>
      </c>
      <c r="F2097" t="s">
        <v>33</v>
      </c>
    </row>
    <row r="2098" spans="1:6" hidden="1" x14ac:dyDescent="0.35">
      <c r="A2098" t="s">
        <v>1915</v>
      </c>
      <c r="B2098">
        <v>100</v>
      </c>
      <c r="C2098" s="32">
        <v>45477</v>
      </c>
      <c r="D2098" s="34" t="s">
        <v>22</v>
      </c>
      <c r="E2098" s="35">
        <v>2024</v>
      </c>
      <c r="F2098" t="s">
        <v>38</v>
      </c>
    </row>
    <row r="2099" spans="1:6" hidden="1" x14ac:dyDescent="0.35">
      <c r="A2099" t="s">
        <v>666</v>
      </c>
      <c r="B2099">
        <v>97.63</v>
      </c>
      <c r="C2099" s="32">
        <v>45477</v>
      </c>
      <c r="D2099" s="34" t="s">
        <v>22</v>
      </c>
      <c r="E2099" s="35">
        <v>2024</v>
      </c>
      <c r="F2099" t="s">
        <v>30</v>
      </c>
    </row>
    <row r="2100" spans="1:6" hidden="1" x14ac:dyDescent="0.35">
      <c r="A2100" t="s">
        <v>1916</v>
      </c>
      <c r="B2100">
        <v>117.78</v>
      </c>
      <c r="C2100" s="32">
        <v>45477</v>
      </c>
      <c r="D2100" s="34" t="s">
        <v>22</v>
      </c>
      <c r="E2100" s="35">
        <v>2024</v>
      </c>
      <c r="F2100" t="s">
        <v>42</v>
      </c>
    </row>
    <row r="2101" spans="1:6" hidden="1" x14ac:dyDescent="0.35">
      <c r="A2101" t="s">
        <v>1917</v>
      </c>
      <c r="B2101">
        <v>50</v>
      </c>
      <c r="C2101" s="32">
        <v>45477</v>
      </c>
      <c r="D2101" s="34" t="s">
        <v>22</v>
      </c>
      <c r="E2101" s="35">
        <v>2024</v>
      </c>
      <c r="F2101" t="s">
        <v>42</v>
      </c>
    </row>
    <row r="2102" spans="1:6" hidden="1" x14ac:dyDescent="0.35">
      <c r="A2102" t="s">
        <v>983</v>
      </c>
      <c r="B2102">
        <v>300</v>
      </c>
      <c r="C2102" s="32">
        <v>45477</v>
      </c>
      <c r="D2102" s="34" t="s">
        <v>22</v>
      </c>
      <c r="E2102" s="35">
        <v>2024</v>
      </c>
      <c r="F2102" t="s">
        <v>44</v>
      </c>
    </row>
    <row r="2103" spans="1:6" hidden="1" x14ac:dyDescent="0.35">
      <c r="A2103" t="s">
        <v>1918</v>
      </c>
      <c r="B2103">
        <v>234.51</v>
      </c>
      <c r="C2103" s="32">
        <v>45478</v>
      </c>
      <c r="D2103" s="34" t="s">
        <v>22</v>
      </c>
      <c r="E2103" s="35">
        <v>2024</v>
      </c>
      <c r="F2103" t="s">
        <v>33</v>
      </c>
    </row>
    <row r="2104" spans="1:6" hidden="1" x14ac:dyDescent="0.35">
      <c r="A2104" t="s">
        <v>647</v>
      </c>
      <c r="B2104">
        <v>40</v>
      </c>
      <c r="C2104" s="32">
        <v>45478</v>
      </c>
      <c r="D2104" s="34" t="s">
        <v>22</v>
      </c>
      <c r="E2104" s="35">
        <v>2024</v>
      </c>
      <c r="F2104" t="s">
        <v>33</v>
      </c>
    </row>
    <row r="2105" spans="1:6" hidden="1" x14ac:dyDescent="0.35">
      <c r="A2105" t="s">
        <v>1919</v>
      </c>
      <c r="B2105">
        <v>92</v>
      </c>
      <c r="C2105" s="32">
        <v>45478</v>
      </c>
      <c r="D2105" s="34" t="s">
        <v>22</v>
      </c>
      <c r="E2105" s="35">
        <v>2024</v>
      </c>
      <c r="F2105" t="s">
        <v>43</v>
      </c>
    </row>
    <row r="2106" spans="1:6" hidden="1" x14ac:dyDescent="0.35">
      <c r="A2106" t="s">
        <v>641</v>
      </c>
      <c r="B2106">
        <v>472.18</v>
      </c>
      <c r="C2106" s="32">
        <v>45478</v>
      </c>
      <c r="D2106" s="34" t="s">
        <v>22</v>
      </c>
      <c r="E2106" s="35">
        <v>2024</v>
      </c>
      <c r="F2106" t="s">
        <v>30</v>
      </c>
    </row>
    <row r="2107" spans="1:6" hidden="1" x14ac:dyDescent="0.35">
      <c r="A2107" t="s">
        <v>339</v>
      </c>
      <c r="B2107">
        <v>174.93</v>
      </c>
      <c r="C2107" s="32">
        <v>45478</v>
      </c>
      <c r="D2107" s="34" t="s">
        <v>22</v>
      </c>
      <c r="E2107" s="35">
        <v>2024</v>
      </c>
      <c r="F2107" t="s">
        <v>42</v>
      </c>
    </row>
    <row r="2108" spans="1:6" hidden="1" x14ac:dyDescent="0.35">
      <c r="A2108" t="s">
        <v>1920</v>
      </c>
      <c r="B2108">
        <v>61</v>
      </c>
      <c r="C2108" s="32">
        <v>45478</v>
      </c>
      <c r="D2108" s="34" t="s">
        <v>22</v>
      </c>
      <c r="E2108" s="35">
        <v>2024</v>
      </c>
      <c r="F2108" t="s">
        <v>35</v>
      </c>
    </row>
    <row r="2109" spans="1:6" hidden="1" x14ac:dyDescent="0.35">
      <c r="A2109" t="s">
        <v>456</v>
      </c>
      <c r="B2109">
        <v>200</v>
      </c>
      <c r="C2109" s="32">
        <v>45478</v>
      </c>
      <c r="D2109" s="34" t="s">
        <v>22</v>
      </c>
      <c r="E2109" s="35">
        <v>2024</v>
      </c>
      <c r="F2109" t="s">
        <v>44</v>
      </c>
    </row>
    <row r="2110" spans="1:6" hidden="1" x14ac:dyDescent="0.35">
      <c r="A2110" t="s">
        <v>1921</v>
      </c>
      <c r="B2110">
        <v>334.61</v>
      </c>
      <c r="C2110" s="32">
        <v>45478</v>
      </c>
      <c r="D2110" s="34" t="s">
        <v>22</v>
      </c>
      <c r="E2110" s="35">
        <v>2024</v>
      </c>
      <c r="F2110" t="s">
        <v>42</v>
      </c>
    </row>
    <row r="2111" spans="1:6" hidden="1" x14ac:dyDescent="0.35">
      <c r="A2111" t="s">
        <v>1451</v>
      </c>
      <c r="B2111">
        <v>74</v>
      </c>
      <c r="C2111" s="32">
        <v>45478</v>
      </c>
      <c r="D2111" s="34" t="s">
        <v>22</v>
      </c>
      <c r="E2111" s="35">
        <v>2024</v>
      </c>
      <c r="F2111" t="s">
        <v>43</v>
      </c>
    </row>
    <row r="2112" spans="1:6" hidden="1" x14ac:dyDescent="0.35">
      <c r="A2112" t="s">
        <v>1451</v>
      </c>
      <c r="B2112">
        <v>74</v>
      </c>
      <c r="C2112" s="32">
        <v>45478</v>
      </c>
      <c r="D2112" s="34" t="s">
        <v>22</v>
      </c>
      <c r="E2112" s="35">
        <v>2024</v>
      </c>
      <c r="F2112" t="s">
        <v>43</v>
      </c>
    </row>
    <row r="2113" spans="1:6" hidden="1" x14ac:dyDescent="0.35">
      <c r="A2113" t="s">
        <v>308</v>
      </c>
      <c r="B2113">
        <v>148</v>
      </c>
      <c r="C2113" s="32">
        <v>45478</v>
      </c>
      <c r="D2113" s="34" t="s">
        <v>22</v>
      </c>
      <c r="E2113" s="35">
        <v>2024</v>
      </c>
      <c r="F2113" t="s">
        <v>44</v>
      </c>
    </row>
    <row r="2114" spans="1:6" hidden="1" x14ac:dyDescent="0.35">
      <c r="A2114" t="s">
        <v>1922</v>
      </c>
      <c r="B2114">
        <v>110.78</v>
      </c>
      <c r="C2114" s="32">
        <v>45478</v>
      </c>
      <c r="D2114" s="34" t="s">
        <v>22</v>
      </c>
      <c r="E2114" s="35">
        <v>2024</v>
      </c>
      <c r="F2114" t="s">
        <v>34</v>
      </c>
    </row>
    <row r="2115" spans="1:6" hidden="1" x14ac:dyDescent="0.35">
      <c r="A2115" t="s">
        <v>349</v>
      </c>
      <c r="B2115">
        <v>250</v>
      </c>
      <c r="C2115" s="32">
        <v>45478</v>
      </c>
      <c r="D2115" s="34" t="s">
        <v>22</v>
      </c>
      <c r="E2115" s="35">
        <v>2024</v>
      </c>
      <c r="F2115" t="s">
        <v>32</v>
      </c>
    </row>
    <row r="2116" spans="1:6" hidden="1" x14ac:dyDescent="0.35">
      <c r="A2116" t="s">
        <v>1923</v>
      </c>
      <c r="B2116">
        <v>56.27</v>
      </c>
      <c r="C2116" s="32">
        <v>45478</v>
      </c>
      <c r="D2116" s="34" t="s">
        <v>22</v>
      </c>
      <c r="E2116" s="35">
        <v>2024</v>
      </c>
      <c r="F2116" t="s">
        <v>42</v>
      </c>
    </row>
    <row r="2117" spans="1:6" hidden="1" x14ac:dyDescent="0.35">
      <c r="A2117" t="s">
        <v>1924</v>
      </c>
      <c r="B2117">
        <v>71.599999999999994</v>
      </c>
      <c r="C2117" s="32">
        <v>45479</v>
      </c>
      <c r="D2117" s="34" t="s">
        <v>22</v>
      </c>
      <c r="E2117" s="35">
        <v>2024</v>
      </c>
      <c r="F2117" t="s">
        <v>44</v>
      </c>
    </row>
    <row r="2118" spans="1:6" hidden="1" x14ac:dyDescent="0.35">
      <c r="A2118" t="s">
        <v>572</v>
      </c>
      <c r="B2118">
        <v>40.76</v>
      </c>
      <c r="C2118" s="32">
        <v>45479</v>
      </c>
      <c r="D2118" s="34" t="s">
        <v>22</v>
      </c>
      <c r="E2118" s="35">
        <v>2024</v>
      </c>
      <c r="F2118" t="s">
        <v>44</v>
      </c>
    </row>
    <row r="2119" spans="1:6" hidden="1" x14ac:dyDescent="0.35">
      <c r="A2119" t="s">
        <v>1925</v>
      </c>
      <c r="B2119">
        <v>171.48</v>
      </c>
      <c r="C2119" s="32">
        <v>45480</v>
      </c>
      <c r="D2119" s="34" t="s">
        <v>22</v>
      </c>
      <c r="E2119" s="35">
        <v>2024</v>
      </c>
      <c r="F2119" t="s">
        <v>36</v>
      </c>
    </row>
    <row r="2120" spans="1:6" hidden="1" x14ac:dyDescent="0.35">
      <c r="A2120" t="s">
        <v>1926</v>
      </c>
      <c r="B2120">
        <v>144.43</v>
      </c>
      <c r="C2120" s="32">
        <v>45481</v>
      </c>
      <c r="D2120" s="34" t="s">
        <v>22</v>
      </c>
      <c r="E2120" s="35">
        <v>2024</v>
      </c>
      <c r="F2120" t="s">
        <v>30</v>
      </c>
    </row>
    <row r="2121" spans="1:6" hidden="1" x14ac:dyDescent="0.35">
      <c r="A2121" t="s">
        <v>1927</v>
      </c>
      <c r="B2121">
        <v>102.16</v>
      </c>
      <c r="C2121" s="32">
        <v>45481</v>
      </c>
      <c r="D2121" s="34" t="s">
        <v>22</v>
      </c>
      <c r="E2121" s="35">
        <v>2024</v>
      </c>
      <c r="F2121" t="s">
        <v>47</v>
      </c>
    </row>
    <row r="2122" spans="1:6" hidden="1" x14ac:dyDescent="0.35">
      <c r="A2122" t="s">
        <v>1928</v>
      </c>
      <c r="B2122">
        <v>125</v>
      </c>
      <c r="C2122" s="32">
        <v>45481</v>
      </c>
      <c r="D2122" s="34" t="s">
        <v>22</v>
      </c>
      <c r="E2122" s="35">
        <v>2024</v>
      </c>
      <c r="F2122" t="s">
        <v>33</v>
      </c>
    </row>
    <row r="2123" spans="1:6" hidden="1" x14ac:dyDescent="0.35">
      <c r="A2123" t="s">
        <v>1929</v>
      </c>
      <c r="B2123">
        <v>224</v>
      </c>
      <c r="C2123" s="32">
        <v>45482</v>
      </c>
      <c r="D2123" s="34" t="s">
        <v>22</v>
      </c>
      <c r="E2123" s="35">
        <v>2024</v>
      </c>
      <c r="F2123" t="s">
        <v>46</v>
      </c>
    </row>
    <row r="2124" spans="1:6" hidden="1" x14ac:dyDescent="0.35">
      <c r="A2124" t="s">
        <v>1141</v>
      </c>
      <c r="B2124">
        <v>379.15</v>
      </c>
      <c r="C2124" s="32">
        <v>45482</v>
      </c>
      <c r="D2124" s="34" t="s">
        <v>22</v>
      </c>
      <c r="E2124" s="35">
        <v>2024</v>
      </c>
      <c r="F2124" t="s">
        <v>30</v>
      </c>
    </row>
    <row r="2125" spans="1:6" hidden="1" x14ac:dyDescent="0.35">
      <c r="A2125" t="s">
        <v>1930</v>
      </c>
      <c r="B2125">
        <v>100</v>
      </c>
      <c r="C2125" s="32">
        <v>45482</v>
      </c>
      <c r="D2125" s="34" t="s">
        <v>22</v>
      </c>
      <c r="E2125" s="35">
        <v>2024</v>
      </c>
      <c r="F2125" t="s">
        <v>34</v>
      </c>
    </row>
    <row r="2126" spans="1:6" hidden="1" x14ac:dyDescent="0.35">
      <c r="A2126" t="s">
        <v>334</v>
      </c>
      <c r="B2126">
        <v>515.17999999999995</v>
      </c>
      <c r="C2126" s="32">
        <v>45482</v>
      </c>
      <c r="D2126" s="34" t="s">
        <v>22</v>
      </c>
      <c r="E2126" s="35">
        <v>2024</v>
      </c>
      <c r="F2126" t="s">
        <v>35</v>
      </c>
    </row>
    <row r="2127" spans="1:6" hidden="1" x14ac:dyDescent="0.35">
      <c r="A2127" t="s">
        <v>342</v>
      </c>
      <c r="B2127">
        <v>100.06</v>
      </c>
      <c r="C2127" s="32">
        <v>45482</v>
      </c>
      <c r="D2127" s="34" t="s">
        <v>22</v>
      </c>
      <c r="E2127" s="35">
        <v>2024</v>
      </c>
      <c r="F2127" t="s">
        <v>43</v>
      </c>
    </row>
    <row r="2128" spans="1:6" hidden="1" x14ac:dyDescent="0.35">
      <c r="A2128" t="s">
        <v>1931</v>
      </c>
      <c r="B2128">
        <v>100</v>
      </c>
      <c r="C2128" s="32">
        <v>45482</v>
      </c>
      <c r="D2128" s="34" t="s">
        <v>22</v>
      </c>
      <c r="E2128" s="35">
        <v>2024</v>
      </c>
      <c r="F2128" t="s">
        <v>30</v>
      </c>
    </row>
    <row r="2129" spans="1:6" hidden="1" x14ac:dyDescent="0.35">
      <c r="A2129" t="s">
        <v>467</v>
      </c>
      <c r="B2129">
        <v>601.16</v>
      </c>
      <c r="C2129" s="32">
        <v>45482</v>
      </c>
      <c r="D2129" s="34" t="s">
        <v>22</v>
      </c>
      <c r="E2129" s="35">
        <v>2024</v>
      </c>
      <c r="F2129" t="s">
        <v>47</v>
      </c>
    </row>
    <row r="2130" spans="1:6" hidden="1" x14ac:dyDescent="0.35">
      <c r="A2130" t="s">
        <v>1932</v>
      </c>
      <c r="B2130">
        <v>100</v>
      </c>
      <c r="C2130" s="32">
        <v>45482</v>
      </c>
      <c r="D2130" s="34" t="s">
        <v>22</v>
      </c>
      <c r="E2130" s="35">
        <v>2024</v>
      </c>
      <c r="F2130" t="s">
        <v>40</v>
      </c>
    </row>
    <row r="2131" spans="1:6" hidden="1" x14ac:dyDescent="0.35">
      <c r="A2131" t="s">
        <v>651</v>
      </c>
      <c r="B2131">
        <v>422.94</v>
      </c>
      <c r="C2131" s="32">
        <v>45482</v>
      </c>
      <c r="D2131" s="34" t="s">
        <v>22</v>
      </c>
      <c r="E2131" s="35">
        <v>2024</v>
      </c>
      <c r="F2131" t="s">
        <v>41</v>
      </c>
    </row>
    <row r="2132" spans="1:6" hidden="1" x14ac:dyDescent="0.35">
      <c r="A2132" t="s">
        <v>1933</v>
      </c>
      <c r="B2132">
        <v>280</v>
      </c>
      <c r="C2132" s="32">
        <v>45482</v>
      </c>
      <c r="D2132" s="34" t="s">
        <v>22</v>
      </c>
      <c r="E2132" s="35">
        <v>2024</v>
      </c>
      <c r="F2132" t="s">
        <v>47</v>
      </c>
    </row>
    <row r="2133" spans="1:6" hidden="1" x14ac:dyDescent="0.35">
      <c r="A2133" t="s">
        <v>567</v>
      </c>
      <c r="B2133">
        <v>126.11</v>
      </c>
      <c r="C2133" s="32">
        <v>45482</v>
      </c>
      <c r="D2133" s="34" t="s">
        <v>22</v>
      </c>
      <c r="E2133" s="35">
        <v>2024</v>
      </c>
      <c r="F2133" t="s">
        <v>30</v>
      </c>
    </row>
    <row r="2134" spans="1:6" hidden="1" x14ac:dyDescent="0.35">
      <c r="A2134" t="s">
        <v>1934</v>
      </c>
      <c r="B2134">
        <v>193.61</v>
      </c>
      <c r="C2134" s="32">
        <v>45482</v>
      </c>
      <c r="D2134" s="34" t="s">
        <v>22</v>
      </c>
      <c r="E2134" s="35">
        <v>2024</v>
      </c>
      <c r="F2134" t="s">
        <v>47</v>
      </c>
    </row>
    <row r="2135" spans="1:6" hidden="1" x14ac:dyDescent="0.35">
      <c r="A2135" t="s">
        <v>862</v>
      </c>
      <c r="B2135">
        <v>84</v>
      </c>
      <c r="C2135" s="32">
        <v>45482</v>
      </c>
      <c r="D2135" s="34" t="s">
        <v>22</v>
      </c>
      <c r="E2135" s="35">
        <v>2024</v>
      </c>
      <c r="F2135" t="s">
        <v>40</v>
      </c>
    </row>
    <row r="2136" spans="1:6" hidden="1" x14ac:dyDescent="0.35">
      <c r="A2136" t="s">
        <v>312</v>
      </c>
      <c r="B2136">
        <v>151.38</v>
      </c>
      <c r="C2136" s="32">
        <v>45482</v>
      </c>
      <c r="D2136" s="34" t="s">
        <v>22</v>
      </c>
      <c r="E2136" s="35">
        <v>2024</v>
      </c>
      <c r="F2136" t="s">
        <v>47</v>
      </c>
    </row>
    <row r="2137" spans="1:6" hidden="1" x14ac:dyDescent="0.35">
      <c r="A2137" t="s">
        <v>1609</v>
      </c>
      <c r="B2137">
        <v>140.72</v>
      </c>
      <c r="C2137" s="32">
        <v>45483</v>
      </c>
      <c r="D2137" s="34" t="s">
        <v>22</v>
      </c>
      <c r="E2137" s="35">
        <v>2024</v>
      </c>
      <c r="F2137" t="s">
        <v>43</v>
      </c>
    </row>
    <row r="2138" spans="1:6" hidden="1" x14ac:dyDescent="0.35">
      <c r="A2138" t="s">
        <v>1935</v>
      </c>
      <c r="B2138">
        <v>112</v>
      </c>
      <c r="C2138" s="32">
        <v>45483</v>
      </c>
      <c r="D2138" s="34" t="s">
        <v>22</v>
      </c>
      <c r="E2138" s="35">
        <v>2024</v>
      </c>
      <c r="F2138" t="s">
        <v>46</v>
      </c>
    </row>
    <row r="2139" spans="1:6" hidden="1" x14ac:dyDescent="0.35">
      <c r="A2139" t="s">
        <v>1936</v>
      </c>
      <c r="B2139">
        <v>178.47</v>
      </c>
      <c r="C2139" s="32">
        <v>45483</v>
      </c>
      <c r="D2139" s="34" t="s">
        <v>22</v>
      </c>
      <c r="E2139" s="35">
        <v>2024</v>
      </c>
      <c r="F2139" t="s">
        <v>43</v>
      </c>
    </row>
    <row r="2140" spans="1:6" hidden="1" x14ac:dyDescent="0.35">
      <c r="A2140" t="s">
        <v>1937</v>
      </c>
      <c r="B2140">
        <v>56</v>
      </c>
      <c r="C2140" s="32">
        <v>45483</v>
      </c>
      <c r="D2140" s="34" t="s">
        <v>22</v>
      </c>
      <c r="E2140" s="35">
        <v>2024</v>
      </c>
      <c r="F2140" t="s">
        <v>37</v>
      </c>
    </row>
    <row r="2141" spans="1:6" hidden="1" x14ac:dyDescent="0.35">
      <c r="A2141" t="s">
        <v>947</v>
      </c>
      <c r="B2141">
        <v>208.31</v>
      </c>
      <c r="C2141" s="32">
        <v>45483</v>
      </c>
      <c r="D2141" s="34" t="s">
        <v>22</v>
      </c>
      <c r="E2141" s="35">
        <v>2024</v>
      </c>
      <c r="F2141" t="s">
        <v>30</v>
      </c>
    </row>
    <row r="2142" spans="1:6" hidden="1" x14ac:dyDescent="0.35">
      <c r="A2142" t="s">
        <v>1271</v>
      </c>
      <c r="B2142">
        <v>200</v>
      </c>
      <c r="C2142" s="32">
        <v>45483</v>
      </c>
      <c r="D2142" s="34" t="s">
        <v>22</v>
      </c>
      <c r="E2142" s="35">
        <v>2024</v>
      </c>
      <c r="F2142" t="s">
        <v>34</v>
      </c>
    </row>
    <row r="2143" spans="1:6" hidden="1" x14ac:dyDescent="0.35">
      <c r="A2143" t="s">
        <v>437</v>
      </c>
      <c r="B2143">
        <v>228.36</v>
      </c>
      <c r="C2143" s="32">
        <v>45483</v>
      </c>
      <c r="D2143" s="34" t="s">
        <v>22</v>
      </c>
      <c r="E2143" s="35">
        <v>2024</v>
      </c>
      <c r="F2143" t="s">
        <v>30</v>
      </c>
    </row>
    <row r="2144" spans="1:6" hidden="1" x14ac:dyDescent="0.35">
      <c r="A2144" t="s">
        <v>727</v>
      </c>
      <c r="B2144">
        <v>161.44999999999999</v>
      </c>
      <c r="C2144" s="32">
        <v>45483</v>
      </c>
      <c r="D2144" s="34" t="s">
        <v>22</v>
      </c>
      <c r="E2144" s="35">
        <v>2024</v>
      </c>
      <c r="F2144" t="s">
        <v>41</v>
      </c>
    </row>
    <row r="2145" spans="1:6" hidden="1" x14ac:dyDescent="0.35">
      <c r="A2145" t="s">
        <v>585</v>
      </c>
      <c r="B2145">
        <v>59</v>
      </c>
      <c r="C2145" s="32">
        <v>45483</v>
      </c>
      <c r="D2145" s="34" t="s">
        <v>22</v>
      </c>
      <c r="E2145" s="35">
        <v>2024</v>
      </c>
      <c r="F2145" t="s">
        <v>37</v>
      </c>
    </row>
    <row r="2146" spans="1:6" hidden="1" x14ac:dyDescent="0.35">
      <c r="A2146" t="s">
        <v>1938</v>
      </c>
      <c r="B2146">
        <v>135.38</v>
      </c>
      <c r="C2146" s="32">
        <v>45483</v>
      </c>
      <c r="D2146" s="34" t="s">
        <v>22</v>
      </c>
      <c r="E2146" s="35">
        <v>2024</v>
      </c>
      <c r="F2146" t="s">
        <v>47</v>
      </c>
    </row>
    <row r="2147" spans="1:6" hidden="1" x14ac:dyDescent="0.35">
      <c r="A2147" t="s">
        <v>1939</v>
      </c>
      <c r="B2147">
        <v>105.88</v>
      </c>
      <c r="C2147" s="32">
        <v>45483</v>
      </c>
      <c r="D2147" s="34" t="s">
        <v>22</v>
      </c>
      <c r="E2147" s="35">
        <v>2024</v>
      </c>
      <c r="F2147" t="s">
        <v>37</v>
      </c>
    </row>
    <row r="2148" spans="1:6" hidden="1" x14ac:dyDescent="0.35">
      <c r="A2148" t="s">
        <v>448</v>
      </c>
      <c r="B2148">
        <v>172.59</v>
      </c>
      <c r="C2148" s="32">
        <v>45483</v>
      </c>
      <c r="D2148" s="34" t="s">
        <v>22</v>
      </c>
      <c r="E2148" s="35">
        <v>2024</v>
      </c>
      <c r="F2148" t="s">
        <v>30</v>
      </c>
    </row>
    <row r="2149" spans="1:6" hidden="1" x14ac:dyDescent="0.35">
      <c r="A2149" t="s">
        <v>1675</v>
      </c>
      <c r="B2149">
        <v>160</v>
      </c>
      <c r="C2149" s="32">
        <v>45483</v>
      </c>
      <c r="D2149" s="34" t="s">
        <v>22</v>
      </c>
      <c r="E2149" s="35">
        <v>2024</v>
      </c>
      <c r="F2149" t="s">
        <v>41</v>
      </c>
    </row>
    <row r="2150" spans="1:6" hidden="1" x14ac:dyDescent="0.35">
      <c r="A2150" t="s">
        <v>302</v>
      </c>
      <c r="B2150">
        <v>84</v>
      </c>
      <c r="C2150" s="32">
        <v>45483</v>
      </c>
      <c r="D2150" s="34" t="s">
        <v>22</v>
      </c>
      <c r="E2150" s="35">
        <v>2024</v>
      </c>
      <c r="F2150" t="s">
        <v>40</v>
      </c>
    </row>
    <row r="2151" spans="1:6" hidden="1" x14ac:dyDescent="0.35">
      <c r="A2151" t="s">
        <v>1940</v>
      </c>
      <c r="B2151">
        <v>113</v>
      </c>
      <c r="C2151" s="32">
        <v>45483</v>
      </c>
      <c r="D2151" s="34" t="s">
        <v>22</v>
      </c>
      <c r="E2151" s="35">
        <v>2024</v>
      </c>
      <c r="F2151" t="s">
        <v>33</v>
      </c>
    </row>
    <row r="2152" spans="1:6" hidden="1" x14ac:dyDescent="0.35">
      <c r="A2152" t="s">
        <v>1941</v>
      </c>
      <c r="B2152">
        <v>45.54</v>
      </c>
      <c r="C2152" s="32">
        <v>45483</v>
      </c>
      <c r="D2152" s="34" t="s">
        <v>22</v>
      </c>
      <c r="E2152" s="35">
        <v>2024</v>
      </c>
      <c r="F2152" t="s">
        <v>38</v>
      </c>
    </row>
    <row r="2153" spans="1:6" hidden="1" x14ac:dyDescent="0.35">
      <c r="A2153" t="s">
        <v>1942</v>
      </c>
      <c r="B2153">
        <v>93.52</v>
      </c>
      <c r="C2153" s="32">
        <v>45483</v>
      </c>
      <c r="D2153" s="34" t="s">
        <v>22</v>
      </c>
      <c r="E2153" s="35">
        <v>2024</v>
      </c>
      <c r="F2153" t="s">
        <v>42</v>
      </c>
    </row>
    <row r="2154" spans="1:6" hidden="1" x14ac:dyDescent="0.35">
      <c r="A2154" t="s">
        <v>1943</v>
      </c>
      <c r="B2154">
        <v>237.66</v>
      </c>
      <c r="C2154" s="32">
        <v>45484</v>
      </c>
      <c r="D2154" s="34" t="s">
        <v>22</v>
      </c>
      <c r="E2154" s="35">
        <v>2024</v>
      </c>
      <c r="F2154" t="s">
        <v>34</v>
      </c>
    </row>
    <row r="2155" spans="1:6" hidden="1" x14ac:dyDescent="0.35">
      <c r="A2155" t="s">
        <v>894</v>
      </c>
      <c r="B2155">
        <v>100</v>
      </c>
      <c r="C2155" s="32">
        <v>45484</v>
      </c>
      <c r="D2155" s="34" t="s">
        <v>22</v>
      </c>
      <c r="E2155" s="35">
        <v>2024</v>
      </c>
      <c r="F2155" t="s">
        <v>43</v>
      </c>
    </row>
    <row r="2156" spans="1:6" hidden="1" x14ac:dyDescent="0.35">
      <c r="A2156" t="s">
        <v>1035</v>
      </c>
      <c r="B2156">
        <v>246.5</v>
      </c>
      <c r="C2156" s="32">
        <v>45484</v>
      </c>
      <c r="D2156" s="34" t="s">
        <v>22</v>
      </c>
      <c r="E2156" s="35">
        <v>2024</v>
      </c>
      <c r="F2156" t="s">
        <v>43</v>
      </c>
    </row>
    <row r="2157" spans="1:6" hidden="1" x14ac:dyDescent="0.35">
      <c r="A2157" t="s">
        <v>1944</v>
      </c>
      <c r="B2157">
        <v>138</v>
      </c>
      <c r="C2157" s="32">
        <v>45484</v>
      </c>
      <c r="D2157" s="34" t="s">
        <v>22</v>
      </c>
      <c r="E2157" s="35">
        <v>2024</v>
      </c>
      <c r="F2157" t="s">
        <v>43</v>
      </c>
    </row>
    <row r="2158" spans="1:6" hidden="1" x14ac:dyDescent="0.35">
      <c r="A2158" t="s">
        <v>1620</v>
      </c>
      <c r="B2158">
        <v>125</v>
      </c>
      <c r="C2158" s="32">
        <v>45484</v>
      </c>
      <c r="D2158" s="34" t="s">
        <v>22</v>
      </c>
      <c r="E2158" s="35">
        <v>2024</v>
      </c>
      <c r="F2158" t="s">
        <v>37</v>
      </c>
    </row>
    <row r="2159" spans="1:6" hidden="1" x14ac:dyDescent="0.35">
      <c r="A2159" t="s">
        <v>1945</v>
      </c>
      <c r="B2159">
        <v>104</v>
      </c>
      <c r="C2159" s="32">
        <v>45484</v>
      </c>
      <c r="D2159" s="34" t="s">
        <v>22</v>
      </c>
      <c r="E2159" s="35">
        <v>2024</v>
      </c>
      <c r="F2159" t="s">
        <v>37</v>
      </c>
    </row>
    <row r="2160" spans="1:6" hidden="1" x14ac:dyDescent="0.35">
      <c r="A2160" t="s">
        <v>1946</v>
      </c>
      <c r="B2160">
        <v>321.02999999999997</v>
      </c>
      <c r="C2160" s="32">
        <v>45484</v>
      </c>
      <c r="D2160" s="34" t="s">
        <v>22</v>
      </c>
      <c r="E2160" s="35">
        <v>2024</v>
      </c>
      <c r="F2160" t="s">
        <v>47</v>
      </c>
    </row>
    <row r="2161" spans="1:6" hidden="1" x14ac:dyDescent="0.35">
      <c r="A2161" t="s">
        <v>1947</v>
      </c>
      <c r="B2161">
        <v>197.1</v>
      </c>
      <c r="C2161" s="32">
        <v>45484</v>
      </c>
      <c r="D2161" s="34" t="s">
        <v>22</v>
      </c>
      <c r="E2161" s="35">
        <v>2024</v>
      </c>
      <c r="F2161" t="s">
        <v>40</v>
      </c>
    </row>
    <row r="2162" spans="1:6" hidden="1" x14ac:dyDescent="0.35">
      <c r="A2162" t="s">
        <v>1948</v>
      </c>
      <c r="B2162">
        <v>163.11000000000001</v>
      </c>
      <c r="C2162" s="32">
        <v>45484</v>
      </c>
      <c r="D2162" s="34" t="s">
        <v>22</v>
      </c>
      <c r="E2162" s="35">
        <v>2024</v>
      </c>
      <c r="F2162" t="s">
        <v>44</v>
      </c>
    </row>
    <row r="2163" spans="1:6" hidden="1" x14ac:dyDescent="0.35">
      <c r="A2163" t="s">
        <v>1949</v>
      </c>
      <c r="B2163">
        <v>167</v>
      </c>
      <c r="C2163" s="32">
        <v>45484</v>
      </c>
      <c r="D2163" s="34" t="s">
        <v>22</v>
      </c>
      <c r="E2163" s="35">
        <v>2024</v>
      </c>
      <c r="F2163" t="s">
        <v>38</v>
      </c>
    </row>
    <row r="2164" spans="1:6" hidden="1" x14ac:dyDescent="0.35">
      <c r="A2164" t="s">
        <v>847</v>
      </c>
      <c r="B2164">
        <v>69</v>
      </c>
      <c r="C2164" s="32">
        <v>45484</v>
      </c>
      <c r="D2164" s="34" t="s">
        <v>22</v>
      </c>
      <c r="E2164" s="35">
        <v>2024</v>
      </c>
      <c r="F2164" t="s">
        <v>44</v>
      </c>
    </row>
    <row r="2165" spans="1:6" hidden="1" x14ac:dyDescent="0.35">
      <c r="A2165" t="s">
        <v>1659</v>
      </c>
      <c r="B2165">
        <v>118.53</v>
      </c>
      <c r="C2165" s="32">
        <v>45484</v>
      </c>
      <c r="D2165" s="34" t="s">
        <v>22</v>
      </c>
      <c r="E2165" s="35">
        <v>2024</v>
      </c>
      <c r="F2165" t="s">
        <v>40</v>
      </c>
    </row>
    <row r="2166" spans="1:6" hidden="1" x14ac:dyDescent="0.35">
      <c r="A2166" t="s">
        <v>1950</v>
      </c>
      <c r="B2166">
        <v>54</v>
      </c>
      <c r="C2166" s="32">
        <v>45484</v>
      </c>
      <c r="D2166" s="34" t="s">
        <v>22</v>
      </c>
      <c r="E2166" s="35">
        <v>2024</v>
      </c>
      <c r="F2166" t="s">
        <v>40</v>
      </c>
    </row>
    <row r="2167" spans="1:6" hidden="1" x14ac:dyDescent="0.35">
      <c r="A2167" t="s">
        <v>1951</v>
      </c>
      <c r="B2167">
        <v>114</v>
      </c>
      <c r="C2167" s="32">
        <v>45484</v>
      </c>
      <c r="D2167" s="34" t="s">
        <v>22</v>
      </c>
      <c r="E2167" s="35">
        <v>2024</v>
      </c>
      <c r="F2167" t="s">
        <v>40</v>
      </c>
    </row>
    <row r="2168" spans="1:6" hidden="1" x14ac:dyDescent="0.35">
      <c r="A2168" t="s">
        <v>1099</v>
      </c>
      <c r="B2168">
        <v>205.58</v>
      </c>
      <c r="C2168" s="32">
        <v>45484</v>
      </c>
      <c r="D2168" s="34" t="s">
        <v>22</v>
      </c>
      <c r="E2168" s="35">
        <v>2024</v>
      </c>
      <c r="F2168" t="s">
        <v>47</v>
      </c>
    </row>
    <row r="2169" spans="1:6" hidden="1" x14ac:dyDescent="0.35">
      <c r="A2169" t="s">
        <v>1952</v>
      </c>
      <c r="B2169">
        <v>39.74</v>
      </c>
      <c r="C2169" s="32">
        <v>45484</v>
      </c>
      <c r="D2169" s="34" t="s">
        <v>22</v>
      </c>
      <c r="E2169" s="35">
        <v>2024</v>
      </c>
      <c r="F2169" t="s">
        <v>38</v>
      </c>
    </row>
    <row r="2170" spans="1:6" hidden="1" x14ac:dyDescent="0.35">
      <c r="A2170" t="s">
        <v>471</v>
      </c>
      <c r="B2170">
        <v>206.42</v>
      </c>
      <c r="C2170" s="32">
        <v>45484</v>
      </c>
      <c r="D2170" s="34" t="s">
        <v>22</v>
      </c>
      <c r="E2170" s="35">
        <v>2024</v>
      </c>
      <c r="F2170" t="s">
        <v>47</v>
      </c>
    </row>
    <row r="2171" spans="1:6" hidden="1" x14ac:dyDescent="0.35">
      <c r="A2171" t="s">
        <v>1953</v>
      </c>
      <c r="B2171">
        <v>131.25</v>
      </c>
      <c r="C2171" s="32">
        <v>45484</v>
      </c>
      <c r="D2171" s="34" t="s">
        <v>22</v>
      </c>
      <c r="E2171" s="35">
        <v>2024</v>
      </c>
      <c r="F2171" t="s">
        <v>38</v>
      </c>
    </row>
    <row r="2172" spans="1:6" hidden="1" x14ac:dyDescent="0.35">
      <c r="A2172" t="s">
        <v>1954</v>
      </c>
      <c r="B2172">
        <v>235.39</v>
      </c>
      <c r="C2172" s="32">
        <v>45484</v>
      </c>
      <c r="D2172" s="34" t="s">
        <v>22</v>
      </c>
      <c r="E2172" s="35">
        <v>2024</v>
      </c>
      <c r="F2172" t="s">
        <v>42</v>
      </c>
    </row>
    <row r="2173" spans="1:6" hidden="1" x14ac:dyDescent="0.35">
      <c r="A2173" t="s">
        <v>1955</v>
      </c>
      <c r="B2173">
        <v>1183.78</v>
      </c>
      <c r="C2173" s="32">
        <v>45484</v>
      </c>
      <c r="D2173" s="34" t="s">
        <v>22</v>
      </c>
      <c r="E2173" s="35">
        <v>2024</v>
      </c>
      <c r="F2173" t="s">
        <v>42</v>
      </c>
    </row>
    <row r="2174" spans="1:6" hidden="1" x14ac:dyDescent="0.35">
      <c r="A2174" t="s">
        <v>1582</v>
      </c>
      <c r="B2174">
        <v>323.18</v>
      </c>
      <c r="C2174" s="32">
        <v>45485</v>
      </c>
      <c r="D2174" s="34" t="s">
        <v>22</v>
      </c>
      <c r="E2174" s="35">
        <v>2024</v>
      </c>
      <c r="F2174" t="s">
        <v>32</v>
      </c>
    </row>
    <row r="2175" spans="1:6" hidden="1" x14ac:dyDescent="0.35">
      <c r="A2175" t="s">
        <v>397</v>
      </c>
      <c r="B2175">
        <v>119</v>
      </c>
      <c r="C2175" s="32">
        <v>45485</v>
      </c>
      <c r="D2175" s="34" t="s">
        <v>22</v>
      </c>
      <c r="E2175" s="35">
        <v>2024</v>
      </c>
      <c r="F2175" t="s">
        <v>41</v>
      </c>
    </row>
    <row r="2176" spans="1:6" hidden="1" x14ac:dyDescent="0.35">
      <c r="A2176" t="s">
        <v>403</v>
      </c>
      <c r="B2176">
        <v>100.19</v>
      </c>
      <c r="C2176" s="32">
        <v>45485</v>
      </c>
      <c r="D2176" s="34" t="s">
        <v>22</v>
      </c>
      <c r="E2176" s="35">
        <v>2024</v>
      </c>
      <c r="F2176" t="s">
        <v>33</v>
      </c>
    </row>
    <row r="2177" spans="1:6" hidden="1" x14ac:dyDescent="0.35">
      <c r="A2177" t="s">
        <v>834</v>
      </c>
      <c r="B2177">
        <v>120</v>
      </c>
      <c r="C2177" s="32">
        <v>45485</v>
      </c>
      <c r="D2177" s="34" t="s">
        <v>22</v>
      </c>
      <c r="E2177" s="35">
        <v>2024</v>
      </c>
      <c r="F2177" t="s">
        <v>33</v>
      </c>
    </row>
    <row r="2178" spans="1:6" hidden="1" x14ac:dyDescent="0.35">
      <c r="A2178" t="s">
        <v>647</v>
      </c>
      <c r="B2178">
        <v>40</v>
      </c>
      <c r="C2178" s="32">
        <v>45485</v>
      </c>
      <c r="D2178" s="34" t="s">
        <v>22</v>
      </c>
      <c r="E2178" s="35">
        <v>2024</v>
      </c>
      <c r="F2178" t="s">
        <v>33</v>
      </c>
    </row>
    <row r="2179" spans="1:6" hidden="1" x14ac:dyDescent="0.35">
      <c r="A2179" t="s">
        <v>1956</v>
      </c>
      <c r="B2179">
        <v>120</v>
      </c>
      <c r="C2179" s="32">
        <v>45485</v>
      </c>
      <c r="D2179" s="34" t="s">
        <v>22</v>
      </c>
      <c r="E2179" s="35">
        <v>2024</v>
      </c>
      <c r="F2179" t="s">
        <v>44</v>
      </c>
    </row>
    <row r="2180" spans="1:6" hidden="1" x14ac:dyDescent="0.35">
      <c r="A2180" t="s">
        <v>1957</v>
      </c>
      <c r="B2180">
        <v>104.87</v>
      </c>
      <c r="C2180" s="32">
        <v>45485</v>
      </c>
      <c r="D2180" s="34" t="s">
        <v>22</v>
      </c>
      <c r="E2180" s="35">
        <v>2024</v>
      </c>
      <c r="F2180" t="s">
        <v>44</v>
      </c>
    </row>
    <row r="2181" spans="1:6" hidden="1" x14ac:dyDescent="0.35">
      <c r="A2181" t="s">
        <v>1958</v>
      </c>
      <c r="B2181">
        <v>144.80000000000001</v>
      </c>
      <c r="C2181" s="32">
        <v>45485</v>
      </c>
      <c r="D2181" s="34" t="s">
        <v>22</v>
      </c>
      <c r="E2181" s="35">
        <v>2024</v>
      </c>
      <c r="F2181" t="s">
        <v>42</v>
      </c>
    </row>
    <row r="2182" spans="1:6" hidden="1" x14ac:dyDescent="0.35">
      <c r="A2182" t="s">
        <v>1521</v>
      </c>
      <c r="B2182">
        <v>75.63</v>
      </c>
      <c r="C2182" s="32">
        <v>45485</v>
      </c>
      <c r="D2182" s="34" t="s">
        <v>22</v>
      </c>
      <c r="E2182" s="35">
        <v>2024</v>
      </c>
      <c r="F2182" t="s">
        <v>31</v>
      </c>
    </row>
    <row r="2183" spans="1:6" hidden="1" x14ac:dyDescent="0.35">
      <c r="A2183" t="s">
        <v>1959</v>
      </c>
      <c r="B2183">
        <v>316</v>
      </c>
      <c r="C2183" s="32">
        <v>45485</v>
      </c>
      <c r="D2183" s="34" t="s">
        <v>22</v>
      </c>
      <c r="E2183" s="35">
        <v>2024</v>
      </c>
      <c r="F2183" t="s">
        <v>30</v>
      </c>
    </row>
    <row r="2184" spans="1:6" hidden="1" x14ac:dyDescent="0.35">
      <c r="A2184" t="s">
        <v>1960</v>
      </c>
      <c r="B2184">
        <v>141.34</v>
      </c>
      <c r="C2184" s="32">
        <v>45485</v>
      </c>
      <c r="D2184" s="34" t="s">
        <v>22</v>
      </c>
      <c r="E2184" s="35">
        <v>2024</v>
      </c>
      <c r="F2184" t="s">
        <v>42</v>
      </c>
    </row>
    <row r="2185" spans="1:6" hidden="1" x14ac:dyDescent="0.35">
      <c r="A2185" t="s">
        <v>1961</v>
      </c>
      <c r="B2185">
        <v>286</v>
      </c>
      <c r="C2185" s="32">
        <v>45485</v>
      </c>
      <c r="D2185" s="34" t="s">
        <v>22</v>
      </c>
      <c r="E2185" s="35">
        <v>2024</v>
      </c>
      <c r="F2185" t="s">
        <v>30</v>
      </c>
    </row>
    <row r="2186" spans="1:6" hidden="1" x14ac:dyDescent="0.35">
      <c r="A2186" t="s">
        <v>1962</v>
      </c>
      <c r="B2186">
        <v>147.78</v>
      </c>
      <c r="C2186" s="32">
        <v>45485</v>
      </c>
      <c r="D2186" s="34" t="s">
        <v>22</v>
      </c>
      <c r="E2186" s="35">
        <v>2024</v>
      </c>
      <c r="F2186" t="s">
        <v>42</v>
      </c>
    </row>
    <row r="2187" spans="1:6" hidden="1" x14ac:dyDescent="0.35">
      <c r="A2187" t="s">
        <v>1963</v>
      </c>
      <c r="B2187">
        <v>41.65</v>
      </c>
      <c r="C2187" s="32">
        <v>45485</v>
      </c>
      <c r="D2187" s="34" t="s">
        <v>22</v>
      </c>
      <c r="E2187" s="35">
        <v>2024</v>
      </c>
      <c r="F2187" t="s">
        <v>47</v>
      </c>
    </row>
    <row r="2188" spans="1:6" hidden="1" x14ac:dyDescent="0.35">
      <c r="A2188" t="s">
        <v>730</v>
      </c>
      <c r="B2188">
        <v>99.39</v>
      </c>
      <c r="C2188" s="32">
        <v>45485</v>
      </c>
      <c r="D2188" s="34" t="s">
        <v>22</v>
      </c>
      <c r="E2188" s="35">
        <v>2024</v>
      </c>
      <c r="F2188" t="s">
        <v>44</v>
      </c>
    </row>
    <row r="2189" spans="1:6" hidden="1" x14ac:dyDescent="0.35">
      <c r="A2189" t="s">
        <v>456</v>
      </c>
      <c r="B2189">
        <v>100</v>
      </c>
      <c r="C2189" s="32">
        <v>45485</v>
      </c>
      <c r="D2189" s="34" t="s">
        <v>22</v>
      </c>
      <c r="E2189" s="35">
        <v>2024</v>
      </c>
      <c r="F2189" t="s">
        <v>47</v>
      </c>
    </row>
    <row r="2190" spans="1:6" hidden="1" x14ac:dyDescent="0.35">
      <c r="A2190" t="s">
        <v>758</v>
      </c>
      <c r="B2190">
        <v>150</v>
      </c>
      <c r="C2190" s="32">
        <v>45485</v>
      </c>
      <c r="D2190" s="34" t="s">
        <v>22</v>
      </c>
      <c r="E2190" s="35">
        <v>2024</v>
      </c>
      <c r="F2190" t="s">
        <v>41</v>
      </c>
    </row>
    <row r="2191" spans="1:6" hidden="1" x14ac:dyDescent="0.35">
      <c r="A2191" t="s">
        <v>644</v>
      </c>
      <c r="B2191">
        <v>113</v>
      </c>
      <c r="C2191" s="32">
        <v>45485</v>
      </c>
      <c r="D2191" s="34" t="s">
        <v>22</v>
      </c>
      <c r="E2191" s="35">
        <v>2024</v>
      </c>
      <c r="F2191" t="s">
        <v>41</v>
      </c>
    </row>
    <row r="2192" spans="1:6" hidden="1" x14ac:dyDescent="0.35">
      <c r="A2192" t="s">
        <v>414</v>
      </c>
      <c r="B2192">
        <v>408.48</v>
      </c>
      <c r="C2192" s="32">
        <v>45485</v>
      </c>
      <c r="D2192" s="34" t="s">
        <v>22</v>
      </c>
      <c r="E2192" s="35">
        <v>2024</v>
      </c>
      <c r="F2192" t="s">
        <v>38</v>
      </c>
    </row>
    <row r="2193" spans="1:6" hidden="1" x14ac:dyDescent="0.35">
      <c r="A2193" t="s">
        <v>1964</v>
      </c>
      <c r="B2193">
        <v>349.27</v>
      </c>
      <c r="C2193" s="32">
        <v>45485</v>
      </c>
      <c r="D2193" s="34" t="s">
        <v>22</v>
      </c>
      <c r="E2193" s="35">
        <v>2024</v>
      </c>
      <c r="F2193" t="s">
        <v>38</v>
      </c>
    </row>
    <row r="2194" spans="1:6" hidden="1" x14ac:dyDescent="0.35">
      <c r="A2194" t="s">
        <v>388</v>
      </c>
      <c r="B2194">
        <v>160</v>
      </c>
      <c r="C2194" s="32">
        <v>45488</v>
      </c>
      <c r="D2194" s="34" t="s">
        <v>22</v>
      </c>
      <c r="E2194" s="35">
        <v>2024</v>
      </c>
      <c r="F2194" t="s">
        <v>43</v>
      </c>
    </row>
    <row r="2195" spans="1:6" hidden="1" x14ac:dyDescent="0.35">
      <c r="A2195" t="s">
        <v>881</v>
      </c>
      <c r="B2195">
        <v>164</v>
      </c>
      <c r="C2195" s="32">
        <v>45488</v>
      </c>
      <c r="D2195" s="34" t="s">
        <v>22</v>
      </c>
      <c r="E2195" s="35">
        <v>2024</v>
      </c>
      <c r="F2195" t="s">
        <v>34</v>
      </c>
    </row>
    <row r="2196" spans="1:6" hidden="1" x14ac:dyDescent="0.35">
      <c r="A2196" t="s">
        <v>1965</v>
      </c>
      <c r="B2196">
        <v>74</v>
      </c>
      <c r="C2196" s="32">
        <v>45488</v>
      </c>
      <c r="D2196" s="34" t="s">
        <v>22</v>
      </c>
      <c r="E2196" s="35">
        <v>2024</v>
      </c>
      <c r="F2196" t="s">
        <v>43</v>
      </c>
    </row>
    <row r="2197" spans="1:6" hidden="1" x14ac:dyDescent="0.35">
      <c r="A2197" t="s">
        <v>1966</v>
      </c>
      <c r="B2197">
        <v>70</v>
      </c>
      <c r="C2197" s="32">
        <v>45488</v>
      </c>
      <c r="D2197" s="34" t="s">
        <v>22</v>
      </c>
      <c r="E2197" s="35">
        <v>2024</v>
      </c>
      <c r="F2197" t="s">
        <v>46</v>
      </c>
    </row>
    <row r="2198" spans="1:6" hidden="1" x14ac:dyDescent="0.35">
      <c r="A2198" t="s">
        <v>1967</v>
      </c>
      <c r="B2198">
        <v>144</v>
      </c>
      <c r="C2198" s="32">
        <v>45488</v>
      </c>
      <c r="D2198" s="34" t="s">
        <v>22</v>
      </c>
      <c r="E2198" s="35">
        <v>2024</v>
      </c>
      <c r="F2198" t="s">
        <v>31</v>
      </c>
    </row>
    <row r="2199" spans="1:6" hidden="1" x14ac:dyDescent="0.35">
      <c r="A2199" t="s">
        <v>1968</v>
      </c>
      <c r="B2199">
        <v>321.89</v>
      </c>
      <c r="C2199" s="32">
        <v>45488</v>
      </c>
      <c r="D2199" s="34" t="s">
        <v>22</v>
      </c>
      <c r="E2199" s="35">
        <v>2024</v>
      </c>
      <c r="F2199" t="s">
        <v>33</v>
      </c>
    </row>
    <row r="2200" spans="1:6" hidden="1" x14ac:dyDescent="0.35">
      <c r="A2200" t="s">
        <v>1969</v>
      </c>
      <c r="B2200">
        <v>483.75</v>
      </c>
      <c r="C2200" s="32">
        <v>45488</v>
      </c>
      <c r="D2200" s="34" t="s">
        <v>22</v>
      </c>
      <c r="E2200" s="35">
        <v>2024</v>
      </c>
      <c r="F2200" t="s">
        <v>33</v>
      </c>
    </row>
    <row r="2201" spans="1:6" hidden="1" x14ac:dyDescent="0.35">
      <c r="A2201" t="s">
        <v>1656</v>
      </c>
      <c r="B2201">
        <v>146</v>
      </c>
      <c r="C2201" s="32">
        <v>45488</v>
      </c>
      <c r="D2201" s="34" t="s">
        <v>22</v>
      </c>
      <c r="E2201" s="35">
        <v>2024</v>
      </c>
      <c r="F2201" t="s">
        <v>40</v>
      </c>
    </row>
    <row r="2202" spans="1:6" hidden="1" x14ac:dyDescent="0.35">
      <c r="A2202" t="s">
        <v>1970</v>
      </c>
      <c r="B2202">
        <v>268</v>
      </c>
      <c r="C2202" s="32">
        <v>45488</v>
      </c>
      <c r="D2202" s="34" t="s">
        <v>22</v>
      </c>
      <c r="E2202" s="35">
        <v>2024</v>
      </c>
      <c r="F2202" t="s">
        <v>40</v>
      </c>
    </row>
    <row r="2203" spans="1:6" hidden="1" x14ac:dyDescent="0.35">
      <c r="A2203" t="s">
        <v>778</v>
      </c>
      <c r="B2203">
        <v>150.54</v>
      </c>
      <c r="C2203" s="32">
        <v>45488</v>
      </c>
      <c r="D2203" s="34" t="s">
        <v>22</v>
      </c>
      <c r="E2203" s="35">
        <v>2024</v>
      </c>
      <c r="F2203" t="s">
        <v>47</v>
      </c>
    </row>
    <row r="2204" spans="1:6" hidden="1" x14ac:dyDescent="0.35">
      <c r="A2204" t="s">
        <v>1212</v>
      </c>
      <c r="B2204">
        <v>50</v>
      </c>
      <c r="C2204" s="32">
        <v>45488</v>
      </c>
      <c r="D2204" s="34" t="s">
        <v>22</v>
      </c>
      <c r="E2204" s="35">
        <v>2024</v>
      </c>
      <c r="F2204" t="s">
        <v>42</v>
      </c>
    </row>
    <row r="2205" spans="1:6" hidden="1" x14ac:dyDescent="0.35">
      <c r="A2205" t="s">
        <v>1971</v>
      </c>
      <c r="B2205">
        <v>88</v>
      </c>
      <c r="C2205" s="32">
        <v>45488</v>
      </c>
      <c r="D2205" s="34" t="s">
        <v>22</v>
      </c>
      <c r="E2205" s="35">
        <v>2024</v>
      </c>
      <c r="F2205" t="s">
        <v>47</v>
      </c>
    </row>
    <row r="2206" spans="1:6" hidden="1" x14ac:dyDescent="0.35">
      <c r="A2206" t="s">
        <v>1972</v>
      </c>
      <c r="B2206">
        <v>110.91</v>
      </c>
      <c r="C2206" s="32">
        <v>45489</v>
      </c>
      <c r="D2206" s="34" t="s">
        <v>22</v>
      </c>
      <c r="E2206" s="35">
        <v>2024</v>
      </c>
      <c r="F2206" t="s">
        <v>34</v>
      </c>
    </row>
    <row r="2207" spans="1:6" hidden="1" x14ac:dyDescent="0.35">
      <c r="A2207" t="s">
        <v>1973</v>
      </c>
      <c r="B2207">
        <v>100</v>
      </c>
      <c r="C2207" s="32">
        <v>45489</v>
      </c>
      <c r="D2207" s="34" t="s">
        <v>22</v>
      </c>
      <c r="E2207" s="35">
        <v>2024</v>
      </c>
      <c r="F2207" t="s">
        <v>37</v>
      </c>
    </row>
    <row r="2208" spans="1:6" hidden="1" x14ac:dyDescent="0.35">
      <c r="A2208" t="s">
        <v>1974</v>
      </c>
      <c r="B2208">
        <v>260</v>
      </c>
      <c r="C2208" s="32">
        <v>45489</v>
      </c>
      <c r="D2208" s="34" t="s">
        <v>22</v>
      </c>
      <c r="E2208" s="35">
        <v>2024</v>
      </c>
      <c r="F2208" t="s">
        <v>34</v>
      </c>
    </row>
    <row r="2209" spans="1:6" hidden="1" x14ac:dyDescent="0.35">
      <c r="A2209" t="s">
        <v>1975</v>
      </c>
      <c r="B2209">
        <v>317.16000000000003</v>
      </c>
      <c r="C2209" s="32">
        <v>45489</v>
      </c>
      <c r="D2209" s="34" t="s">
        <v>22</v>
      </c>
      <c r="E2209" s="35">
        <v>2024</v>
      </c>
      <c r="F2209" t="s">
        <v>38</v>
      </c>
    </row>
    <row r="2210" spans="1:6" hidden="1" x14ac:dyDescent="0.35">
      <c r="A2210" t="s">
        <v>1976</v>
      </c>
      <c r="B2210">
        <v>128</v>
      </c>
      <c r="C2210" s="32">
        <v>45489</v>
      </c>
      <c r="D2210" s="34" t="s">
        <v>22</v>
      </c>
      <c r="E2210" s="35">
        <v>2024</v>
      </c>
      <c r="F2210" t="s">
        <v>44</v>
      </c>
    </row>
    <row r="2211" spans="1:6" hidden="1" x14ac:dyDescent="0.35">
      <c r="A2211" t="s">
        <v>425</v>
      </c>
      <c r="B2211">
        <v>295.76</v>
      </c>
      <c r="C2211" s="32">
        <v>45489</v>
      </c>
      <c r="D2211" s="34" t="s">
        <v>22</v>
      </c>
      <c r="E2211" s="35">
        <v>2024</v>
      </c>
      <c r="F2211" t="s">
        <v>38</v>
      </c>
    </row>
    <row r="2212" spans="1:6" hidden="1" x14ac:dyDescent="0.35">
      <c r="A2212" t="s">
        <v>1977</v>
      </c>
      <c r="B2212">
        <v>214.63</v>
      </c>
      <c r="C2212" s="32">
        <v>45489</v>
      </c>
      <c r="D2212" s="34" t="s">
        <v>22</v>
      </c>
      <c r="E2212" s="35">
        <v>2024</v>
      </c>
      <c r="F2212" t="s">
        <v>47</v>
      </c>
    </row>
    <row r="2213" spans="1:6" hidden="1" x14ac:dyDescent="0.35">
      <c r="A2213" t="s">
        <v>1978</v>
      </c>
      <c r="B2213">
        <v>116</v>
      </c>
      <c r="C2213" s="32">
        <v>45489</v>
      </c>
      <c r="D2213" s="34" t="s">
        <v>22</v>
      </c>
      <c r="E2213" s="35">
        <v>2024</v>
      </c>
      <c r="F2213" t="s">
        <v>44</v>
      </c>
    </row>
    <row r="2214" spans="1:6" hidden="1" x14ac:dyDescent="0.35">
      <c r="A2214" t="s">
        <v>1979</v>
      </c>
      <c r="B2214">
        <v>84.32</v>
      </c>
      <c r="C2214" s="32">
        <v>45489</v>
      </c>
      <c r="D2214" s="34" t="s">
        <v>22</v>
      </c>
      <c r="E2214" s="35">
        <v>2024</v>
      </c>
      <c r="F2214" t="s">
        <v>37</v>
      </c>
    </row>
    <row r="2215" spans="1:6" hidden="1" x14ac:dyDescent="0.35">
      <c r="A2215" t="s">
        <v>867</v>
      </c>
      <c r="B2215">
        <v>128.52000000000001</v>
      </c>
      <c r="C2215" s="32">
        <v>45489</v>
      </c>
      <c r="D2215" s="34" t="s">
        <v>22</v>
      </c>
      <c r="E2215" s="35">
        <v>2024</v>
      </c>
      <c r="F2215" t="s">
        <v>41</v>
      </c>
    </row>
    <row r="2216" spans="1:6" hidden="1" x14ac:dyDescent="0.35">
      <c r="A2216" t="s">
        <v>1980</v>
      </c>
      <c r="B2216">
        <v>114</v>
      </c>
      <c r="C2216" s="32">
        <v>45489</v>
      </c>
      <c r="D2216" s="34" t="s">
        <v>22</v>
      </c>
      <c r="E2216" s="35">
        <v>2024</v>
      </c>
      <c r="F2216" t="s">
        <v>30</v>
      </c>
    </row>
    <row r="2217" spans="1:6" hidden="1" x14ac:dyDescent="0.35">
      <c r="A2217" t="s">
        <v>677</v>
      </c>
      <c r="B2217">
        <v>92.38</v>
      </c>
      <c r="C2217" s="32">
        <v>45489</v>
      </c>
      <c r="D2217" s="34" t="s">
        <v>22</v>
      </c>
      <c r="E2217" s="35">
        <v>2024</v>
      </c>
      <c r="F2217" t="s">
        <v>43</v>
      </c>
    </row>
    <row r="2218" spans="1:6" hidden="1" x14ac:dyDescent="0.35">
      <c r="A2218" t="s">
        <v>579</v>
      </c>
      <c r="B2218">
        <v>140</v>
      </c>
      <c r="C2218" s="32">
        <v>45489</v>
      </c>
      <c r="D2218" s="34" t="s">
        <v>22</v>
      </c>
      <c r="E2218" s="35">
        <v>2024</v>
      </c>
      <c r="F2218" t="s">
        <v>47</v>
      </c>
    </row>
    <row r="2219" spans="1:6" hidden="1" x14ac:dyDescent="0.35">
      <c r="A2219" t="s">
        <v>1981</v>
      </c>
      <c r="B2219">
        <v>110</v>
      </c>
      <c r="C2219" s="32">
        <v>45489</v>
      </c>
      <c r="D2219" s="34" t="s">
        <v>22</v>
      </c>
      <c r="E2219" s="35">
        <v>2024</v>
      </c>
      <c r="F2219" t="s">
        <v>34</v>
      </c>
    </row>
    <row r="2220" spans="1:6" hidden="1" x14ac:dyDescent="0.35">
      <c r="A2220" t="s">
        <v>1982</v>
      </c>
      <c r="B2220">
        <v>102.38</v>
      </c>
      <c r="C2220" s="32">
        <v>45489</v>
      </c>
      <c r="D2220" s="34" t="s">
        <v>22</v>
      </c>
      <c r="E2220" s="35">
        <v>2024</v>
      </c>
      <c r="F2220" t="s">
        <v>43</v>
      </c>
    </row>
    <row r="2221" spans="1:6" hidden="1" x14ac:dyDescent="0.35">
      <c r="A2221" t="s">
        <v>1612</v>
      </c>
      <c r="B2221">
        <v>100</v>
      </c>
      <c r="C2221" s="32">
        <v>45489</v>
      </c>
      <c r="D2221" s="34" t="s">
        <v>22</v>
      </c>
      <c r="E2221" s="35">
        <v>2024</v>
      </c>
      <c r="F2221" t="s">
        <v>47</v>
      </c>
    </row>
    <row r="2222" spans="1:6" hidden="1" x14ac:dyDescent="0.35">
      <c r="A2222" t="s">
        <v>1983</v>
      </c>
      <c r="B2222">
        <v>97.26</v>
      </c>
      <c r="C2222" s="32">
        <v>45489</v>
      </c>
      <c r="D2222" s="34" t="s">
        <v>22</v>
      </c>
      <c r="E2222" s="35">
        <v>2024</v>
      </c>
      <c r="F2222" t="s">
        <v>40</v>
      </c>
    </row>
    <row r="2223" spans="1:6" hidden="1" x14ac:dyDescent="0.35">
      <c r="A2223" t="s">
        <v>513</v>
      </c>
      <c r="B2223">
        <v>45</v>
      </c>
      <c r="C2223" s="32">
        <v>45489</v>
      </c>
      <c r="D2223" s="34" t="s">
        <v>22</v>
      </c>
      <c r="E2223" s="35">
        <v>2024</v>
      </c>
      <c r="F2223" t="s">
        <v>37</v>
      </c>
    </row>
    <row r="2224" spans="1:6" hidden="1" x14ac:dyDescent="0.35">
      <c r="A2224" t="s">
        <v>995</v>
      </c>
      <c r="B2224">
        <v>312</v>
      </c>
      <c r="C2224" s="32">
        <v>45489</v>
      </c>
      <c r="D2224" s="34" t="s">
        <v>22</v>
      </c>
      <c r="E2224" s="35">
        <v>2024</v>
      </c>
      <c r="F2224" t="s">
        <v>40</v>
      </c>
    </row>
    <row r="2225" spans="1:6" hidden="1" x14ac:dyDescent="0.35">
      <c r="A2225" t="s">
        <v>1984</v>
      </c>
      <c r="B2225">
        <v>126.2</v>
      </c>
      <c r="C2225" s="32">
        <v>45489</v>
      </c>
      <c r="D2225" s="34" t="s">
        <v>22</v>
      </c>
      <c r="E2225" s="35">
        <v>2024</v>
      </c>
      <c r="F2225" t="s">
        <v>38</v>
      </c>
    </row>
    <row r="2226" spans="1:6" hidden="1" x14ac:dyDescent="0.35">
      <c r="A2226" t="s">
        <v>1490</v>
      </c>
      <c r="B2226">
        <v>80.67</v>
      </c>
      <c r="C2226" s="32">
        <v>45489</v>
      </c>
      <c r="D2226" s="34" t="s">
        <v>22</v>
      </c>
      <c r="E2226" s="35">
        <v>2024</v>
      </c>
      <c r="F2226" t="s">
        <v>44</v>
      </c>
    </row>
    <row r="2227" spans="1:6" hidden="1" x14ac:dyDescent="0.35">
      <c r="A2227" t="s">
        <v>1985</v>
      </c>
      <c r="B2227">
        <v>234</v>
      </c>
      <c r="C2227" s="32">
        <v>45489</v>
      </c>
      <c r="D2227" s="34" t="s">
        <v>22</v>
      </c>
      <c r="E2227" s="35">
        <v>2024</v>
      </c>
      <c r="F2227" t="s">
        <v>40</v>
      </c>
    </row>
    <row r="2228" spans="1:6" hidden="1" x14ac:dyDescent="0.35">
      <c r="A2228" t="s">
        <v>1986</v>
      </c>
      <c r="B2228">
        <v>143.79</v>
      </c>
      <c r="C2228" s="32">
        <v>45489</v>
      </c>
      <c r="D2228" s="34" t="s">
        <v>22</v>
      </c>
      <c r="E2228" s="35">
        <v>2024</v>
      </c>
      <c r="F2228" t="s">
        <v>34</v>
      </c>
    </row>
    <row r="2229" spans="1:6" hidden="1" x14ac:dyDescent="0.35">
      <c r="A2229" t="s">
        <v>994</v>
      </c>
      <c r="B2229">
        <v>95.26</v>
      </c>
      <c r="C2229" s="32">
        <v>45489</v>
      </c>
      <c r="D2229" s="34" t="s">
        <v>22</v>
      </c>
      <c r="E2229" s="35">
        <v>2024</v>
      </c>
      <c r="F2229" t="s">
        <v>44</v>
      </c>
    </row>
    <row r="2230" spans="1:6" hidden="1" x14ac:dyDescent="0.35">
      <c r="A2230" t="s">
        <v>639</v>
      </c>
      <c r="B2230">
        <v>111.97</v>
      </c>
      <c r="C2230" s="32">
        <v>45489</v>
      </c>
      <c r="D2230" s="34" t="s">
        <v>22</v>
      </c>
      <c r="E2230" s="35">
        <v>2024</v>
      </c>
      <c r="F2230" t="s">
        <v>30</v>
      </c>
    </row>
    <row r="2231" spans="1:6" hidden="1" x14ac:dyDescent="0.35">
      <c r="A2231" t="s">
        <v>1987</v>
      </c>
      <c r="B2231">
        <v>48.79</v>
      </c>
      <c r="C2231" s="32">
        <v>45489</v>
      </c>
      <c r="D2231" s="34" t="s">
        <v>22</v>
      </c>
      <c r="E2231" s="35">
        <v>2024</v>
      </c>
      <c r="F2231" t="s">
        <v>47</v>
      </c>
    </row>
    <row r="2232" spans="1:6" hidden="1" x14ac:dyDescent="0.35">
      <c r="A2232" t="s">
        <v>1988</v>
      </c>
      <c r="B2232">
        <v>150</v>
      </c>
      <c r="C2232" s="32">
        <v>45490</v>
      </c>
      <c r="D2232" s="34" t="s">
        <v>22</v>
      </c>
      <c r="E2232" s="35">
        <v>2024</v>
      </c>
      <c r="F2232" t="s">
        <v>34</v>
      </c>
    </row>
    <row r="2233" spans="1:6" hidden="1" x14ac:dyDescent="0.35">
      <c r="A2233" t="s">
        <v>1989</v>
      </c>
      <c r="B2233">
        <v>144</v>
      </c>
      <c r="C2233" s="32">
        <v>45490</v>
      </c>
      <c r="D2233" s="34" t="s">
        <v>22</v>
      </c>
      <c r="E2233" s="35">
        <v>2024</v>
      </c>
      <c r="F2233" t="s">
        <v>41</v>
      </c>
    </row>
    <row r="2234" spans="1:6" hidden="1" x14ac:dyDescent="0.35">
      <c r="A2234" t="s">
        <v>598</v>
      </c>
      <c r="B2234">
        <v>262.24</v>
      </c>
      <c r="C2234" s="32">
        <v>45490</v>
      </c>
      <c r="D2234" s="34" t="s">
        <v>22</v>
      </c>
      <c r="E2234" s="35">
        <v>2024</v>
      </c>
      <c r="F2234" t="s">
        <v>43</v>
      </c>
    </row>
    <row r="2235" spans="1:6" hidden="1" x14ac:dyDescent="0.35">
      <c r="A2235" t="s">
        <v>1990</v>
      </c>
      <c r="B2235">
        <v>200</v>
      </c>
      <c r="C2235" s="32">
        <v>45490</v>
      </c>
      <c r="D2235" s="34" t="s">
        <v>22</v>
      </c>
      <c r="E2235" s="35">
        <v>2024</v>
      </c>
      <c r="F2235" t="s">
        <v>46</v>
      </c>
    </row>
    <row r="2236" spans="1:6" hidden="1" x14ac:dyDescent="0.35">
      <c r="A2236" t="s">
        <v>569</v>
      </c>
      <c r="B2236">
        <v>263.45</v>
      </c>
      <c r="C2236" s="32">
        <v>45490</v>
      </c>
      <c r="D2236" s="34" t="s">
        <v>22</v>
      </c>
      <c r="E2236" s="35">
        <v>2024</v>
      </c>
      <c r="F2236" t="s">
        <v>41</v>
      </c>
    </row>
    <row r="2237" spans="1:6" hidden="1" x14ac:dyDescent="0.35">
      <c r="A2237" t="s">
        <v>1991</v>
      </c>
      <c r="B2237">
        <v>140</v>
      </c>
      <c r="C2237" s="32">
        <v>45490</v>
      </c>
      <c r="D2237" s="34" t="s">
        <v>22</v>
      </c>
      <c r="E2237" s="35">
        <v>2024</v>
      </c>
      <c r="F2237" t="s">
        <v>38</v>
      </c>
    </row>
    <row r="2238" spans="1:6" hidden="1" x14ac:dyDescent="0.35">
      <c r="A2238" t="s">
        <v>1992</v>
      </c>
      <c r="B2238">
        <v>395.75</v>
      </c>
      <c r="C2238" s="32">
        <v>45490</v>
      </c>
      <c r="D2238" s="34" t="s">
        <v>22</v>
      </c>
      <c r="E2238" s="35">
        <v>2024</v>
      </c>
      <c r="F2238" t="s">
        <v>33</v>
      </c>
    </row>
    <row r="2239" spans="1:6" hidden="1" x14ac:dyDescent="0.35">
      <c r="A2239" t="s">
        <v>1993</v>
      </c>
      <c r="B2239">
        <v>200</v>
      </c>
      <c r="C2239" s="32">
        <v>45490</v>
      </c>
      <c r="D2239" s="34" t="s">
        <v>22</v>
      </c>
      <c r="E2239" s="35">
        <v>2024</v>
      </c>
      <c r="F2239" t="s">
        <v>31</v>
      </c>
    </row>
    <row r="2240" spans="1:6" hidden="1" x14ac:dyDescent="0.35">
      <c r="A2240" t="s">
        <v>1994</v>
      </c>
      <c r="B2240">
        <v>180.76</v>
      </c>
      <c r="C2240" s="32">
        <v>45490</v>
      </c>
      <c r="D2240" s="34" t="s">
        <v>22</v>
      </c>
      <c r="E2240" s="35">
        <v>2024</v>
      </c>
      <c r="F2240" t="s">
        <v>47</v>
      </c>
    </row>
    <row r="2241" spans="1:6" hidden="1" x14ac:dyDescent="0.35">
      <c r="A2241" t="s">
        <v>1995</v>
      </c>
      <c r="B2241">
        <v>104</v>
      </c>
      <c r="C2241" s="32">
        <v>45490</v>
      </c>
      <c r="D2241" s="34" t="s">
        <v>22</v>
      </c>
      <c r="E2241" s="35">
        <v>2024</v>
      </c>
      <c r="F2241" t="s">
        <v>44</v>
      </c>
    </row>
    <row r="2242" spans="1:6" hidden="1" x14ac:dyDescent="0.35">
      <c r="A2242" t="s">
        <v>1996</v>
      </c>
      <c r="B2242">
        <v>109.38</v>
      </c>
      <c r="C2242" s="32">
        <v>45490</v>
      </c>
      <c r="D2242" s="34" t="s">
        <v>22</v>
      </c>
      <c r="E2242" s="35">
        <v>2024</v>
      </c>
      <c r="F2242" t="s">
        <v>44</v>
      </c>
    </row>
    <row r="2243" spans="1:6" hidden="1" x14ac:dyDescent="0.35">
      <c r="A2243" t="s">
        <v>1997</v>
      </c>
      <c r="B2243">
        <v>60</v>
      </c>
      <c r="C2243" s="32">
        <v>45490</v>
      </c>
      <c r="D2243" s="34" t="s">
        <v>22</v>
      </c>
      <c r="E2243" s="35">
        <v>2024</v>
      </c>
      <c r="F2243" t="s">
        <v>33</v>
      </c>
    </row>
    <row r="2244" spans="1:6" hidden="1" x14ac:dyDescent="0.35">
      <c r="A2244" t="s">
        <v>489</v>
      </c>
      <c r="B2244">
        <v>112</v>
      </c>
      <c r="C2244" s="32">
        <v>45490</v>
      </c>
      <c r="D2244" s="34" t="s">
        <v>22</v>
      </c>
      <c r="E2244" s="35">
        <v>2024</v>
      </c>
      <c r="F2244" t="s">
        <v>30</v>
      </c>
    </row>
    <row r="2245" spans="1:6" hidden="1" x14ac:dyDescent="0.35">
      <c r="A2245" t="s">
        <v>1998</v>
      </c>
      <c r="B2245">
        <v>110</v>
      </c>
      <c r="C2245" s="32">
        <v>45490</v>
      </c>
      <c r="D2245" s="34" t="s">
        <v>22</v>
      </c>
      <c r="E2245" s="35">
        <v>2024</v>
      </c>
      <c r="F2245" t="s">
        <v>38</v>
      </c>
    </row>
    <row r="2246" spans="1:6" hidden="1" x14ac:dyDescent="0.35">
      <c r="A2246" t="s">
        <v>1999</v>
      </c>
      <c r="B2246">
        <v>92</v>
      </c>
      <c r="C2246" s="32">
        <v>45490</v>
      </c>
      <c r="D2246" s="34" t="s">
        <v>22</v>
      </c>
      <c r="E2246" s="35">
        <v>2024</v>
      </c>
      <c r="F2246" t="s">
        <v>31</v>
      </c>
    </row>
    <row r="2247" spans="1:6" hidden="1" x14ac:dyDescent="0.35">
      <c r="A2247" t="s">
        <v>2000</v>
      </c>
      <c r="B2247">
        <v>87.03</v>
      </c>
      <c r="C2247" s="32">
        <v>45490</v>
      </c>
      <c r="D2247" s="34" t="s">
        <v>22</v>
      </c>
      <c r="E2247" s="35">
        <v>2024</v>
      </c>
      <c r="F2247" t="s">
        <v>38</v>
      </c>
    </row>
    <row r="2248" spans="1:6" hidden="1" x14ac:dyDescent="0.35">
      <c r="A2248" t="s">
        <v>2001</v>
      </c>
      <c r="B2248">
        <v>163</v>
      </c>
      <c r="C2248" s="32">
        <v>45490</v>
      </c>
      <c r="D2248" s="34" t="s">
        <v>22</v>
      </c>
      <c r="E2248" s="35">
        <v>2024</v>
      </c>
      <c r="F2248" t="s">
        <v>31</v>
      </c>
    </row>
    <row r="2249" spans="1:6" hidden="1" x14ac:dyDescent="0.35">
      <c r="A2249" t="s">
        <v>1078</v>
      </c>
      <c r="B2249">
        <v>150.06</v>
      </c>
      <c r="C2249" s="32">
        <v>45490</v>
      </c>
      <c r="D2249" s="34" t="s">
        <v>22</v>
      </c>
      <c r="E2249" s="35">
        <v>2024</v>
      </c>
      <c r="F2249" t="s">
        <v>44</v>
      </c>
    </row>
    <row r="2250" spans="1:6" hidden="1" x14ac:dyDescent="0.35">
      <c r="A2250" t="s">
        <v>2002</v>
      </c>
      <c r="B2250">
        <v>296</v>
      </c>
      <c r="C2250" s="32">
        <v>45490</v>
      </c>
      <c r="D2250" s="34" t="s">
        <v>22</v>
      </c>
      <c r="E2250" s="35">
        <v>2024</v>
      </c>
      <c r="F2250" t="s">
        <v>40</v>
      </c>
    </row>
    <row r="2251" spans="1:6" hidden="1" x14ac:dyDescent="0.35">
      <c r="A2251" t="s">
        <v>1661</v>
      </c>
      <c r="B2251">
        <v>162</v>
      </c>
      <c r="C2251" s="32">
        <v>45490</v>
      </c>
      <c r="D2251" s="34" t="s">
        <v>22</v>
      </c>
      <c r="E2251" s="35">
        <v>2024</v>
      </c>
      <c r="F2251" t="s">
        <v>35</v>
      </c>
    </row>
    <row r="2252" spans="1:6" hidden="1" x14ac:dyDescent="0.35">
      <c r="A2252" t="s">
        <v>2003</v>
      </c>
      <c r="B2252">
        <v>67.12</v>
      </c>
      <c r="C2252" s="32">
        <v>45491</v>
      </c>
      <c r="D2252" s="34" t="s">
        <v>22</v>
      </c>
      <c r="E2252" s="35">
        <v>2024</v>
      </c>
      <c r="F2252" t="s">
        <v>43</v>
      </c>
    </row>
    <row r="2253" spans="1:6" hidden="1" x14ac:dyDescent="0.35">
      <c r="A2253" t="s">
        <v>2004</v>
      </c>
      <c r="B2253">
        <v>87.16</v>
      </c>
      <c r="C2253" s="32">
        <v>45491</v>
      </c>
      <c r="D2253" s="34" t="s">
        <v>22</v>
      </c>
      <c r="E2253" s="35">
        <v>2024</v>
      </c>
      <c r="F2253" t="s">
        <v>32</v>
      </c>
    </row>
    <row r="2254" spans="1:6" hidden="1" x14ac:dyDescent="0.35">
      <c r="A2254" t="s">
        <v>2005</v>
      </c>
      <c r="B2254">
        <v>87</v>
      </c>
      <c r="C2254" s="32">
        <v>45491</v>
      </c>
      <c r="D2254" s="34" t="s">
        <v>22</v>
      </c>
      <c r="E2254" s="35">
        <v>2024</v>
      </c>
      <c r="F2254" t="s">
        <v>34</v>
      </c>
    </row>
    <row r="2255" spans="1:6" hidden="1" x14ac:dyDescent="0.35">
      <c r="A2255" t="s">
        <v>785</v>
      </c>
      <c r="B2255">
        <v>292.44</v>
      </c>
      <c r="C2255" s="32">
        <v>45491</v>
      </c>
      <c r="D2255" s="34" t="s">
        <v>22</v>
      </c>
      <c r="E2255" s="35">
        <v>2024</v>
      </c>
      <c r="F2255" t="s">
        <v>32</v>
      </c>
    </row>
    <row r="2256" spans="1:6" hidden="1" x14ac:dyDescent="0.35">
      <c r="A2256" t="s">
        <v>2006</v>
      </c>
      <c r="B2256">
        <v>72</v>
      </c>
      <c r="C2256" s="32">
        <v>45491</v>
      </c>
      <c r="D2256" s="34" t="s">
        <v>22</v>
      </c>
      <c r="E2256" s="35">
        <v>2024</v>
      </c>
      <c r="F2256" t="s">
        <v>37</v>
      </c>
    </row>
    <row r="2257" spans="1:6" hidden="1" x14ac:dyDescent="0.35">
      <c r="A2257" t="s">
        <v>2007</v>
      </c>
      <c r="B2257">
        <v>92</v>
      </c>
      <c r="C2257" s="32">
        <v>45491</v>
      </c>
      <c r="D2257" s="34" t="s">
        <v>22</v>
      </c>
      <c r="E2257" s="35">
        <v>2024</v>
      </c>
      <c r="F2257" t="s">
        <v>37</v>
      </c>
    </row>
    <row r="2258" spans="1:6" hidden="1" x14ac:dyDescent="0.35">
      <c r="A2258" t="s">
        <v>2008</v>
      </c>
      <c r="B2258">
        <v>282.89999999999998</v>
      </c>
      <c r="C2258" s="32">
        <v>45491</v>
      </c>
      <c r="D2258" s="34" t="s">
        <v>22</v>
      </c>
      <c r="E2258" s="35">
        <v>2024</v>
      </c>
      <c r="F2258" t="s">
        <v>34</v>
      </c>
    </row>
    <row r="2259" spans="1:6" hidden="1" x14ac:dyDescent="0.35">
      <c r="A2259" t="s">
        <v>1650</v>
      </c>
      <c r="B2259">
        <v>205</v>
      </c>
      <c r="C2259" s="32">
        <v>45491</v>
      </c>
      <c r="D2259" s="34" t="s">
        <v>22</v>
      </c>
      <c r="E2259" s="35">
        <v>2024</v>
      </c>
      <c r="F2259" t="s">
        <v>40</v>
      </c>
    </row>
    <row r="2260" spans="1:6" hidden="1" x14ac:dyDescent="0.35">
      <c r="A2260" t="s">
        <v>2009</v>
      </c>
      <c r="B2260">
        <v>132.66</v>
      </c>
      <c r="C2260" s="32">
        <v>45491</v>
      </c>
      <c r="D2260" s="34" t="s">
        <v>22</v>
      </c>
      <c r="E2260" s="35">
        <v>2024</v>
      </c>
      <c r="F2260" t="s">
        <v>42</v>
      </c>
    </row>
    <row r="2261" spans="1:6" hidden="1" x14ac:dyDescent="0.35">
      <c r="A2261" t="s">
        <v>392</v>
      </c>
      <c r="B2261">
        <v>121.63</v>
      </c>
      <c r="C2261" s="32">
        <v>45491</v>
      </c>
      <c r="D2261" s="34" t="s">
        <v>22</v>
      </c>
      <c r="E2261" s="35">
        <v>2024</v>
      </c>
      <c r="F2261" t="s">
        <v>42</v>
      </c>
    </row>
    <row r="2262" spans="1:6" hidden="1" x14ac:dyDescent="0.35">
      <c r="A2262" t="s">
        <v>2010</v>
      </c>
      <c r="B2262">
        <v>234.82</v>
      </c>
      <c r="C2262" s="32">
        <v>45492</v>
      </c>
      <c r="D2262" s="34" t="s">
        <v>22</v>
      </c>
      <c r="E2262" s="35">
        <v>2024</v>
      </c>
      <c r="F2262" t="s">
        <v>43</v>
      </c>
    </row>
    <row r="2263" spans="1:6" hidden="1" x14ac:dyDescent="0.35">
      <c r="A2263" t="s">
        <v>2011</v>
      </c>
      <c r="B2263">
        <v>245</v>
      </c>
      <c r="C2263" s="32">
        <v>45492</v>
      </c>
      <c r="D2263" s="34" t="s">
        <v>22</v>
      </c>
      <c r="E2263" s="35">
        <v>2024</v>
      </c>
      <c r="F2263" t="s">
        <v>34</v>
      </c>
    </row>
    <row r="2264" spans="1:6" hidden="1" x14ac:dyDescent="0.35">
      <c r="A2264" t="s">
        <v>468</v>
      </c>
      <c r="B2264">
        <v>212.89</v>
      </c>
      <c r="C2264" s="32">
        <v>45492</v>
      </c>
      <c r="D2264" s="34" t="s">
        <v>22</v>
      </c>
      <c r="E2264" s="35">
        <v>2024</v>
      </c>
      <c r="F2264" t="s">
        <v>34</v>
      </c>
    </row>
    <row r="2265" spans="1:6" hidden="1" x14ac:dyDescent="0.35">
      <c r="A2265" t="s">
        <v>652</v>
      </c>
      <c r="B2265">
        <v>263.52</v>
      </c>
      <c r="C2265" s="32">
        <v>45492</v>
      </c>
      <c r="D2265" s="34" t="s">
        <v>22</v>
      </c>
      <c r="E2265" s="35">
        <v>2024</v>
      </c>
      <c r="F2265" t="s">
        <v>42</v>
      </c>
    </row>
    <row r="2266" spans="1:6" hidden="1" x14ac:dyDescent="0.35">
      <c r="A2266" t="s">
        <v>620</v>
      </c>
      <c r="B2266">
        <v>194.6</v>
      </c>
      <c r="C2266" s="32">
        <v>45492</v>
      </c>
      <c r="D2266" s="34" t="s">
        <v>22</v>
      </c>
      <c r="E2266" s="35">
        <v>2024</v>
      </c>
      <c r="F2266" t="s">
        <v>38</v>
      </c>
    </row>
    <row r="2267" spans="1:6" hidden="1" x14ac:dyDescent="0.35">
      <c r="A2267" t="s">
        <v>2012</v>
      </c>
      <c r="B2267">
        <v>336</v>
      </c>
      <c r="C2267" s="32">
        <v>45492</v>
      </c>
      <c r="D2267" s="34" t="s">
        <v>22</v>
      </c>
      <c r="E2267" s="35">
        <v>2024</v>
      </c>
      <c r="F2267" t="s">
        <v>34</v>
      </c>
    </row>
    <row r="2268" spans="1:6" hidden="1" x14ac:dyDescent="0.35">
      <c r="A2268" t="s">
        <v>1010</v>
      </c>
      <c r="B2268">
        <v>58</v>
      </c>
      <c r="C2268" s="32">
        <v>45492</v>
      </c>
      <c r="D2268" s="34" t="s">
        <v>22</v>
      </c>
      <c r="E2268" s="35">
        <v>2024</v>
      </c>
      <c r="F2268" t="s">
        <v>30</v>
      </c>
    </row>
    <row r="2269" spans="1:6" hidden="1" x14ac:dyDescent="0.35">
      <c r="A2269" t="s">
        <v>2013</v>
      </c>
      <c r="B2269">
        <v>116</v>
      </c>
      <c r="C2269" s="32">
        <v>45492</v>
      </c>
      <c r="D2269" s="34" t="s">
        <v>22</v>
      </c>
      <c r="E2269" s="35">
        <v>2024</v>
      </c>
      <c r="F2269" t="s">
        <v>34</v>
      </c>
    </row>
    <row r="2270" spans="1:6" hidden="1" x14ac:dyDescent="0.35">
      <c r="A2270" t="s">
        <v>1498</v>
      </c>
      <c r="B2270">
        <v>112.58</v>
      </c>
      <c r="C2270" s="32">
        <v>45492</v>
      </c>
      <c r="D2270" s="34" t="s">
        <v>22</v>
      </c>
      <c r="E2270" s="35">
        <v>2024</v>
      </c>
      <c r="F2270" t="s">
        <v>40</v>
      </c>
    </row>
    <row r="2271" spans="1:6" hidden="1" x14ac:dyDescent="0.35">
      <c r="A2271" t="s">
        <v>2014</v>
      </c>
      <c r="B2271">
        <v>408.7</v>
      </c>
      <c r="C2271" s="32">
        <v>45492</v>
      </c>
      <c r="D2271" s="34" t="s">
        <v>22</v>
      </c>
      <c r="E2271" s="35">
        <v>2024</v>
      </c>
      <c r="F2271" t="s">
        <v>31</v>
      </c>
    </row>
    <row r="2272" spans="1:6" hidden="1" x14ac:dyDescent="0.35">
      <c r="A2272" t="s">
        <v>1533</v>
      </c>
      <c r="B2272">
        <v>90.62</v>
      </c>
      <c r="C2272" s="32">
        <v>45492</v>
      </c>
      <c r="D2272" s="34" t="s">
        <v>22</v>
      </c>
      <c r="E2272" s="35">
        <v>2024</v>
      </c>
      <c r="F2272" t="s">
        <v>37</v>
      </c>
    </row>
    <row r="2273" spans="1:6" hidden="1" x14ac:dyDescent="0.35">
      <c r="A2273" t="s">
        <v>931</v>
      </c>
      <c r="B2273">
        <v>150</v>
      </c>
      <c r="C2273" s="32">
        <v>45492</v>
      </c>
      <c r="D2273" s="34" t="s">
        <v>22</v>
      </c>
      <c r="E2273" s="35">
        <v>2024</v>
      </c>
      <c r="F2273" t="s">
        <v>38</v>
      </c>
    </row>
    <row r="2274" spans="1:6" hidden="1" x14ac:dyDescent="0.35">
      <c r="A2274" t="s">
        <v>2015</v>
      </c>
      <c r="B2274">
        <v>148</v>
      </c>
      <c r="C2274" s="32">
        <v>45492</v>
      </c>
      <c r="D2274" s="34" t="s">
        <v>22</v>
      </c>
      <c r="E2274" s="35">
        <v>2024</v>
      </c>
      <c r="F2274" t="s">
        <v>40</v>
      </c>
    </row>
    <row r="2275" spans="1:6" hidden="1" x14ac:dyDescent="0.35">
      <c r="A2275" t="s">
        <v>1993</v>
      </c>
      <c r="B2275">
        <v>320</v>
      </c>
      <c r="C2275" s="32">
        <v>45492</v>
      </c>
      <c r="D2275" s="34" t="s">
        <v>22</v>
      </c>
      <c r="E2275" s="35">
        <v>2024</v>
      </c>
      <c r="F2275" t="s">
        <v>33</v>
      </c>
    </row>
    <row r="2276" spans="1:6" hidden="1" x14ac:dyDescent="0.35">
      <c r="A2276" t="s">
        <v>1186</v>
      </c>
      <c r="B2276">
        <v>218.39</v>
      </c>
      <c r="C2276" s="32">
        <v>45492</v>
      </c>
      <c r="D2276" s="34" t="s">
        <v>22</v>
      </c>
      <c r="E2276" s="35">
        <v>2024</v>
      </c>
      <c r="F2276" t="s">
        <v>41</v>
      </c>
    </row>
    <row r="2277" spans="1:6" hidden="1" x14ac:dyDescent="0.35">
      <c r="A2277" t="s">
        <v>2016</v>
      </c>
      <c r="B2277">
        <v>262.2</v>
      </c>
      <c r="C2277" s="32">
        <v>45492</v>
      </c>
      <c r="D2277" s="34" t="s">
        <v>22</v>
      </c>
      <c r="E2277" s="35">
        <v>2024</v>
      </c>
      <c r="F2277" t="s">
        <v>47</v>
      </c>
    </row>
    <row r="2278" spans="1:6" hidden="1" x14ac:dyDescent="0.35">
      <c r="A2278" t="s">
        <v>2017</v>
      </c>
      <c r="B2278">
        <v>303</v>
      </c>
      <c r="C2278" s="32">
        <v>45492</v>
      </c>
      <c r="D2278" s="34" t="s">
        <v>22</v>
      </c>
      <c r="E2278" s="35">
        <v>2024</v>
      </c>
      <c r="F2278" t="s">
        <v>30</v>
      </c>
    </row>
    <row r="2279" spans="1:6" hidden="1" x14ac:dyDescent="0.35">
      <c r="A2279" t="s">
        <v>2018</v>
      </c>
      <c r="B2279">
        <v>102.47</v>
      </c>
      <c r="C2279" s="32">
        <v>45492</v>
      </c>
      <c r="D2279" s="34" t="s">
        <v>22</v>
      </c>
      <c r="E2279" s="35">
        <v>2024</v>
      </c>
      <c r="F2279" t="s">
        <v>47</v>
      </c>
    </row>
    <row r="2280" spans="1:6" hidden="1" x14ac:dyDescent="0.35">
      <c r="A2280" t="s">
        <v>2019</v>
      </c>
      <c r="B2280">
        <v>116</v>
      </c>
      <c r="C2280" s="32">
        <v>45493</v>
      </c>
      <c r="D2280" s="34" t="s">
        <v>22</v>
      </c>
      <c r="E2280" s="35">
        <v>2024</v>
      </c>
      <c r="F2280" t="s">
        <v>47</v>
      </c>
    </row>
    <row r="2281" spans="1:6" hidden="1" x14ac:dyDescent="0.35">
      <c r="A2281" t="s">
        <v>2020</v>
      </c>
      <c r="B2281">
        <v>234.74</v>
      </c>
      <c r="C2281" s="32">
        <v>45493</v>
      </c>
      <c r="D2281" s="34" t="s">
        <v>22</v>
      </c>
      <c r="E2281" s="35">
        <v>2024</v>
      </c>
      <c r="F2281" t="s">
        <v>33</v>
      </c>
    </row>
    <row r="2282" spans="1:6" hidden="1" x14ac:dyDescent="0.35">
      <c r="A2282" t="s">
        <v>2021</v>
      </c>
      <c r="B2282">
        <v>44.3</v>
      </c>
      <c r="C2282" s="32">
        <v>45493</v>
      </c>
      <c r="D2282" s="34" t="s">
        <v>22</v>
      </c>
      <c r="E2282" s="35">
        <v>2024</v>
      </c>
      <c r="F2282" t="s">
        <v>38</v>
      </c>
    </row>
    <row r="2283" spans="1:6" hidden="1" x14ac:dyDescent="0.35">
      <c r="A2283" t="s">
        <v>2022</v>
      </c>
      <c r="B2283">
        <v>264.14</v>
      </c>
      <c r="C2283" s="32">
        <v>45493</v>
      </c>
      <c r="D2283" s="34" t="s">
        <v>22</v>
      </c>
      <c r="E2283" s="35">
        <v>2024</v>
      </c>
      <c r="F2283" t="s">
        <v>44</v>
      </c>
    </row>
    <row r="2284" spans="1:6" hidden="1" x14ac:dyDescent="0.35">
      <c r="A2284" t="s">
        <v>2023</v>
      </c>
      <c r="B2284">
        <v>116.92</v>
      </c>
      <c r="C2284" s="32">
        <v>45493</v>
      </c>
      <c r="D2284" s="34" t="s">
        <v>22</v>
      </c>
      <c r="E2284" s="35">
        <v>2024</v>
      </c>
      <c r="F2284" t="s">
        <v>47</v>
      </c>
    </row>
    <row r="2285" spans="1:6" hidden="1" x14ac:dyDescent="0.35">
      <c r="A2285" t="s">
        <v>2024</v>
      </c>
      <c r="B2285">
        <v>124</v>
      </c>
      <c r="C2285" s="32">
        <v>45493</v>
      </c>
      <c r="D2285" s="34" t="s">
        <v>22</v>
      </c>
      <c r="E2285" s="35">
        <v>2024</v>
      </c>
      <c r="F2285" t="s">
        <v>38</v>
      </c>
    </row>
    <row r="2286" spans="1:6" hidden="1" x14ac:dyDescent="0.35">
      <c r="A2286" t="s">
        <v>2025</v>
      </c>
      <c r="B2286">
        <v>45.61</v>
      </c>
      <c r="C2286" s="32">
        <v>45495</v>
      </c>
      <c r="D2286" s="34" t="s">
        <v>22</v>
      </c>
      <c r="E2286" s="35">
        <v>2024</v>
      </c>
      <c r="F2286" t="s">
        <v>43</v>
      </c>
    </row>
    <row r="2287" spans="1:6" hidden="1" x14ac:dyDescent="0.35">
      <c r="A2287" t="s">
        <v>2026</v>
      </c>
      <c r="B2287">
        <v>117.04</v>
      </c>
      <c r="C2287" s="32">
        <v>45495</v>
      </c>
      <c r="D2287" s="34" t="s">
        <v>22</v>
      </c>
      <c r="E2287" s="35">
        <v>2024</v>
      </c>
      <c r="F2287" t="s">
        <v>32</v>
      </c>
    </row>
    <row r="2288" spans="1:6" hidden="1" x14ac:dyDescent="0.35">
      <c r="A2288" t="s">
        <v>686</v>
      </c>
      <c r="B2288">
        <v>150</v>
      </c>
      <c r="C2288" s="32">
        <v>45495</v>
      </c>
      <c r="D2288" s="34" t="s">
        <v>22</v>
      </c>
      <c r="E2288" s="35">
        <v>2024</v>
      </c>
      <c r="F2288" t="s">
        <v>46</v>
      </c>
    </row>
    <row r="2289" spans="1:6" hidden="1" x14ac:dyDescent="0.35">
      <c r="A2289" t="s">
        <v>429</v>
      </c>
      <c r="B2289">
        <v>323.98</v>
      </c>
      <c r="C2289" s="32">
        <v>45495</v>
      </c>
      <c r="D2289" s="34" t="s">
        <v>22</v>
      </c>
      <c r="E2289" s="35">
        <v>2024</v>
      </c>
      <c r="F2289" t="s">
        <v>38</v>
      </c>
    </row>
    <row r="2290" spans="1:6" hidden="1" x14ac:dyDescent="0.35">
      <c r="A2290" t="s">
        <v>2027</v>
      </c>
      <c r="B2290">
        <v>349.94</v>
      </c>
      <c r="C2290" s="32">
        <v>45495</v>
      </c>
      <c r="D2290" s="34" t="s">
        <v>22</v>
      </c>
      <c r="E2290" s="35">
        <v>2024</v>
      </c>
      <c r="F2290" t="s">
        <v>41</v>
      </c>
    </row>
    <row r="2291" spans="1:6" hidden="1" x14ac:dyDescent="0.35">
      <c r="A2291" t="s">
        <v>1901</v>
      </c>
      <c r="B2291">
        <v>337.18</v>
      </c>
      <c r="C2291" s="32">
        <v>45495</v>
      </c>
      <c r="D2291" s="34" t="s">
        <v>22</v>
      </c>
      <c r="E2291" s="35">
        <v>2024</v>
      </c>
      <c r="F2291" t="s">
        <v>46</v>
      </c>
    </row>
    <row r="2292" spans="1:6" hidden="1" x14ac:dyDescent="0.35">
      <c r="A2292" t="s">
        <v>727</v>
      </c>
      <c r="B2292">
        <v>161.44999999999999</v>
      </c>
      <c r="C2292" s="32">
        <v>45495</v>
      </c>
      <c r="D2292" s="34" t="s">
        <v>22</v>
      </c>
      <c r="E2292" s="35">
        <v>2024</v>
      </c>
      <c r="F2292" t="s">
        <v>41</v>
      </c>
    </row>
    <row r="2293" spans="1:6" hidden="1" x14ac:dyDescent="0.35">
      <c r="A2293" t="s">
        <v>2028</v>
      </c>
      <c r="B2293">
        <v>75</v>
      </c>
      <c r="C2293" s="32">
        <v>45495</v>
      </c>
      <c r="D2293" s="34" t="s">
        <v>22</v>
      </c>
      <c r="E2293" s="35">
        <v>2024</v>
      </c>
      <c r="F2293" t="s">
        <v>38</v>
      </c>
    </row>
    <row r="2294" spans="1:6" hidden="1" x14ac:dyDescent="0.35">
      <c r="A2294" t="s">
        <v>504</v>
      </c>
      <c r="B2294">
        <v>129.07</v>
      </c>
      <c r="C2294" s="32">
        <v>45495</v>
      </c>
      <c r="D2294" s="34" t="s">
        <v>22</v>
      </c>
      <c r="E2294" s="35">
        <v>2024</v>
      </c>
      <c r="F2294" t="s">
        <v>42</v>
      </c>
    </row>
    <row r="2295" spans="1:6" hidden="1" x14ac:dyDescent="0.35">
      <c r="A2295" t="s">
        <v>646</v>
      </c>
      <c r="B2295">
        <v>118</v>
      </c>
      <c r="C2295" s="32">
        <v>45495</v>
      </c>
      <c r="D2295" s="34" t="s">
        <v>22</v>
      </c>
      <c r="E2295" s="35">
        <v>2024</v>
      </c>
      <c r="F2295" t="s">
        <v>42</v>
      </c>
    </row>
    <row r="2296" spans="1:6" hidden="1" x14ac:dyDescent="0.35">
      <c r="A2296" t="s">
        <v>2029</v>
      </c>
      <c r="B2296">
        <v>287.20999999999998</v>
      </c>
      <c r="C2296" s="32">
        <v>45495</v>
      </c>
      <c r="D2296" s="34" t="s">
        <v>22</v>
      </c>
      <c r="E2296" s="35">
        <v>2024</v>
      </c>
      <c r="F2296" t="s">
        <v>47</v>
      </c>
    </row>
    <row r="2297" spans="1:6" hidden="1" x14ac:dyDescent="0.35">
      <c r="A2297" t="s">
        <v>2030</v>
      </c>
      <c r="B2297">
        <v>100</v>
      </c>
      <c r="C2297" s="32">
        <v>45495</v>
      </c>
      <c r="D2297" s="34" t="s">
        <v>22</v>
      </c>
      <c r="E2297" s="35">
        <v>2024</v>
      </c>
      <c r="F2297" t="s">
        <v>42</v>
      </c>
    </row>
    <row r="2298" spans="1:6" hidden="1" x14ac:dyDescent="0.35">
      <c r="A2298" t="s">
        <v>447</v>
      </c>
      <c r="B2298">
        <v>389.97</v>
      </c>
      <c r="C2298" s="32">
        <v>45495</v>
      </c>
      <c r="D2298" s="34" t="s">
        <v>22</v>
      </c>
      <c r="E2298" s="35">
        <v>2024</v>
      </c>
      <c r="F2298" t="s">
        <v>47</v>
      </c>
    </row>
    <row r="2299" spans="1:6" hidden="1" x14ac:dyDescent="0.35">
      <c r="A2299" t="s">
        <v>2031</v>
      </c>
      <c r="B2299">
        <v>126</v>
      </c>
      <c r="C2299" s="32">
        <v>45495</v>
      </c>
      <c r="D2299" s="34" t="s">
        <v>22</v>
      </c>
      <c r="E2299" s="35">
        <v>2024</v>
      </c>
      <c r="F2299" t="s">
        <v>42</v>
      </c>
    </row>
    <row r="2300" spans="1:6" hidden="1" x14ac:dyDescent="0.35">
      <c r="A2300" t="s">
        <v>2032</v>
      </c>
      <c r="B2300">
        <v>158.79</v>
      </c>
      <c r="C2300" s="32">
        <v>45495</v>
      </c>
      <c r="D2300" s="34" t="s">
        <v>22</v>
      </c>
      <c r="E2300" s="35">
        <v>2024</v>
      </c>
      <c r="F2300" t="s">
        <v>47</v>
      </c>
    </row>
    <row r="2301" spans="1:6" hidden="1" x14ac:dyDescent="0.35">
      <c r="A2301" t="s">
        <v>2033</v>
      </c>
      <c r="B2301">
        <v>16.97</v>
      </c>
      <c r="C2301" s="32">
        <v>45496</v>
      </c>
      <c r="D2301" s="34" t="s">
        <v>22</v>
      </c>
      <c r="E2301" s="35">
        <v>2024</v>
      </c>
      <c r="F2301" t="s">
        <v>32</v>
      </c>
    </row>
    <row r="2302" spans="1:6" hidden="1" x14ac:dyDescent="0.35">
      <c r="A2302" t="s">
        <v>2034</v>
      </c>
      <c r="B2302">
        <v>158</v>
      </c>
      <c r="C2302" s="32">
        <v>45496</v>
      </c>
      <c r="D2302" s="34" t="s">
        <v>22</v>
      </c>
      <c r="E2302" s="35">
        <v>2024</v>
      </c>
      <c r="F2302" t="s">
        <v>31</v>
      </c>
    </row>
    <row r="2303" spans="1:6" hidden="1" x14ac:dyDescent="0.35">
      <c r="A2303" t="s">
        <v>2035</v>
      </c>
      <c r="B2303">
        <v>82</v>
      </c>
      <c r="C2303" s="32">
        <v>45496</v>
      </c>
      <c r="D2303" s="34" t="s">
        <v>22</v>
      </c>
      <c r="E2303" s="35">
        <v>2024</v>
      </c>
      <c r="F2303" t="s">
        <v>34</v>
      </c>
    </row>
    <row r="2304" spans="1:6" hidden="1" x14ac:dyDescent="0.35">
      <c r="A2304" t="s">
        <v>491</v>
      </c>
      <c r="B2304">
        <v>133.66</v>
      </c>
      <c r="C2304" s="32">
        <v>45496</v>
      </c>
      <c r="D2304" s="34" t="s">
        <v>22</v>
      </c>
      <c r="E2304" s="35">
        <v>2024</v>
      </c>
      <c r="F2304" t="s">
        <v>37</v>
      </c>
    </row>
    <row r="2305" spans="1:6" hidden="1" x14ac:dyDescent="0.35">
      <c r="A2305" t="s">
        <v>2036</v>
      </c>
      <c r="B2305">
        <v>303.01</v>
      </c>
      <c r="C2305" s="32">
        <v>45496</v>
      </c>
      <c r="D2305" s="34" t="s">
        <v>22</v>
      </c>
      <c r="E2305" s="35">
        <v>2024</v>
      </c>
      <c r="F2305" t="s">
        <v>47</v>
      </c>
    </row>
    <row r="2306" spans="1:6" hidden="1" x14ac:dyDescent="0.35">
      <c r="A2306" t="s">
        <v>2037</v>
      </c>
      <c r="B2306">
        <v>162.77000000000001</v>
      </c>
      <c r="C2306" s="32">
        <v>45496</v>
      </c>
      <c r="D2306" s="34" t="s">
        <v>22</v>
      </c>
      <c r="E2306" s="35">
        <v>2024</v>
      </c>
      <c r="F2306" t="s">
        <v>34</v>
      </c>
    </row>
    <row r="2307" spans="1:6" hidden="1" x14ac:dyDescent="0.35">
      <c r="A2307" t="s">
        <v>690</v>
      </c>
      <c r="B2307">
        <v>160.91999999999999</v>
      </c>
      <c r="C2307" s="32">
        <v>45496</v>
      </c>
      <c r="D2307" s="34" t="s">
        <v>22</v>
      </c>
      <c r="E2307" s="35">
        <v>2024</v>
      </c>
      <c r="F2307" t="s">
        <v>30</v>
      </c>
    </row>
    <row r="2308" spans="1:6" hidden="1" x14ac:dyDescent="0.35">
      <c r="A2308" t="s">
        <v>531</v>
      </c>
      <c r="B2308">
        <v>62</v>
      </c>
      <c r="C2308" s="32">
        <v>45496</v>
      </c>
      <c r="D2308" s="34" t="s">
        <v>22</v>
      </c>
      <c r="E2308" s="35">
        <v>2024</v>
      </c>
      <c r="F2308" t="s">
        <v>31</v>
      </c>
    </row>
    <row r="2309" spans="1:6" hidden="1" x14ac:dyDescent="0.35">
      <c r="A2309" t="s">
        <v>2038</v>
      </c>
      <c r="B2309">
        <v>172</v>
      </c>
      <c r="C2309" s="32">
        <v>45496</v>
      </c>
      <c r="D2309" s="34" t="s">
        <v>22</v>
      </c>
      <c r="E2309" s="35">
        <v>2024</v>
      </c>
      <c r="F2309" t="s">
        <v>30</v>
      </c>
    </row>
    <row r="2310" spans="1:6" hidden="1" x14ac:dyDescent="0.35">
      <c r="A2310" t="s">
        <v>2039</v>
      </c>
      <c r="B2310">
        <v>282.31</v>
      </c>
      <c r="C2310" s="32">
        <v>45496</v>
      </c>
      <c r="D2310" s="34" t="s">
        <v>22</v>
      </c>
      <c r="E2310" s="35">
        <v>2024</v>
      </c>
      <c r="F2310" t="s">
        <v>47</v>
      </c>
    </row>
    <row r="2311" spans="1:6" hidden="1" x14ac:dyDescent="0.35">
      <c r="A2311" t="s">
        <v>808</v>
      </c>
      <c r="B2311">
        <v>65.13</v>
      </c>
      <c r="C2311" s="32">
        <v>45497</v>
      </c>
      <c r="D2311" s="34" t="s">
        <v>22</v>
      </c>
      <c r="E2311" s="35">
        <v>2024</v>
      </c>
      <c r="F2311" t="s">
        <v>38</v>
      </c>
    </row>
    <row r="2312" spans="1:6" hidden="1" x14ac:dyDescent="0.35">
      <c r="A2312" t="s">
        <v>2040</v>
      </c>
      <c r="B2312">
        <v>281.68</v>
      </c>
      <c r="C2312" s="32">
        <v>45497</v>
      </c>
      <c r="D2312" s="34" t="s">
        <v>22</v>
      </c>
      <c r="E2312" s="35">
        <v>2024</v>
      </c>
      <c r="F2312" t="s">
        <v>43</v>
      </c>
    </row>
    <row r="2313" spans="1:6" hidden="1" x14ac:dyDescent="0.35">
      <c r="A2313" t="s">
        <v>2041</v>
      </c>
      <c r="B2313">
        <v>142</v>
      </c>
      <c r="C2313" s="32">
        <v>45497</v>
      </c>
      <c r="D2313" s="34" t="s">
        <v>22</v>
      </c>
      <c r="E2313" s="35">
        <v>2024</v>
      </c>
      <c r="F2313" t="s">
        <v>33</v>
      </c>
    </row>
    <row r="2314" spans="1:6" hidden="1" x14ac:dyDescent="0.35">
      <c r="A2314" t="s">
        <v>2042</v>
      </c>
      <c r="B2314">
        <v>122</v>
      </c>
      <c r="C2314" s="32">
        <v>45497</v>
      </c>
      <c r="D2314" s="34" t="s">
        <v>22</v>
      </c>
      <c r="E2314" s="35">
        <v>2024</v>
      </c>
      <c r="F2314" t="s">
        <v>43</v>
      </c>
    </row>
    <row r="2315" spans="1:6" hidden="1" x14ac:dyDescent="0.35">
      <c r="A2315" t="s">
        <v>1593</v>
      </c>
      <c r="B2315">
        <v>370.68</v>
      </c>
      <c r="C2315" s="32">
        <v>45497</v>
      </c>
      <c r="D2315" s="34" t="s">
        <v>22</v>
      </c>
      <c r="E2315" s="35">
        <v>2024</v>
      </c>
      <c r="F2315" t="s">
        <v>38</v>
      </c>
    </row>
    <row r="2316" spans="1:6" hidden="1" x14ac:dyDescent="0.35">
      <c r="A2316" t="s">
        <v>2043</v>
      </c>
      <c r="B2316">
        <v>119.1</v>
      </c>
      <c r="C2316" s="32">
        <v>45497</v>
      </c>
      <c r="D2316" s="34" t="s">
        <v>22</v>
      </c>
      <c r="E2316" s="35">
        <v>2024</v>
      </c>
      <c r="F2316" t="s">
        <v>43</v>
      </c>
    </row>
    <row r="2317" spans="1:6" hidden="1" x14ac:dyDescent="0.35">
      <c r="A2317" t="s">
        <v>2044</v>
      </c>
      <c r="B2317">
        <v>160</v>
      </c>
      <c r="C2317" s="32">
        <v>45497</v>
      </c>
      <c r="D2317" s="34" t="s">
        <v>22</v>
      </c>
      <c r="E2317" s="35">
        <v>2024</v>
      </c>
      <c r="F2317" t="s">
        <v>47</v>
      </c>
    </row>
    <row r="2318" spans="1:6" hidden="1" x14ac:dyDescent="0.35">
      <c r="A2318" t="s">
        <v>2045</v>
      </c>
      <c r="B2318">
        <v>214.94</v>
      </c>
      <c r="C2318" s="32">
        <v>45497</v>
      </c>
      <c r="D2318" s="34" t="s">
        <v>22</v>
      </c>
      <c r="E2318" s="35">
        <v>2024</v>
      </c>
      <c r="F2318" t="s">
        <v>38</v>
      </c>
    </row>
    <row r="2319" spans="1:6" hidden="1" x14ac:dyDescent="0.35">
      <c r="A2319" t="s">
        <v>2046</v>
      </c>
      <c r="B2319">
        <v>79</v>
      </c>
      <c r="C2319" s="32">
        <v>45497</v>
      </c>
      <c r="D2319" s="34" t="s">
        <v>22</v>
      </c>
      <c r="E2319" s="35">
        <v>2024</v>
      </c>
      <c r="F2319" t="s">
        <v>46</v>
      </c>
    </row>
    <row r="2320" spans="1:6" hidden="1" x14ac:dyDescent="0.35">
      <c r="A2320" t="s">
        <v>888</v>
      </c>
      <c r="B2320">
        <v>100</v>
      </c>
      <c r="C2320" s="32">
        <v>45497</v>
      </c>
      <c r="D2320" s="34" t="s">
        <v>22</v>
      </c>
      <c r="E2320" s="35">
        <v>2024</v>
      </c>
      <c r="F2320" t="s">
        <v>44</v>
      </c>
    </row>
    <row r="2321" spans="1:6" hidden="1" x14ac:dyDescent="0.35">
      <c r="A2321" t="s">
        <v>1307</v>
      </c>
      <c r="B2321">
        <v>58</v>
      </c>
      <c r="C2321" s="32">
        <v>45497</v>
      </c>
      <c r="D2321" s="34" t="s">
        <v>22</v>
      </c>
      <c r="E2321" s="35">
        <v>2024</v>
      </c>
      <c r="F2321" t="s">
        <v>32</v>
      </c>
    </row>
    <row r="2322" spans="1:6" hidden="1" x14ac:dyDescent="0.35">
      <c r="A2322" t="s">
        <v>456</v>
      </c>
      <c r="B2322">
        <v>100</v>
      </c>
      <c r="C2322" s="32">
        <v>45497</v>
      </c>
      <c r="D2322" s="34" t="s">
        <v>22</v>
      </c>
      <c r="E2322" s="35">
        <v>2024</v>
      </c>
      <c r="F2322" t="s">
        <v>44</v>
      </c>
    </row>
    <row r="2323" spans="1:6" hidden="1" x14ac:dyDescent="0.35">
      <c r="A2323" t="s">
        <v>2047</v>
      </c>
      <c r="B2323">
        <v>70.75</v>
      </c>
      <c r="C2323" s="32">
        <v>45497</v>
      </c>
      <c r="D2323" s="34" t="s">
        <v>22</v>
      </c>
      <c r="E2323" s="35">
        <v>2024</v>
      </c>
      <c r="F2323" t="s">
        <v>47</v>
      </c>
    </row>
    <row r="2324" spans="1:6" hidden="1" x14ac:dyDescent="0.35">
      <c r="A2324" t="s">
        <v>2048</v>
      </c>
      <c r="B2324">
        <v>163.84</v>
      </c>
      <c r="C2324" s="32">
        <v>45497</v>
      </c>
      <c r="D2324" s="34" t="s">
        <v>22</v>
      </c>
      <c r="E2324" s="35">
        <v>2024</v>
      </c>
      <c r="F2324" t="s">
        <v>42</v>
      </c>
    </row>
    <row r="2325" spans="1:6" hidden="1" x14ac:dyDescent="0.35">
      <c r="A2325" t="s">
        <v>375</v>
      </c>
      <c r="B2325">
        <v>390.64</v>
      </c>
      <c r="C2325" s="32">
        <v>45497</v>
      </c>
      <c r="D2325" s="34" t="s">
        <v>22</v>
      </c>
      <c r="E2325" s="35">
        <v>2024</v>
      </c>
      <c r="F2325" t="s">
        <v>44</v>
      </c>
    </row>
    <row r="2326" spans="1:6" hidden="1" x14ac:dyDescent="0.35">
      <c r="A2326" t="s">
        <v>2049</v>
      </c>
      <c r="B2326">
        <v>301.26</v>
      </c>
      <c r="C2326" s="32">
        <v>45498</v>
      </c>
      <c r="D2326" s="34" t="s">
        <v>22</v>
      </c>
      <c r="E2326" s="35">
        <v>2024</v>
      </c>
      <c r="F2326" t="s">
        <v>38</v>
      </c>
    </row>
    <row r="2327" spans="1:6" hidden="1" x14ac:dyDescent="0.35">
      <c r="A2327" t="s">
        <v>2050</v>
      </c>
      <c r="B2327">
        <v>148</v>
      </c>
      <c r="C2327" s="32">
        <v>45498</v>
      </c>
      <c r="D2327" s="34" t="s">
        <v>22</v>
      </c>
      <c r="E2327" s="35">
        <v>2024</v>
      </c>
      <c r="F2327" t="s">
        <v>33</v>
      </c>
    </row>
    <row r="2328" spans="1:6" hidden="1" x14ac:dyDescent="0.35">
      <c r="A2328" t="s">
        <v>2051</v>
      </c>
      <c r="B2328">
        <v>185.69</v>
      </c>
      <c r="C2328" s="32">
        <v>45498</v>
      </c>
      <c r="D2328" s="34" t="s">
        <v>22</v>
      </c>
      <c r="E2328" s="35">
        <v>2024</v>
      </c>
      <c r="F2328" t="s">
        <v>38</v>
      </c>
    </row>
    <row r="2329" spans="1:6" hidden="1" x14ac:dyDescent="0.35">
      <c r="A2329" t="s">
        <v>880</v>
      </c>
      <c r="B2329">
        <v>100</v>
      </c>
      <c r="C2329" s="32">
        <v>45498</v>
      </c>
      <c r="D2329" s="34" t="s">
        <v>22</v>
      </c>
      <c r="E2329" s="35">
        <v>2024</v>
      </c>
      <c r="F2329" t="s">
        <v>41</v>
      </c>
    </row>
    <row r="2330" spans="1:6" hidden="1" x14ac:dyDescent="0.35">
      <c r="A2330" t="s">
        <v>2052</v>
      </c>
      <c r="B2330">
        <v>137</v>
      </c>
      <c r="C2330" s="32">
        <v>45498</v>
      </c>
      <c r="D2330" s="34" t="s">
        <v>22</v>
      </c>
      <c r="E2330" s="35">
        <v>2024</v>
      </c>
      <c r="F2330" t="s">
        <v>47</v>
      </c>
    </row>
    <row r="2331" spans="1:6" hidden="1" x14ac:dyDescent="0.35">
      <c r="A2331" t="s">
        <v>2053</v>
      </c>
      <c r="B2331">
        <v>169.79</v>
      </c>
      <c r="C2331" s="32">
        <v>45498</v>
      </c>
      <c r="D2331" s="34" t="s">
        <v>22</v>
      </c>
      <c r="E2331" s="35">
        <v>2024</v>
      </c>
      <c r="F2331" t="s">
        <v>42</v>
      </c>
    </row>
    <row r="2332" spans="1:6" hidden="1" x14ac:dyDescent="0.35">
      <c r="A2332" t="s">
        <v>328</v>
      </c>
      <c r="B2332">
        <v>68.77</v>
      </c>
      <c r="C2332" s="32">
        <v>45498</v>
      </c>
      <c r="D2332" s="34" t="s">
        <v>22</v>
      </c>
      <c r="E2332" s="35">
        <v>2024</v>
      </c>
      <c r="F2332" t="s">
        <v>37</v>
      </c>
    </row>
    <row r="2333" spans="1:6" hidden="1" x14ac:dyDescent="0.35">
      <c r="A2333" t="s">
        <v>297</v>
      </c>
      <c r="B2333">
        <v>100.27</v>
      </c>
      <c r="C2333" s="32">
        <v>45498</v>
      </c>
      <c r="D2333" s="34" t="s">
        <v>22</v>
      </c>
      <c r="E2333" s="35">
        <v>2024</v>
      </c>
      <c r="F2333" t="s">
        <v>43</v>
      </c>
    </row>
    <row r="2334" spans="1:6" hidden="1" x14ac:dyDescent="0.35">
      <c r="A2334" t="s">
        <v>417</v>
      </c>
      <c r="B2334">
        <v>560.15</v>
      </c>
      <c r="C2334" s="32">
        <v>45498</v>
      </c>
      <c r="D2334" s="34" t="s">
        <v>22</v>
      </c>
      <c r="E2334" s="35">
        <v>2024</v>
      </c>
      <c r="F2334" t="s">
        <v>47</v>
      </c>
    </row>
    <row r="2335" spans="1:6" hidden="1" x14ac:dyDescent="0.35">
      <c r="A2335" t="s">
        <v>2054</v>
      </c>
      <c r="B2335">
        <v>238</v>
      </c>
      <c r="C2335" s="32">
        <v>45498</v>
      </c>
      <c r="D2335" s="34" t="s">
        <v>22</v>
      </c>
      <c r="E2335" s="35">
        <v>2024</v>
      </c>
      <c r="F2335" t="s">
        <v>30</v>
      </c>
    </row>
    <row r="2336" spans="1:6" hidden="1" x14ac:dyDescent="0.35">
      <c r="A2336" t="s">
        <v>352</v>
      </c>
      <c r="B2336">
        <v>134.47999999999999</v>
      </c>
      <c r="C2336" s="32">
        <v>45498</v>
      </c>
      <c r="D2336" s="34" t="s">
        <v>22</v>
      </c>
      <c r="E2336" s="35">
        <v>2024</v>
      </c>
      <c r="F2336" t="s">
        <v>41</v>
      </c>
    </row>
    <row r="2337" spans="1:6" hidden="1" x14ac:dyDescent="0.35">
      <c r="A2337" t="s">
        <v>311</v>
      </c>
      <c r="B2337">
        <v>497.85</v>
      </c>
      <c r="C2337" s="32">
        <v>45498</v>
      </c>
      <c r="D2337" s="34" t="s">
        <v>22</v>
      </c>
      <c r="E2337" s="35">
        <v>2024</v>
      </c>
      <c r="F2337" t="s">
        <v>42</v>
      </c>
    </row>
    <row r="2338" spans="1:6" hidden="1" x14ac:dyDescent="0.35">
      <c r="A2338" t="s">
        <v>336</v>
      </c>
      <c r="B2338">
        <v>262.79000000000002</v>
      </c>
      <c r="C2338" s="32">
        <v>45498</v>
      </c>
      <c r="D2338" s="34" t="s">
        <v>22</v>
      </c>
      <c r="E2338" s="35">
        <v>2024</v>
      </c>
      <c r="F2338" t="s">
        <v>33</v>
      </c>
    </row>
    <row r="2339" spans="1:6" hidden="1" x14ac:dyDescent="0.35">
      <c r="A2339" t="s">
        <v>2055</v>
      </c>
      <c r="B2339">
        <v>110.88</v>
      </c>
      <c r="C2339" s="32">
        <v>45499</v>
      </c>
      <c r="D2339" s="34" t="s">
        <v>22</v>
      </c>
      <c r="E2339" s="35">
        <v>2024</v>
      </c>
      <c r="F2339" t="s">
        <v>41</v>
      </c>
    </row>
    <row r="2340" spans="1:6" hidden="1" x14ac:dyDescent="0.35">
      <c r="A2340" t="s">
        <v>2056</v>
      </c>
      <c r="B2340">
        <v>58</v>
      </c>
      <c r="C2340" s="32">
        <v>45499</v>
      </c>
      <c r="D2340" s="34" t="s">
        <v>22</v>
      </c>
      <c r="E2340" s="35">
        <v>2024</v>
      </c>
      <c r="F2340" t="s">
        <v>32</v>
      </c>
    </row>
    <row r="2341" spans="1:6" hidden="1" x14ac:dyDescent="0.35">
      <c r="A2341" t="s">
        <v>788</v>
      </c>
      <c r="B2341">
        <v>107.48</v>
      </c>
      <c r="C2341" s="32">
        <v>45499</v>
      </c>
      <c r="D2341" s="34" t="s">
        <v>22</v>
      </c>
      <c r="E2341" s="35">
        <v>2024</v>
      </c>
      <c r="F2341" t="s">
        <v>37</v>
      </c>
    </row>
    <row r="2342" spans="1:6" hidden="1" x14ac:dyDescent="0.35">
      <c r="A2342" t="s">
        <v>2057</v>
      </c>
      <c r="B2342">
        <v>323.52</v>
      </c>
      <c r="C2342" s="32">
        <v>45499</v>
      </c>
      <c r="D2342" s="34" t="s">
        <v>22</v>
      </c>
      <c r="E2342" s="35">
        <v>2024</v>
      </c>
      <c r="F2342" t="s">
        <v>42</v>
      </c>
    </row>
    <row r="2343" spans="1:6" hidden="1" x14ac:dyDescent="0.35">
      <c r="A2343" t="s">
        <v>2058</v>
      </c>
      <c r="B2343">
        <v>90.94</v>
      </c>
      <c r="C2343" s="32">
        <v>45499</v>
      </c>
      <c r="D2343" s="34" t="s">
        <v>22</v>
      </c>
      <c r="E2343" s="35">
        <v>2024</v>
      </c>
      <c r="F2343" t="s">
        <v>42</v>
      </c>
    </row>
    <row r="2344" spans="1:6" hidden="1" x14ac:dyDescent="0.35">
      <c r="A2344" t="s">
        <v>803</v>
      </c>
      <c r="B2344">
        <v>120.5</v>
      </c>
      <c r="C2344" s="32">
        <v>45499</v>
      </c>
      <c r="D2344" s="34" t="s">
        <v>22</v>
      </c>
      <c r="E2344" s="35">
        <v>2024</v>
      </c>
      <c r="F2344" t="s">
        <v>35</v>
      </c>
    </row>
    <row r="2345" spans="1:6" hidden="1" x14ac:dyDescent="0.35">
      <c r="A2345" t="s">
        <v>2059</v>
      </c>
      <c r="B2345">
        <v>162.19</v>
      </c>
      <c r="C2345" s="32">
        <v>45499</v>
      </c>
      <c r="D2345" s="34" t="s">
        <v>22</v>
      </c>
      <c r="E2345" s="35">
        <v>2024</v>
      </c>
      <c r="F2345" t="s">
        <v>40</v>
      </c>
    </row>
    <row r="2346" spans="1:6" hidden="1" x14ac:dyDescent="0.35">
      <c r="A2346" t="s">
        <v>2060</v>
      </c>
      <c r="B2346">
        <v>91.69</v>
      </c>
      <c r="C2346" s="32">
        <v>45499</v>
      </c>
      <c r="D2346" s="34" t="s">
        <v>22</v>
      </c>
      <c r="E2346" s="35">
        <v>2024</v>
      </c>
      <c r="F2346" t="s">
        <v>33</v>
      </c>
    </row>
    <row r="2347" spans="1:6" hidden="1" x14ac:dyDescent="0.35">
      <c r="A2347" t="s">
        <v>2061</v>
      </c>
      <c r="B2347">
        <v>141.78</v>
      </c>
      <c r="C2347" s="32">
        <v>45499</v>
      </c>
      <c r="D2347" s="34" t="s">
        <v>22</v>
      </c>
      <c r="E2347" s="35">
        <v>2024</v>
      </c>
      <c r="F2347" t="s">
        <v>41</v>
      </c>
    </row>
    <row r="2348" spans="1:6" hidden="1" x14ac:dyDescent="0.35">
      <c r="A2348" t="s">
        <v>2062</v>
      </c>
      <c r="B2348">
        <v>542.58000000000004</v>
      </c>
      <c r="C2348" s="32">
        <v>45499</v>
      </c>
      <c r="D2348" s="34" t="s">
        <v>22</v>
      </c>
      <c r="E2348" s="35">
        <v>2024</v>
      </c>
      <c r="F2348" t="s">
        <v>42</v>
      </c>
    </row>
    <row r="2349" spans="1:6" hidden="1" x14ac:dyDescent="0.35">
      <c r="A2349" t="s">
        <v>2063</v>
      </c>
      <c r="B2349">
        <v>158</v>
      </c>
      <c r="C2349" s="32">
        <v>45499</v>
      </c>
      <c r="D2349" s="34" t="s">
        <v>22</v>
      </c>
      <c r="E2349" s="35">
        <v>2024</v>
      </c>
      <c r="F2349" t="s">
        <v>30</v>
      </c>
    </row>
    <row r="2350" spans="1:6" hidden="1" x14ac:dyDescent="0.35">
      <c r="A2350" t="s">
        <v>1066</v>
      </c>
      <c r="B2350">
        <v>99.6</v>
      </c>
      <c r="C2350" s="32">
        <v>45499</v>
      </c>
      <c r="D2350" s="34" t="s">
        <v>22</v>
      </c>
      <c r="E2350" s="35">
        <v>2024</v>
      </c>
      <c r="F2350" t="s">
        <v>40</v>
      </c>
    </row>
    <row r="2351" spans="1:6" hidden="1" x14ac:dyDescent="0.35">
      <c r="A2351" t="s">
        <v>614</v>
      </c>
      <c r="B2351">
        <v>390.96</v>
      </c>
      <c r="C2351" s="32">
        <v>45499</v>
      </c>
      <c r="D2351" s="34" t="s">
        <v>22</v>
      </c>
      <c r="E2351" s="35">
        <v>2024</v>
      </c>
      <c r="F2351" t="s">
        <v>30</v>
      </c>
    </row>
    <row r="2352" spans="1:6" hidden="1" x14ac:dyDescent="0.35">
      <c r="A2352" t="s">
        <v>1211</v>
      </c>
      <c r="B2352">
        <v>103.13</v>
      </c>
      <c r="C2352" s="32">
        <v>45499</v>
      </c>
      <c r="D2352" s="34" t="s">
        <v>22</v>
      </c>
      <c r="E2352" s="35">
        <v>2024</v>
      </c>
      <c r="F2352" t="s">
        <v>40</v>
      </c>
    </row>
    <row r="2353" spans="1:6" hidden="1" x14ac:dyDescent="0.35">
      <c r="A2353" t="s">
        <v>1401</v>
      </c>
      <c r="B2353">
        <v>146.04</v>
      </c>
      <c r="C2353" s="32">
        <v>45499</v>
      </c>
      <c r="D2353" s="34" t="s">
        <v>22</v>
      </c>
      <c r="E2353" s="35">
        <v>2024</v>
      </c>
      <c r="F2353" t="s">
        <v>47</v>
      </c>
    </row>
    <row r="2354" spans="1:6" hidden="1" x14ac:dyDescent="0.35">
      <c r="A2354" t="s">
        <v>2064</v>
      </c>
      <c r="B2354">
        <v>60.28</v>
      </c>
      <c r="C2354" s="32">
        <v>45499</v>
      </c>
      <c r="D2354" s="34" t="s">
        <v>22</v>
      </c>
      <c r="E2354" s="35">
        <v>2024</v>
      </c>
      <c r="F2354" t="s">
        <v>47</v>
      </c>
    </row>
    <row r="2355" spans="1:6" hidden="1" x14ac:dyDescent="0.35">
      <c r="A2355" t="s">
        <v>2065</v>
      </c>
      <c r="B2355">
        <v>84.8</v>
      </c>
      <c r="C2355" s="32">
        <v>45499</v>
      </c>
      <c r="D2355" s="34" t="s">
        <v>22</v>
      </c>
      <c r="E2355" s="35">
        <v>2024</v>
      </c>
      <c r="F2355" t="s">
        <v>40</v>
      </c>
    </row>
    <row r="2356" spans="1:6" hidden="1" x14ac:dyDescent="0.35">
      <c r="A2356" t="s">
        <v>379</v>
      </c>
      <c r="B2356">
        <v>73</v>
      </c>
      <c r="C2356" s="32">
        <v>45500</v>
      </c>
      <c r="D2356" s="34" t="s">
        <v>22</v>
      </c>
      <c r="E2356" s="35">
        <v>2024</v>
      </c>
      <c r="F2356" t="s">
        <v>43</v>
      </c>
    </row>
    <row r="2357" spans="1:6" hidden="1" x14ac:dyDescent="0.35">
      <c r="A2357" t="s">
        <v>627</v>
      </c>
      <c r="B2357">
        <v>236.84</v>
      </c>
      <c r="C2357" s="32">
        <v>45500</v>
      </c>
      <c r="D2357" s="34" t="s">
        <v>22</v>
      </c>
      <c r="E2357" s="35">
        <v>2024</v>
      </c>
      <c r="F2357" t="s">
        <v>47</v>
      </c>
    </row>
    <row r="2358" spans="1:6" hidden="1" x14ac:dyDescent="0.35">
      <c r="A2358" t="s">
        <v>2066</v>
      </c>
      <c r="B2358">
        <v>151.08000000000001</v>
      </c>
      <c r="C2358" s="32">
        <v>45500</v>
      </c>
      <c r="D2358" s="34" t="s">
        <v>22</v>
      </c>
      <c r="E2358" s="35">
        <v>2024</v>
      </c>
      <c r="F2358" t="s">
        <v>43</v>
      </c>
    </row>
    <row r="2359" spans="1:6" hidden="1" x14ac:dyDescent="0.35">
      <c r="A2359" t="s">
        <v>2067</v>
      </c>
      <c r="B2359">
        <v>200</v>
      </c>
      <c r="C2359" s="32">
        <v>45502</v>
      </c>
      <c r="D2359" s="34" t="s">
        <v>22</v>
      </c>
      <c r="E2359" s="35">
        <v>2024</v>
      </c>
      <c r="F2359" t="s">
        <v>43</v>
      </c>
    </row>
    <row r="2360" spans="1:6" hidden="1" x14ac:dyDescent="0.35">
      <c r="A2360" t="s">
        <v>839</v>
      </c>
      <c r="B2360">
        <v>397.81</v>
      </c>
      <c r="C2360" s="32">
        <v>45502</v>
      </c>
      <c r="D2360" s="34" t="s">
        <v>22</v>
      </c>
      <c r="E2360" s="35">
        <v>2024</v>
      </c>
      <c r="F2360" t="s">
        <v>31</v>
      </c>
    </row>
    <row r="2361" spans="1:6" hidden="1" x14ac:dyDescent="0.35">
      <c r="A2361" t="s">
        <v>1017</v>
      </c>
      <c r="B2361">
        <v>509.96</v>
      </c>
      <c r="C2361" s="32">
        <v>45502</v>
      </c>
      <c r="D2361" s="34" t="s">
        <v>22</v>
      </c>
      <c r="E2361" s="35">
        <v>2024</v>
      </c>
      <c r="F2361" t="s">
        <v>47</v>
      </c>
    </row>
    <row r="2362" spans="1:6" hidden="1" x14ac:dyDescent="0.35">
      <c r="A2362" t="s">
        <v>331</v>
      </c>
      <c r="B2362">
        <v>500</v>
      </c>
      <c r="C2362" s="32">
        <v>45502</v>
      </c>
      <c r="D2362" s="34" t="s">
        <v>22</v>
      </c>
      <c r="E2362" s="35">
        <v>2024</v>
      </c>
      <c r="F2362" t="s">
        <v>42</v>
      </c>
    </row>
    <row r="2363" spans="1:6" hidden="1" x14ac:dyDescent="0.35">
      <c r="A2363" t="s">
        <v>363</v>
      </c>
      <c r="B2363">
        <v>150</v>
      </c>
      <c r="C2363" s="32">
        <v>45502</v>
      </c>
      <c r="D2363" s="34" t="s">
        <v>22</v>
      </c>
      <c r="E2363" s="35">
        <v>2024</v>
      </c>
      <c r="F2363" t="s">
        <v>30</v>
      </c>
    </row>
    <row r="2364" spans="1:6" hidden="1" x14ac:dyDescent="0.35">
      <c r="A2364" t="s">
        <v>2068</v>
      </c>
      <c r="B2364">
        <v>226.11</v>
      </c>
      <c r="C2364" s="32">
        <v>45502</v>
      </c>
      <c r="D2364" s="34" t="s">
        <v>22</v>
      </c>
      <c r="E2364" s="35">
        <v>2024</v>
      </c>
      <c r="F2364" t="s">
        <v>30</v>
      </c>
    </row>
    <row r="2365" spans="1:6" hidden="1" x14ac:dyDescent="0.35">
      <c r="A2365" t="s">
        <v>2069</v>
      </c>
      <c r="B2365">
        <v>194.92</v>
      </c>
      <c r="C2365" s="32">
        <v>45502</v>
      </c>
      <c r="D2365" s="34" t="s">
        <v>22</v>
      </c>
      <c r="E2365" s="35">
        <v>2024</v>
      </c>
      <c r="F2365" t="s">
        <v>46</v>
      </c>
    </row>
    <row r="2366" spans="1:6" hidden="1" x14ac:dyDescent="0.35">
      <c r="A2366" t="s">
        <v>1027</v>
      </c>
      <c r="B2366">
        <v>146</v>
      </c>
      <c r="C2366" s="32">
        <v>45502</v>
      </c>
      <c r="D2366" s="34" t="s">
        <v>22</v>
      </c>
      <c r="E2366" s="35">
        <v>2024</v>
      </c>
      <c r="F2366" t="s">
        <v>44</v>
      </c>
    </row>
    <row r="2367" spans="1:6" hidden="1" x14ac:dyDescent="0.35">
      <c r="A2367" t="s">
        <v>674</v>
      </c>
      <c r="B2367">
        <v>137.94</v>
      </c>
      <c r="C2367" s="32">
        <v>45502</v>
      </c>
      <c r="D2367" s="34" t="s">
        <v>22</v>
      </c>
      <c r="E2367" s="35">
        <v>2024</v>
      </c>
      <c r="F2367" t="s">
        <v>41</v>
      </c>
    </row>
    <row r="2368" spans="1:6" hidden="1" x14ac:dyDescent="0.35">
      <c r="A2368" t="s">
        <v>695</v>
      </c>
      <c r="B2368">
        <v>7.0000000000000007E-2</v>
      </c>
      <c r="C2368" s="32">
        <v>45502</v>
      </c>
      <c r="D2368" s="34" t="s">
        <v>22</v>
      </c>
      <c r="E2368" s="35">
        <v>2024</v>
      </c>
      <c r="F2368" t="s">
        <v>43</v>
      </c>
    </row>
    <row r="2369" spans="1:6" hidden="1" x14ac:dyDescent="0.35">
      <c r="A2369" t="s">
        <v>2070</v>
      </c>
      <c r="B2369">
        <v>73</v>
      </c>
      <c r="C2369" s="32">
        <v>45502</v>
      </c>
      <c r="D2369" s="34" t="s">
        <v>22</v>
      </c>
      <c r="E2369" s="35">
        <v>2024</v>
      </c>
      <c r="F2369" t="s">
        <v>37</v>
      </c>
    </row>
    <row r="2370" spans="1:6" hidden="1" x14ac:dyDescent="0.35">
      <c r="A2370" t="s">
        <v>934</v>
      </c>
      <c r="B2370">
        <v>164.68</v>
      </c>
      <c r="C2370" s="32">
        <v>45502</v>
      </c>
      <c r="D2370" s="34" t="s">
        <v>22</v>
      </c>
      <c r="E2370" s="35">
        <v>2024</v>
      </c>
      <c r="F2370" t="s">
        <v>33</v>
      </c>
    </row>
    <row r="2371" spans="1:6" hidden="1" x14ac:dyDescent="0.35">
      <c r="A2371" t="s">
        <v>1180</v>
      </c>
      <c r="B2371">
        <v>213.09</v>
      </c>
      <c r="C2371" s="32">
        <v>45502</v>
      </c>
      <c r="D2371" s="34" t="s">
        <v>22</v>
      </c>
      <c r="E2371" s="35">
        <v>2024</v>
      </c>
      <c r="F2371" t="s">
        <v>38</v>
      </c>
    </row>
    <row r="2372" spans="1:6" hidden="1" x14ac:dyDescent="0.35">
      <c r="A2372" t="s">
        <v>1288</v>
      </c>
      <c r="B2372">
        <v>142</v>
      </c>
      <c r="C2372" s="32">
        <v>45502</v>
      </c>
      <c r="D2372" s="34" t="s">
        <v>22</v>
      </c>
      <c r="E2372" s="35">
        <v>2024</v>
      </c>
      <c r="F2372" t="s">
        <v>30</v>
      </c>
    </row>
    <row r="2373" spans="1:6" hidden="1" x14ac:dyDescent="0.35">
      <c r="A2373" t="s">
        <v>1207</v>
      </c>
      <c r="B2373">
        <v>102.36</v>
      </c>
      <c r="C2373" s="32">
        <v>45502</v>
      </c>
      <c r="D2373" s="34" t="s">
        <v>22</v>
      </c>
      <c r="E2373" s="35">
        <v>2024</v>
      </c>
      <c r="F2373" t="s">
        <v>42</v>
      </c>
    </row>
    <row r="2374" spans="1:6" hidden="1" x14ac:dyDescent="0.35">
      <c r="A2374" t="s">
        <v>648</v>
      </c>
      <c r="B2374">
        <v>58</v>
      </c>
      <c r="C2374" s="32">
        <v>45503</v>
      </c>
      <c r="D2374" s="34" t="s">
        <v>22</v>
      </c>
      <c r="E2374" s="35">
        <v>2024</v>
      </c>
      <c r="F2374" t="s">
        <v>43</v>
      </c>
    </row>
    <row r="2375" spans="1:6" hidden="1" x14ac:dyDescent="0.35">
      <c r="A2375" t="s">
        <v>1822</v>
      </c>
      <c r="B2375">
        <v>57</v>
      </c>
      <c r="C2375" s="32">
        <v>45503</v>
      </c>
      <c r="D2375" s="34" t="s">
        <v>22</v>
      </c>
      <c r="E2375" s="35">
        <v>2024</v>
      </c>
      <c r="F2375" t="s">
        <v>31</v>
      </c>
    </row>
    <row r="2376" spans="1:6" hidden="1" x14ac:dyDescent="0.35">
      <c r="A2376" t="s">
        <v>2071</v>
      </c>
      <c r="B2376">
        <v>183</v>
      </c>
      <c r="C2376" s="32">
        <v>45503</v>
      </c>
      <c r="D2376" s="34" t="s">
        <v>22</v>
      </c>
      <c r="E2376" s="35">
        <v>2024</v>
      </c>
      <c r="F2376" t="s">
        <v>47</v>
      </c>
    </row>
    <row r="2377" spans="1:6" hidden="1" x14ac:dyDescent="0.35">
      <c r="A2377" t="s">
        <v>2072</v>
      </c>
      <c r="B2377">
        <v>117.78</v>
      </c>
      <c r="C2377" s="32">
        <v>45503</v>
      </c>
      <c r="D2377" s="34" t="s">
        <v>22</v>
      </c>
      <c r="E2377" s="35">
        <v>2024</v>
      </c>
      <c r="F2377" t="s">
        <v>43</v>
      </c>
    </row>
    <row r="2378" spans="1:6" hidden="1" x14ac:dyDescent="0.35">
      <c r="A2378" t="s">
        <v>2073</v>
      </c>
      <c r="B2378">
        <v>981.3</v>
      </c>
      <c r="C2378" s="32">
        <v>45503</v>
      </c>
      <c r="D2378" s="34" t="s">
        <v>22</v>
      </c>
      <c r="E2378" s="35">
        <v>2024</v>
      </c>
      <c r="F2378" t="s">
        <v>46</v>
      </c>
    </row>
    <row r="2379" spans="1:6" hidden="1" x14ac:dyDescent="0.35">
      <c r="A2379" t="s">
        <v>2074</v>
      </c>
      <c r="B2379">
        <v>377.59</v>
      </c>
      <c r="C2379" s="32">
        <v>45503</v>
      </c>
      <c r="D2379" s="34" t="s">
        <v>22</v>
      </c>
      <c r="E2379" s="35">
        <v>2024</v>
      </c>
      <c r="F2379" t="s">
        <v>30</v>
      </c>
    </row>
    <row r="2380" spans="1:6" hidden="1" x14ac:dyDescent="0.35">
      <c r="A2380" t="s">
        <v>2075</v>
      </c>
      <c r="B2380">
        <v>171.66</v>
      </c>
      <c r="C2380" s="32">
        <v>45503</v>
      </c>
      <c r="D2380" s="34" t="s">
        <v>22</v>
      </c>
      <c r="E2380" s="35">
        <v>2024</v>
      </c>
      <c r="F2380" t="s">
        <v>43</v>
      </c>
    </row>
    <row r="2381" spans="1:6" hidden="1" x14ac:dyDescent="0.35">
      <c r="A2381" t="s">
        <v>675</v>
      </c>
      <c r="B2381">
        <v>220.37</v>
      </c>
      <c r="C2381" s="32">
        <v>45503</v>
      </c>
      <c r="D2381" s="34" t="s">
        <v>22</v>
      </c>
      <c r="E2381" s="35">
        <v>2024</v>
      </c>
      <c r="F2381" t="s">
        <v>47</v>
      </c>
    </row>
    <row r="2382" spans="1:6" hidden="1" x14ac:dyDescent="0.35">
      <c r="A2382" t="s">
        <v>2076</v>
      </c>
      <c r="B2382">
        <v>53</v>
      </c>
      <c r="C2382" s="32">
        <v>45503</v>
      </c>
      <c r="D2382" s="34" t="s">
        <v>22</v>
      </c>
      <c r="E2382" s="35">
        <v>2024</v>
      </c>
      <c r="F2382" t="s">
        <v>46</v>
      </c>
    </row>
    <row r="2383" spans="1:6" hidden="1" x14ac:dyDescent="0.35">
      <c r="A2383" t="s">
        <v>511</v>
      </c>
      <c r="B2383">
        <v>114.64</v>
      </c>
      <c r="C2383" s="32">
        <v>45503</v>
      </c>
      <c r="D2383" s="34" t="s">
        <v>22</v>
      </c>
      <c r="E2383" s="35">
        <v>2024</v>
      </c>
      <c r="F2383" t="s">
        <v>42</v>
      </c>
    </row>
    <row r="2384" spans="1:6" hidden="1" x14ac:dyDescent="0.35">
      <c r="A2384" t="s">
        <v>2077</v>
      </c>
      <c r="B2384">
        <v>562.79</v>
      </c>
      <c r="C2384" s="32">
        <v>45503</v>
      </c>
      <c r="D2384" s="34" t="s">
        <v>22</v>
      </c>
      <c r="E2384" s="35">
        <v>2024</v>
      </c>
      <c r="F2384" t="s">
        <v>42</v>
      </c>
    </row>
    <row r="2385" spans="1:6" hidden="1" x14ac:dyDescent="0.35">
      <c r="A2385" t="s">
        <v>2078</v>
      </c>
      <c r="B2385">
        <v>168</v>
      </c>
      <c r="C2385" s="32">
        <v>45503</v>
      </c>
      <c r="D2385" s="34" t="s">
        <v>22</v>
      </c>
      <c r="E2385" s="35">
        <v>2024</v>
      </c>
      <c r="F2385" t="s">
        <v>30</v>
      </c>
    </row>
    <row r="2386" spans="1:6" hidden="1" x14ac:dyDescent="0.35">
      <c r="A2386" t="s">
        <v>2079</v>
      </c>
      <c r="B2386">
        <v>225.25</v>
      </c>
      <c r="C2386" s="32">
        <v>45503</v>
      </c>
      <c r="D2386" s="34" t="s">
        <v>22</v>
      </c>
      <c r="E2386" s="35">
        <v>2024</v>
      </c>
      <c r="F2386" t="s">
        <v>47</v>
      </c>
    </row>
    <row r="2387" spans="1:6" hidden="1" x14ac:dyDescent="0.35">
      <c r="A2387" t="s">
        <v>2080</v>
      </c>
      <c r="B2387">
        <v>2675.91</v>
      </c>
      <c r="C2387" s="32">
        <v>45503</v>
      </c>
      <c r="D2387" s="34" t="s">
        <v>22</v>
      </c>
      <c r="E2387" s="35">
        <v>2024</v>
      </c>
      <c r="F2387" t="s">
        <v>34</v>
      </c>
    </row>
    <row r="2388" spans="1:6" hidden="1" x14ac:dyDescent="0.35">
      <c r="A2388" t="s">
        <v>521</v>
      </c>
      <c r="B2388">
        <v>56.58</v>
      </c>
      <c r="C2388" s="32">
        <v>45503</v>
      </c>
      <c r="D2388" s="34" t="s">
        <v>22</v>
      </c>
      <c r="E2388" s="35">
        <v>2024</v>
      </c>
      <c r="F2388" t="s">
        <v>33</v>
      </c>
    </row>
    <row r="2389" spans="1:6" hidden="1" x14ac:dyDescent="0.35">
      <c r="A2389" t="s">
        <v>532</v>
      </c>
      <c r="B2389">
        <v>189.79</v>
      </c>
      <c r="C2389" s="32">
        <v>45503</v>
      </c>
      <c r="D2389" s="34" t="s">
        <v>22</v>
      </c>
      <c r="E2389" s="35">
        <v>2024</v>
      </c>
      <c r="F2389" t="s">
        <v>32</v>
      </c>
    </row>
    <row r="2390" spans="1:6" hidden="1" x14ac:dyDescent="0.35">
      <c r="A2390" t="s">
        <v>344</v>
      </c>
      <c r="B2390">
        <v>98.26</v>
      </c>
      <c r="C2390" s="32">
        <v>45503</v>
      </c>
      <c r="D2390" s="34" t="s">
        <v>22</v>
      </c>
      <c r="E2390" s="35">
        <v>2024</v>
      </c>
      <c r="F2390" t="s">
        <v>33</v>
      </c>
    </row>
    <row r="2391" spans="1:6" hidden="1" x14ac:dyDescent="0.35">
      <c r="A2391" t="s">
        <v>2081</v>
      </c>
      <c r="B2391">
        <v>100.29</v>
      </c>
      <c r="C2391" s="32">
        <v>45503</v>
      </c>
      <c r="D2391" s="34" t="s">
        <v>22</v>
      </c>
      <c r="E2391" s="35">
        <v>2024</v>
      </c>
      <c r="F2391" t="s">
        <v>47</v>
      </c>
    </row>
    <row r="2392" spans="1:6" hidden="1" x14ac:dyDescent="0.35">
      <c r="A2392" t="s">
        <v>2082</v>
      </c>
      <c r="B2392">
        <v>131.78</v>
      </c>
      <c r="C2392" s="32">
        <v>45504</v>
      </c>
      <c r="D2392" s="34" t="s">
        <v>22</v>
      </c>
      <c r="E2392" s="35">
        <v>2024</v>
      </c>
      <c r="F2392" t="s">
        <v>38</v>
      </c>
    </row>
    <row r="2393" spans="1:6" hidden="1" x14ac:dyDescent="0.35">
      <c r="A2393" t="s">
        <v>2083</v>
      </c>
      <c r="B2393">
        <v>102.33</v>
      </c>
      <c r="C2393" s="32">
        <v>45504</v>
      </c>
      <c r="D2393" s="34" t="s">
        <v>22</v>
      </c>
      <c r="E2393" s="35">
        <v>2024</v>
      </c>
      <c r="F2393" t="s">
        <v>38</v>
      </c>
    </row>
    <row r="2394" spans="1:6" hidden="1" x14ac:dyDescent="0.35">
      <c r="A2394" t="s">
        <v>2084</v>
      </c>
      <c r="B2394">
        <v>179.29</v>
      </c>
      <c r="C2394" s="32">
        <v>45504</v>
      </c>
      <c r="D2394" s="34" t="s">
        <v>22</v>
      </c>
      <c r="E2394" s="35">
        <v>2024</v>
      </c>
      <c r="F2394" t="s">
        <v>47</v>
      </c>
    </row>
    <row r="2395" spans="1:6" hidden="1" x14ac:dyDescent="0.35">
      <c r="A2395" t="s">
        <v>2085</v>
      </c>
      <c r="B2395">
        <v>165.56</v>
      </c>
      <c r="C2395" s="32">
        <v>45504</v>
      </c>
      <c r="D2395" s="34" t="s">
        <v>22</v>
      </c>
      <c r="E2395" s="35">
        <v>2024</v>
      </c>
      <c r="F2395" t="s">
        <v>38</v>
      </c>
    </row>
    <row r="2396" spans="1:6" hidden="1" x14ac:dyDescent="0.35">
      <c r="A2396" t="s">
        <v>1532</v>
      </c>
      <c r="B2396">
        <v>575.78</v>
      </c>
      <c r="C2396" s="32">
        <v>45504</v>
      </c>
      <c r="D2396" s="34" t="s">
        <v>22</v>
      </c>
      <c r="E2396" s="35">
        <v>2024</v>
      </c>
      <c r="F2396" t="s">
        <v>30</v>
      </c>
    </row>
    <row r="2397" spans="1:6" hidden="1" x14ac:dyDescent="0.35">
      <c r="A2397" t="s">
        <v>547</v>
      </c>
      <c r="B2397">
        <v>328.59</v>
      </c>
      <c r="C2397" s="32">
        <v>45504</v>
      </c>
      <c r="D2397" s="34" t="s">
        <v>22</v>
      </c>
      <c r="E2397" s="35">
        <v>2024</v>
      </c>
      <c r="F2397" t="s">
        <v>41</v>
      </c>
    </row>
    <row r="2398" spans="1:6" hidden="1" x14ac:dyDescent="0.35">
      <c r="A2398" t="s">
        <v>799</v>
      </c>
      <c r="B2398">
        <v>250</v>
      </c>
      <c r="C2398" s="32">
        <v>45504</v>
      </c>
      <c r="D2398" s="34" t="s">
        <v>22</v>
      </c>
      <c r="E2398" s="35">
        <v>2024</v>
      </c>
      <c r="F2398" t="s">
        <v>42</v>
      </c>
    </row>
    <row r="2399" spans="1:6" hidden="1" x14ac:dyDescent="0.35">
      <c r="A2399" t="s">
        <v>2086</v>
      </c>
      <c r="B2399">
        <v>317.76</v>
      </c>
      <c r="C2399" s="32">
        <v>45504</v>
      </c>
      <c r="D2399" s="34" t="s">
        <v>22</v>
      </c>
      <c r="E2399" s="35">
        <v>2024</v>
      </c>
      <c r="F2399" t="s">
        <v>38</v>
      </c>
    </row>
    <row r="2400" spans="1:6" hidden="1" x14ac:dyDescent="0.35">
      <c r="A2400" t="s">
        <v>2087</v>
      </c>
      <c r="B2400">
        <v>117.72</v>
      </c>
      <c r="C2400" s="32">
        <v>45504</v>
      </c>
      <c r="D2400" s="34" t="s">
        <v>22</v>
      </c>
      <c r="E2400" s="35">
        <v>2024</v>
      </c>
      <c r="F2400" t="s">
        <v>37</v>
      </c>
    </row>
    <row r="2401" spans="1:6" hidden="1" x14ac:dyDescent="0.35">
      <c r="A2401" t="s">
        <v>1582</v>
      </c>
      <c r="B2401">
        <v>168.71</v>
      </c>
      <c r="C2401" s="32">
        <v>45504</v>
      </c>
      <c r="D2401" s="34" t="s">
        <v>22</v>
      </c>
      <c r="E2401" s="35">
        <v>2024</v>
      </c>
      <c r="F2401" t="s">
        <v>43</v>
      </c>
    </row>
    <row r="2402" spans="1:6" hidden="1" x14ac:dyDescent="0.35">
      <c r="A2402" t="s">
        <v>1441</v>
      </c>
      <c r="B2402">
        <v>231.54</v>
      </c>
      <c r="C2402" s="32">
        <v>45504</v>
      </c>
      <c r="D2402" s="34" t="s">
        <v>22</v>
      </c>
      <c r="E2402" s="35">
        <v>2024</v>
      </c>
      <c r="F2402" t="s">
        <v>38</v>
      </c>
    </row>
    <row r="2403" spans="1:6" hidden="1" x14ac:dyDescent="0.35">
      <c r="A2403" t="s">
        <v>2088</v>
      </c>
      <c r="B2403">
        <v>56.68</v>
      </c>
      <c r="C2403" s="32">
        <v>45504</v>
      </c>
      <c r="D2403" s="34" t="s">
        <v>22</v>
      </c>
      <c r="E2403" s="35">
        <v>2024</v>
      </c>
      <c r="F2403" t="s">
        <v>42</v>
      </c>
    </row>
    <row r="2404" spans="1:6" hidden="1" x14ac:dyDescent="0.35">
      <c r="A2404" t="s">
        <v>442</v>
      </c>
      <c r="B2404">
        <v>69.180000000000007</v>
      </c>
      <c r="C2404" s="32">
        <v>45504</v>
      </c>
      <c r="D2404" s="34" t="s">
        <v>22</v>
      </c>
      <c r="E2404" s="35">
        <v>2024</v>
      </c>
      <c r="F2404" t="s">
        <v>33</v>
      </c>
    </row>
    <row r="2405" spans="1:6" hidden="1" x14ac:dyDescent="0.35">
      <c r="A2405" t="s">
        <v>2089</v>
      </c>
      <c r="B2405">
        <v>200.32</v>
      </c>
      <c r="C2405" s="32">
        <v>45504</v>
      </c>
      <c r="D2405" s="34" t="s">
        <v>22</v>
      </c>
      <c r="E2405" s="35">
        <v>2024</v>
      </c>
      <c r="F2405" t="s">
        <v>33</v>
      </c>
    </row>
    <row r="2406" spans="1:6" hidden="1" x14ac:dyDescent="0.35">
      <c r="A2406" t="s">
        <v>2090</v>
      </c>
      <c r="B2406">
        <v>147.27000000000001</v>
      </c>
      <c r="C2406" s="32">
        <v>45504</v>
      </c>
      <c r="D2406" s="34" t="s">
        <v>22</v>
      </c>
      <c r="E2406" s="35">
        <v>2024</v>
      </c>
      <c r="F2406" t="s">
        <v>47</v>
      </c>
    </row>
    <row r="2407" spans="1:6" hidden="1" x14ac:dyDescent="0.35">
      <c r="A2407" t="s">
        <v>2091</v>
      </c>
      <c r="B2407">
        <v>245.26</v>
      </c>
      <c r="C2407" s="32">
        <v>45504</v>
      </c>
      <c r="D2407" s="34" t="s">
        <v>22</v>
      </c>
      <c r="E2407" s="35">
        <v>2024</v>
      </c>
      <c r="F2407" t="s">
        <v>42</v>
      </c>
    </row>
    <row r="2408" spans="1:6" hidden="1" x14ac:dyDescent="0.35">
      <c r="A2408" t="s">
        <v>822</v>
      </c>
      <c r="B2408">
        <v>77</v>
      </c>
      <c r="C2408" s="32">
        <v>45505</v>
      </c>
      <c r="D2408" s="34" t="s">
        <v>23</v>
      </c>
      <c r="E2408" s="35">
        <v>2024</v>
      </c>
      <c r="F2408" t="s">
        <v>34</v>
      </c>
    </row>
    <row r="2409" spans="1:6" hidden="1" x14ac:dyDescent="0.35">
      <c r="A2409" t="s">
        <v>2092</v>
      </c>
      <c r="B2409">
        <v>225.63</v>
      </c>
      <c r="C2409" s="32">
        <v>45505</v>
      </c>
      <c r="D2409" s="34" t="s">
        <v>23</v>
      </c>
      <c r="E2409" s="35">
        <v>2024</v>
      </c>
      <c r="F2409" t="s">
        <v>38</v>
      </c>
    </row>
    <row r="2410" spans="1:6" hidden="1" x14ac:dyDescent="0.35">
      <c r="A2410" t="s">
        <v>661</v>
      </c>
      <c r="B2410">
        <v>128.53</v>
      </c>
      <c r="C2410" s="32">
        <v>45505</v>
      </c>
      <c r="D2410" s="34" t="s">
        <v>23</v>
      </c>
      <c r="E2410" s="35">
        <v>2024</v>
      </c>
      <c r="F2410" t="s">
        <v>33</v>
      </c>
    </row>
    <row r="2411" spans="1:6" hidden="1" x14ac:dyDescent="0.35">
      <c r="A2411" t="s">
        <v>659</v>
      </c>
      <c r="B2411">
        <v>518.46</v>
      </c>
      <c r="C2411" s="32">
        <v>45505</v>
      </c>
      <c r="D2411" s="34" t="s">
        <v>23</v>
      </c>
      <c r="E2411" s="35">
        <v>2024</v>
      </c>
      <c r="F2411" t="s">
        <v>32</v>
      </c>
    </row>
    <row r="2412" spans="1:6" hidden="1" x14ac:dyDescent="0.35">
      <c r="A2412" t="s">
        <v>1667</v>
      </c>
      <c r="B2412">
        <v>182.88</v>
      </c>
      <c r="C2412" s="32">
        <v>45505</v>
      </c>
      <c r="D2412" s="34" t="s">
        <v>23</v>
      </c>
      <c r="E2412" s="35">
        <v>2024</v>
      </c>
      <c r="F2412" t="s">
        <v>41</v>
      </c>
    </row>
    <row r="2413" spans="1:6" hidden="1" x14ac:dyDescent="0.35">
      <c r="A2413" t="s">
        <v>2093</v>
      </c>
      <c r="B2413">
        <v>104</v>
      </c>
      <c r="C2413" s="32">
        <v>45505</v>
      </c>
      <c r="D2413" s="34" t="s">
        <v>23</v>
      </c>
      <c r="E2413" s="35">
        <v>2024</v>
      </c>
      <c r="F2413" t="s">
        <v>34</v>
      </c>
    </row>
    <row r="2414" spans="1:6" hidden="1" x14ac:dyDescent="0.35">
      <c r="A2414" t="s">
        <v>793</v>
      </c>
      <c r="B2414">
        <v>188.62</v>
      </c>
      <c r="C2414" s="32">
        <v>45505</v>
      </c>
      <c r="D2414" s="34" t="s">
        <v>23</v>
      </c>
      <c r="E2414" s="35">
        <v>2024</v>
      </c>
      <c r="F2414" t="s">
        <v>33</v>
      </c>
    </row>
    <row r="2415" spans="1:6" hidden="1" x14ac:dyDescent="0.35">
      <c r="A2415" t="s">
        <v>2094</v>
      </c>
      <c r="B2415">
        <v>114.76</v>
      </c>
      <c r="C2415" s="32">
        <v>45505</v>
      </c>
      <c r="D2415" s="34" t="s">
        <v>23</v>
      </c>
      <c r="E2415" s="35">
        <v>2024</v>
      </c>
      <c r="F2415" t="s">
        <v>38</v>
      </c>
    </row>
    <row r="2416" spans="1:6" hidden="1" x14ac:dyDescent="0.35">
      <c r="A2416" t="s">
        <v>2095</v>
      </c>
      <c r="B2416">
        <v>100</v>
      </c>
      <c r="C2416" s="32">
        <v>45505</v>
      </c>
      <c r="D2416" s="34" t="s">
        <v>23</v>
      </c>
      <c r="E2416" s="35">
        <v>2024</v>
      </c>
      <c r="F2416" t="s">
        <v>41</v>
      </c>
    </row>
    <row r="2417" spans="1:6" hidden="1" x14ac:dyDescent="0.35">
      <c r="A2417" t="s">
        <v>2096</v>
      </c>
      <c r="B2417">
        <v>96.02</v>
      </c>
      <c r="C2417" s="32">
        <v>45505</v>
      </c>
      <c r="D2417" s="34" t="s">
        <v>23</v>
      </c>
      <c r="E2417" s="35">
        <v>2024</v>
      </c>
      <c r="F2417" t="s">
        <v>33</v>
      </c>
    </row>
    <row r="2418" spans="1:6" hidden="1" x14ac:dyDescent="0.35">
      <c r="A2418" t="s">
        <v>2097</v>
      </c>
      <c r="B2418">
        <v>262</v>
      </c>
      <c r="C2418" s="32">
        <v>45505</v>
      </c>
      <c r="D2418" s="34" t="s">
        <v>23</v>
      </c>
      <c r="E2418" s="35">
        <v>2024</v>
      </c>
      <c r="F2418" t="s">
        <v>43</v>
      </c>
    </row>
    <row r="2419" spans="1:6" hidden="1" x14ac:dyDescent="0.35">
      <c r="A2419" t="s">
        <v>2098</v>
      </c>
      <c r="B2419">
        <v>166</v>
      </c>
      <c r="C2419" s="32">
        <v>45505</v>
      </c>
      <c r="D2419" s="34" t="s">
        <v>23</v>
      </c>
      <c r="E2419" s="35">
        <v>2024</v>
      </c>
      <c r="F2419" t="s">
        <v>44</v>
      </c>
    </row>
    <row r="2420" spans="1:6" hidden="1" x14ac:dyDescent="0.35">
      <c r="A2420" t="s">
        <v>2099</v>
      </c>
      <c r="B2420">
        <v>168</v>
      </c>
      <c r="C2420" s="32">
        <v>45505</v>
      </c>
      <c r="D2420" s="34" t="s">
        <v>23</v>
      </c>
      <c r="E2420" s="35">
        <v>2024</v>
      </c>
      <c r="F2420" t="s">
        <v>41</v>
      </c>
    </row>
    <row r="2421" spans="1:6" hidden="1" x14ac:dyDescent="0.35">
      <c r="A2421" t="s">
        <v>2100</v>
      </c>
      <c r="B2421">
        <v>156</v>
      </c>
      <c r="C2421" s="32">
        <v>45505</v>
      </c>
      <c r="D2421" s="34" t="s">
        <v>23</v>
      </c>
      <c r="E2421" s="35">
        <v>2024</v>
      </c>
      <c r="F2421" t="s">
        <v>42</v>
      </c>
    </row>
    <row r="2422" spans="1:6" hidden="1" x14ac:dyDescent="0.35">
      <c r="A2422" t="s">
        <v>2101</v>
      </c>
      <c r="B2422">
        <v>138</v>
      </c>
      <c r="C2422" s="32">
        <v>45505</v>
      </c>
      <c r="D2422" s="34" t="s">
        <v>23</v>
      </c>
      <c r="E2422" s="35">
        <v>2024</v>
      </c>
      <c r="F2422" t="s">
        <v>44</v>
      </c>
    </row>
    <row r="2423" spans="1:6" hidden="1" x14ac:dyDescent="0.35">
      <c r="A2423" t="s">
        <v>2102</v>
      </c>
      <c r="B2423">
        <v>95.26</v>
      </c>
      <c r="C2423" s="32">
        <v>45505</v>
      </c>
      <c r="D2423" s="34" t="s">
        <v>23</v>
      </c>
      <c r="E2423" s="35">
        <v>2024</v>
      </c>
      <c r="F2423" t="s">
        <v>38</v>
      </c>
    </row>
    <row r="2424" spans="1:6" hidden="1" x14ac:dyDescent="0.35">
      <c r="A2424" t="s">
        <v>873</v>
      </c>
      <c r="B2424">
        <v>355.36</v>
      </c>
      <c r="C2424" s="32">
        <v>45505</v>
      </c>
      <c r="D2424" s="34" t="s">
        <v>23</v>
      </c>
      <c r="E2424" s="35">
        <v>2024</v>
      </c>
      <c r="F2424" t="s">
        <v>33</v>
      </c>
    </row>
    <row r="2425" spans="1:6" hidden="1" x14ac:dyDescent="0.35">
      <c r="A2425" t="s">
        <v>393</v>
      </c>
      <c r="B2425">
        <v>80</v>
      </c>
      <c r="C2425" s="32">
        <v>45505</v>
      </c>
      <c r="D2425" s="34" t="s">
        <v>23</v>
      </c>
      <c r="E2425" s="35">
        <v>2024</v>
      </c>
      <c r="F2425" t="s">
        <v>30</v>
      </c>
    </row>
    <row r="2426" spans="1:6" hidden="1" x14ac:dyDescent="0.35">
      <c r="A2426" t="s">
        <v>2103</v>
      </c>
      <c r="B2426">
        <v>132.66999999999999</v>
      </c>
      <c r="C2426" s="32">
        <v>45505</v>
      </c>
      <c r="D2426" s="34" t="s">
        <v>23</v>
      </c>
      <c r="E2426" s="35">
        <v>2024</v>
      </c>
      <c r="F2426" t="s">
        <v>32</v>
      </c>
    </row>
    <row r="2427" spans="1:6" hidden="1" x14ac:dyDescent="0.35">
      <c r="A2427" t="s">
        <v>407</v>
      </c>
      <c r="B2427">
        <v>168.63</v>
      </c>
      <c r="C2427" s="32">
        <v>45505</v>
      </c>
      <c r="D2427" s="34" t="s">
        <v>23</v>
      </c>
      <c r="E2427" s="35">
        <v>2024</v>
      </c>
      <c r="F2427" t="s">
        <v>47</v>
      </c>
    </row>
    <row r="2428" spans="1:6" hidden="1" x14ac:dyDescent="0.35">
      <c r="A2428" t="s">
        <v>763</v>
      </c>
      <c r="B2428">
        <v>56.19</v>
      </c>
      <c r="C2428" s="32">
        <v>45505</v>
      </c>
      <c r="D2428" s="34" t="s">
        <v>23</v>
      </c>
      <c r="E2428" s="35">
        <v>2024</v>
      </c>
      <c r="F2428" t="s">
        <v>42</v>
      </c>
    </row>
    <row r="2429" spans="1:6" hidden="1" x14ac:dyDescent="0.35">
      <c r="A2429" t="s">
        <v>2104</v>
      </c>
      <c r="B2429">
        <v>150</v>
      </c>
      <c r="C2429" s="32">
        <v>45505</v>
      </c>
      <c r="D2429" s="34" t="s">
        <v>23</v>
      </c>
      <c r="E2429" s="35">
        <v>2024</v>
      </c>
      <c r="F2429" t="s">
        <v>33</v>
      </c>
    </row>
    <row r="2430" spans="1:6" hidden="1" x14ac:dyDescent="0.35">
      <c r="A2430" t="s">
        <v>2104</v>
      </c>
      <c r="B2430">
        <v>150</v>
      </c>
      <c r="C2430" s="32">
        <v>45505</v>
      </c>
      <c r="D2430" t="s">
        <v>23</v>
      </c>
      <c r="E2430">
        <v>2024</v>
      </c>
      <c r="F2430" t="s">
        <v>33</v>
      </c>
    </row>
    <row r="2431" spans="1:6" hidden="1" x14ac:dyDescent="0.35">
      <c r="A2431" t="s">
        <v>763</v>
      </c>
      <c r="B2431">
        <v>56.19</v>
      </c>
      <c r="C2431" s="32">
        <v>45505</v>
      </c>
      <c r="D2431" t="s">
        <v>23</v>
      </c>
      <c r="E2431">
        <v>2024</v>
      </c>
      <c r="F2431" t="s">
        <v>42</v>
      </c>
    </row>
    <row r="2432" spans="1:6" hidden="1" x14ac:dyDescent="0.35">
      <c r="A2432" t="s">
        <v>407</v>
      </c>
      <c r="B2432">
        <v>168.63</v>
      </c>
      <c r="C2432" s="32">
        <v>45505</v>
      </c>
      <c r="D2432" t="s">
        <v>23</v>
      </c>
      <c r="E2432">
        <v>2024</v>
      </c>
      <c r="F2432" t="s">
        <v>47</v>
      </c>
    </row>
    <row r="2433" spans="1:6" hidden="1" x14ac:dyDescent="0.35">
      <c r="A2433" t="s">
        <v>2103</v>
      </c>
      <c r="B2433">
        <v>132.66999999999999</v>
      </c>
      <c r="C2433" s="32">
        <v>45505</v>
      </c>
      <c r="D2433" t="s">
        <v>23</v>
      </c>
      <c r="E2433">
        <v>2024</v>
      </c>
      <c r="F2433" t="s">
        <v>32</v>
      </c>
    </row>
    <row r="2434" spans="1:6" hidden="1" x14ac:dyDescent="0.35">
      <c r="A2434" t="s">
        <v>393</v>
      </c>
      <c r="B2434">
        <v>80</v>
      </c>
      <c r="C2434" s="32">
        <v>45505</v>
      </c>
      <c r="D2434" t="s">
        <v>23</v>
      </c>
      <c r="E2434">
        <v>2024</v>
      </c>
      <c r="F2434" t="s">
        <v>30</v>
      </c>
    </row>
    <row r="2435" spans="1:6" hidden="1" x14ac:dyDescent="0.35">
      <c r="A2435" t="s">
        <v>873</v>
      </c>
      <c r="B2435">
        <v>355.36</v>
      </c>
      <c r="C2435" s="32">
        <v>45505</v>
      </c>
      <c r="D2435" t="s">
        <v>23</v>
      </c>
      <c r="E2435">
        <v>2024</v>
      </c>
      <c r="F2435" t="s">
        <v>33</v>
      </c>
    </row>
    <row r="2436" spans="1:6" hidden="1" x14ac:dyDescent="0.35">
      <c r="A2436" t="s">
        <v>2102</v>
      </c>
      <c r="B2436">
        <v>95.26</v>
      </c>
      <c r="C2436" s="32">
        <v>45505</v>
      </c>
      <c r="D2436" t="s">
        <v>23</v>
      </c>
      <c r="E2436">
        <v>2024</v>
      </c>
      <c r="F2436" t="s">
        <v>38</v>
      </c>
    </row>
    <row r="2437" spans="1:6" hidden="1" x14ac:dyDescent="0.35">
      <c r="A2437" t="s">
        <v>2101</v>
      </c>
      <c r="B2437">
        <v>138</v>
      </c>
      <c r="C2437" s="32">
        <v>45505</v>
      </c>
      <c r="D2437" t="s">
        <v>23</v>
      </c>
      <c r="E2437">
        <v>2024</v>
      </c>
      <c r="F2437" t="s">
        <v>44</v>
      </c>
    </row>
    <row r="2438" spans="1:6" hidden="1" x14ac:dyDescent="0.35">
      <c r="A2438" t="s">
        <v>2100</v>
      </c>
      <c r="B2438">
        <v>156</v>
      </c>
      <c r="C2438" s="32">
        <v>45505</v>
      </c>
      <c r="D2438" t="s">
        <v>23</v>
      </c>
      <c r="E2438">
        <v>2024</v>
      </c>
      <c r="F2438" t="s">
        <v>42</v>
      </c>
    </row>
    <row r="2439" spans="1:6" hidden="1" x14ac:dyDescent="0.35">
      <c r="A2439" t="s">
        <v>2099</v>
      </c>
      <c r="B2439">
        <v>168</v>
      </c>
      <c r="C2439" s="32">
        <v>45505</v>
      </c>
      <c r="D2439" t="s">
        <v>23</v>
      </c>
      <c r="E2439">
        <v>2024</v>
      </c>
      <c r="F2439" t="s">
        <v>41</v>
      </c>
    </row>
    <row r="2440" spans="1:6" hidden="1" x14ac:dyDescent="0.35">
      <c r="A2440" t="s">
        <v>2098</v>
      </c>
      <c r="B2440">
        <v>166</v>
      </c>
      <c r="C2440" s="32">
        <v>45505</v>
      </c>
      <c r="D2440" t="s">
        <v>23</v>
      </c>
      <c r="E2440">
        <v>2024</v>
      </c>
      <c r="F2440" t="s">
        <v>44</v>
      </c>
    </row>
    <row r="2441" spans="1:6" hidden="1" x14ac:dyDescent="0.35">
      <c r="A2441" t="s">
        <v>2097</v>
      </c>
      <c r="B2441">
        <v>262</v>
      </c>
      <c r="C2441" s="32">
        <v>45505</v>
      </c>
      <c r="D2441" t="s">
        <v>23</v>
      </c>
      <c r="E2441">
        <v>2024</v>
      </c>
      <c r="F2441" t="s">
        <v>43</v>
      </c>
    </row>
    <row r="2442" spans="1:6" hidden="1" x14ac:dyDescent="0.35">
      <c r="A2442" t="s">
        <v>2096</v>
      </c>
      <c r="B2442">
        <v>96.02</v>
      </c>
      <c r="C2442" s="32">
        <v>45505</v>
      </c>
      <c r="D2442" t="s">
        <v>23</v>
      </c>
      <c r="E2442">
        <v>2024</v>
      </c>
      <c r="F2442" t="s">
        <v>33</v>
      </c>
    </row>
    <row r="2443" spans="1:6" hidden="1" x14ac:dyDescent="0.35">
      <c r="A2443" t="s">
        <v>2095</v>
      </c>
      <c r="B2443">
        <v>100</v>
      </c>
      <c r="C2443" s="32">
        <v>45505</v>
      </c>
      <c r="D2443" t="s">
        <v>23</v>
      </c>
      <c r="E2443">
        <v>2024</v>
      </c>
      <c r="F2443" t="s">
        <v>41</v>
      </c>
    </row>
    <row r="2444" spans="1:6" hidden="1" x14ac:dyDescent="0.35">
      <c r="A2444" t="s">
        <v>2094</v>
      </c>
      <c r="B2444">
        <v>114.76</v>
      </c>
      <c r="C2444" s="32">
        <v>45505</v>
      </c>
      <c r="D2444" t="s">
        <v>23</v>
      </c>
      <c r="E2444">
        <v>2024</v>
      </c>
      <c r="F2444" t="s">
        <v>38</v>
      </c>
    </row>
    <row r="2445" spans="1:6" hidden="1" x14ac:dyDescent="0.35">
      <c r="A2445" t="s">
        <v>793</v>
      </c>
      <c r="B2445">
        <v>188.62</v>
      </c>
      <c r="C2445" s="32">
        <v>45505</v>
      </c>
      <c r="D2445" t="s">
        <v>23</v>
      </c>
      <c r="E2445">
        <v>2024</v>
      </c>
      <c r="F2445" t="s">
        <v>33</v>
      </c>
    </row>
    <row r="2446" spans="1:6" hidden="1" x14ac:dyDescent="0.35">
      <c r="A2446" t="s">
        <v>2093</v>
      </c>
      <c r="B2446">
        <v>104</v>
      </c>
      <c r="C2446" s="32">
        <v>45505</v>
      </c>
      <c r="D2446" t="s">
        <v>23</v>
      </c>
      <c r="E2446">
        <v>2024</v>
      </c>
      <c r="F2446" t="s">
        <v>34</v>
      </c>
    </row>
    <row r="2447" spans="1:6" hidden="1" x14ac:dyDescent="0.35">
      <c r="A2447" t="s">
        <v>1667</v>
      </c>
      <c r="B2447">
        <v>182.88</v>
      </c>
      <c r="C2447" s="32">
        <v>45505</v>
      </c>
      <c r="D2447" t="s">
        <v>23</v>
      </c>
      <c r="E2447">
        <v>2024</v>
      </c>
      <c r="F2447" t="s">
        <v>41</v>
      </c>
    </row>
    <row r="2448" spans="1:6" hidden="1" x14ac:dyDescent="0.35">
      <c r="A2448" t="s">
        <v>659</v>
      </c>
      <c r="B2448">
        <v>518.46</v>
      </c>
      <c r="C2448" s="32">
        <v>45505</v>
      </c>
      <c r="D2448" t="s">
        <v>23</v>
      </c>
      <c r="E2448">
        <v>2024</v>
      </c>
      <c r="F2448" t="s">
        <v>32</v>
      </c>
    </row>
    <row r="2449" spans="1:6" hidden="1" x14ac:dyDescent="0.35">
      <c r="A2449" t="s">
        <v>661</v>
      </c>
      <c r="B2449">
        <v>128.53</v>
      </c>
      <c r="C2449" s="32">
        <v>45505</v>
      </c>
      <c r="D2449" t="s">
        <v>23</v>
      </c>
      <c r="E2449">
        <v>2024</v>
      </c>
      <c r="F2449" t="s">
        <v>33</v>
      </c>
    </row>
    <row r="2450" spans="1:6" hidden="1" x14ac:dyDescent="0.35">
      <c r="A2450" t="s">
        <v>2092</v>
      </c>
      <c r="B2450">
        <v>225.63</v>
      </c>
      <c r="C2450" s="32">
        <v>45505</v>
      </c>
      <c r="D2450" t="s">
        <v>23</v>
      </c>
      <c r="E2450">
        <v>2024</v>
      </c>
      <c r="F2450" t="s">
        <v>38</v>
      </c>
    </row>
    <row r="2451" spans="1:6" hidden="1" x14ac:dyDescent="0.35">
      <c r="A2451" t="s">
        <v>822</v>
      </c>
      <c r="B2451">
        <v>77</v>
      </c>
      <c r="C2451" s="32">
        <v>45505</v>
      </c>
      <c r="D2451" t="s">
        <v>23</v>
      </c>
      <c r="E2451">
        <v>2024</v>
      </c>
      <c r="F2451" t="s">
        <v>34</v>
      </c>
    </row>
    <row r="2452" spans="1:6" hidden="1" x14ac:dyDescent="0.35">
      <c r="A2452" t="s">
        <v>2105</v>
      </c>
      <c r="B2452">
        <v>149.41999999999999</v>
      </c>
      <c r="C2452" s="32">
        <v>45506</v>
      </c>
      <c r="D2452" t="s">
        <v>23</v>
      </c>
      <c r="E2452">
        <v>2024</v>
      </c>
      <c r="F2452" t="s">
        <v>42</v>
      </c>
    </row>
    <row r="2453" spans="1:6" hidden="1" x14ac:dyDescent="0.35">
      <c r="A2453" t="s">
        <v>2106</v>
      </c>
      <c r="B2453">
        <v>57</v>
      </c>
      <c r="C2453" s="32">
        <v>45506</v>
      </c>
      <c r="D2453" t="s">
        <v>23</v>
      </c>
      <c r="E2453">
        <v>2024</v>
      </c>
      <c r="F2453" t="s">
        <v>30</v>
      </c>
    </row>
    <row r="2454" spans="1:6" hidden="1" x14ac:dyDescent="0.35">
      <c r="A2454" t="s">
        <v>2107</v>
      </c>
      <c r="B2454">
        <v>88</v>
      </c>
      <c r="C2454" s="32">
        <v>45506</v>
      </c>
      <c r="D2454" t="s">
        <v>23</v>
      </c>
      <c r="E2454">
        <v>2024</v>
      </c>
      <c r="F2454" t="s">
        <v>40</v>
      </c>
    </row>
    <row r="2455" spans="1:6" hidden="1" x14ac:dyDescent="0.35">
      <c r="A2455" t="s">
        <v>576</v>
      </c>
      <c r="B2455">
        <v>128.41999999999999</v>
      </c>
      <c r="C2455" s="32">
        <v>45506</v>
      </c>
      <c r="D2455" t="s">
        <v>23</v>
      </c>
      <c r="E2455">
        <v>2024</v>
      </c>
      <c r="F2455" t="s">
        <v>42</v>
      </c>
    </row>
    <row r="2456" spans="1:6" hidden="1" x14ac:dyDescent="0.35">
      <c r="A2456" t="s">
        <v>2108</v>
      </c>
      <c r="B2456">
        <v>50</v>
      </c>
      <c r="C2456" s="32">
        <v>45506</v>
      </c>
      <c r="D2456" t="s">
        <v>23</v>
      </c>
      <c r="E2456">
        <v>2024</v>
      </c>
      <c r="F2456" t="s">
        <v>40</v>
      </c>
    </row>
    <row r="2457" spans="1:6" hidden="1" x14ac:dyDescent="0.35">
      <c r="A2457" t="s">
        <v>2109</v>
      </c>
      <c r="B2457">
        <v>232.41</v>
      </c>
      <c r="C2457" s="32">
        <v>45506</v>
      </c>
      <c r="D2457" t="s">
        <v>23</v>
      </c>
      <c r="E2457">
        <v>2024</v>
      </c>
      <c r="F2457" t="s">
        <v>42</v>
      </c>
    </row>
    <row r="2458" spans="1:6" hidden="1" x14ac:dyDescent="0.35">
      <c r="A2458" t="s">
        <v>2110</v>
      </c>
      <c r="B2458">
        <v>101.39</v>
      </c>
      <c r="C2458" s="32">
        <v>45506</v>
      </c>
      <c r="D2458" t="s">
        <v>23</v>
      </c>
      <c r="E2458">
        <v>2024</v>
      </c>
      <c r="F2458" t="s">
        <v>47</v>
      </c>
    </row>
    <row r="2459" spans="1:6" hidden="1" x14ac:dyDescent="0.35">
      <c r="A2459" t="s">
        <v>306</v>
      </c>
      <c r="B2459">
        <v>112</v>
      </c>
      <c r="C2459" s="32">
        <v>45506</v>
      </c>
      <c r="D2459" t="s">
        <v>23</v>
      </c>
      <c r="E2459">
        <v>2024</v>
      </c>
      <c r="F2459" t="s">
        <v>35</v>
      </c>
    </row>
    <row r="2460" spans="1:6" hidden="1" x14ac:dyDescent="0.35">
      <c r="A2460" t="s">
        <v>2111</v>
      </c>
      <c r="B2460">
        <v>59</v>
      </c>
      <c r="C2460" s="32">
        <v>45506</v>
      </c>
      <c r="D2460" t="s">
        <v>23</v>
      </c>
      <c r="E2460">
        <v>2024</v>
      </c>
      <c r="F2460" t="s">
        <v>38</v>
      </c>
    </row>
    <row r="2461" spans="1:6" hidden="1" x14ac:dyDescent="0.35">
      <c r="A2461" t="s">
        <v>2112</v>
      </c>
      <c r="B2461">
        <v>116</v>
      </c>
      <c r="C2461" s="32">
        <v>45506</v>
      </c>
      <c r="D2461" t="s">
        <v>23</v>
      </c>
      <c r="E2461">
        <v>2024</v>
      </c>
      <c r="F2461" t="s">
        <v>47</v>
      </c>
    </row>
    <row r="2462" spans="1:6" hidden="1" x14ac:dyDescent="0.35">
      <c r="A2462" t="s">
        <v>2113</v>
      </c>
      <c r="B2462">
        <v>105.82</v>
      </c>
      <c r="C2462" s="32">
        <v>45506</v>
      </c>
      <c r="D2462" t="s">
        <v>23</v>
      </c>
      <c r="E2462">
        <v>2024</v>
      </c>
      <c r="F2462" t="s">
        <v>40</v>
      </c>
    </row>
    <row r="2463" spans="1:6" hidden="1" x14ac:dyDescent="0.35">
      <c r="A2463" t="s">
        <v>356</v>
      </c>
      <c r="B2463">
        <v>225.11</v>
      </c>
      <c r="C2463" s="32">
        <v>45506</v>
      </c>
      <c r="D2463" t="s">
        <v>23</v>
      </c>
      <c r="E2463">
        <v>2024</v>
      </c>
      <c r="F2463" t="s">
        <v>33</v>
      </c>
    </row>
    <row r="2464" spans="1:6" hidden="1" x14ac:dyDescent="0.35">
      <c r="A2464" t="s">
        <v>708</v>
      </c>
      <c r="B2464">
        <v>111</v>
      </c>
      <c r="C2464" s="32">
        <v>45506</v>
      </c>
      <c r="D2464" t="s">
        <v>23</v>
      </c>
      <c r="E2464">
        <v>2024</v>
      </c>
      <c r="F2464" t="s">
        <v>31</v>
      </c>
    </row>
    <row r="2465" spans="1:6" hidden="1" x14ac:dyDescent="0.35">
      <c r="A2465" t="s">
        <v>2114</v>
      </c>
      <c r="B2465">
        <v>100</v>
      </c>
      <c r="C2465" s="32">
        <v>45506</v>
      </c>
      <c r="D2465" t="s">
        <v>23</v>
      </c>
      <c r="E2465">
        <v>2024</v>
      </c>
      <c r="F2465" t="s">
        <v>32</v>
      </c>
    </row>
    <row r="2466" spans="1:6" hidden="1" x14ac:dyDescent="0.35">
      <c r="A2466" t="s">
        <v>404</v>
      </c>
      <c r="B2466">
        <v>148</v>
      </c>
      <c r="C2466" s="32">
        <v>45506</v>
      </c>
      <c r="D2466" t="s">
        <v>23</v>
      </c>
      <c r="E2466">
        <v>2024</v>
      </c>
      <c r="F2466" t="s">
        <v>31</v>
      </c>
    </row>
    <row r="2467" spans="1:6" hidden="1" x14ac:dyDescent="0.35">
      <c r="A2467" t="s">
        <v>1792</v>
      </c>
      <c r="B2467">
        <v>208.18</v>
      </c>
      <c r="C2467" s="32">
        <v>45506</v>
      </c>
      <c r="D2467" t="s">
        <v>23</v>
      </c>
      <c r="E2467">
        <v>2024</v>
      </c>
      <c r="F2467" t="s">
        <v>38</v>
      </c>
    </row>
    <row r="2468" spans="1:6" hidden="1" x14ac:dyDescent="0.35">
      <c r="A2468" t="s">
        <v>2115</v>
      </c>
      <c r="B2468">
        <v>310</v>
      </c>
      <c r="C2468" s="32">
        <v>45506</v>
      </c>
      <c r="D2468" t="s">
        <v>23</v>
      </c>
      <c r="E2468">
        <v>2024</v>
      </c>
      <c r="F2468" t="s">
        <v>43</v>
      </c>
    </row>
    <row r="2469" spans="1:6" hidden="1" x14ac:dyDescent="0.35">
      <c r="A2469" t="s">
        <v>634</v>
      </c>
      <c r="B2469">
        <v>100</v>
      </c>
      <c r="C2469" s="32">
        <v>45506</v>
      </c>
      <c r="D2469" t="s">
        <v>23</v>
      </c>
      <c r="E2469">
        <v>2024</v>
      </c>
      <c r="F2469" t="s">
        <v>31</v>
      </c>
    </row>
    <row r="2470" spans="1:6" hidden="1" x14ac:dyDescent="0.35">
      <c r="A2470" t="s">
        <v>2116</v>
      </c>
      <c r="B2470">
        <v>123.42</v>
      </c>
      <c r="C2470" s="32">
        <v>45506</v>
      </c>
      <c r="D2470" t="s">
        <v>23</v>
      </c>
      <c r="E2470">
        <v>2024</v>
      </c>
      <c r="F2470" t="s">
        <v>33</v>
      </c>
    </row>
    <row r="2471" spans="1:6" hidden="1" x14ac:dyDescent="0.35">
      <c r="A2471" t="s">
        <v>2117</v>
      </c>
      <c r="B2471">
        <v>84.45</v>
      </c>
      <c r="C2471" s="32">
        <v>45506</v>
      </c>
      <c r="D2471" t="s">
        <v>23</v>
      </c>
      <c r="E2471">
        <v>2024</v>
      </c>
      <c r="F2471" t="s">
        <v>41</v>
      </c>
    </row>
    <row r="2472" spans="1:6" hidden="1" x14ac:dyDescent="0.35">
      <c r="A2472" t="s">
        <v>2118</v>
      </c>
      <c r="B2472">
        <v>110</v>
      </c>
      <c r="C2472" s="32">
        <v>45506</v>
      </c>
      <c r="D2472" t="s">
        <v>23</v>
      </c>
      <c r="E2472">
        <v>2024</v>
      </c>
      <c r="F2472" t="s">
        <v>34</v>
      </c>
    </row>
    <row r="2473" spans="1:6" hidden="1" x14ac:dyDescent="0.35">
      <c r="A2473" t="s">
        <v>2119</v>
      </c>
      <c r="B2473">
        <v>99.6</v>
      </c>
      <c r="C2473" s="32">
        <v>45506</v>
      </c>
      <c r="D2473" t="s">
        <v>23</v>
      </c>
      <c r="E2473">
        <v>2024</v>
      </c>
      <c r="F2473" t="s">
        <v>38</v>
      </c>
    </row>
    <row r="2474" spans="1:6" hidden="1" x14ac:dyDescent="0.35">
      <c r="A2474" t="s">
        <v>2120</v>
      </c>
      <c r="B2474">
        <v>150.51</v>
      </c>
      <c r="C2474" s="32">
        <v>45506</v>
      </c>
      <c r="D2474" t="s">
        <v>23</v>
      </c>
      <c r="E2474">
        <v>2024</v>
      </c>
      <c r="F2474" t="s">
        <v>32</v>
      </c>
    </row>
    <row r="2475" spans="1:6" hidden="1" x14ac:dyDescent="0.35">
      <c r="A2475" t="s">
        <v>1585</v>
      </c>
      <c r="B2475">
        <v>232.12</v>
      </c>
      <c r="C2475" s="32">
        <v>45509</v>
      </c>
      <c r="D2475" t="s">
        <v>23</v>
      </c>
      <c r="E2475">
        <v>2024</v>
      </c>
      <c r="F2475" t="s">
        <v>47</v>
      </c>
    </row>
    <row r="2476" spans="1:6" hidden="1" x14ac:dyDescent="0.35">
      <c r="A2476" t="s">
        <v>2121</v>
      </c>
      <c r="B2476">
        <v>100</v>
      </c>
      <c r="C2476" s="32">
        <v>45509</v>
      </c>
      <c r="D2476" t="s">
        <v>23</v>
      </c>
      <c r="E2476">
        <v>2024</v>
      </c>
      <c r="F2476" t="s">
        <v>42</v>
      </c>
    </row>
    <row r="2477" spans="1:6" hidden="1" x14ac:dyDescent="0.35">
      <c r="A2477" t="s">
        <v>2122</v>
      </c>
      <c r="B2477">
        <v>100</v>
      </c>
      <c r="C2477" s="32">
        <v>45509</v>
      </c>
      <c r="D2477" t="s">
        <v>23</v>
      </c>
      <c r="E2477">
        <v>2024</v>
      </c>
      <c r="F2477" t="s">
        <v>35</v>
      </c>
    </row>
    <row r="2478" spans="1:6" hidden="1" x14ac:dyDescent="0.35">
      <c r="A2478" t="s">
        <v>316</v>
      </c>
      <c r="B2478">
        <v>471.96</v>
      </c>
      <c r="C2478" s="32">
        <v>45509</v>
      </c>
      <c r="D2478" t="s">
        <v>23</v>
      </c>
      <c r="E2478">
        <v>2024</v>
      </c>
      <c r="F2478" t="s">
        <v>31</v>
      </c>
    </row>
    <row r="2479" spans="1:6" hidden="1" x14ac:dyDescent="0.35">
      <c r="A2479" t="s">
        <v>676</v>
      </c>
      <c r="B2479">
        <v>274.73</v>
      </c>
      <c r="C2479" s="32">
        <v>45509</v>
      </c>
      <c r="D2479" t="s">
        <v>23</v>
      </c>
      <c r="E2479">
        <v>2024</v>
      </c>
      <c r="F2479" t="s">
        <v>46</v>
      </c>
    </row>
    <row r="2480" spans="1:6" hidden="1" x14ac:dyDescent="0.35">
      <c r="A2480" t="s">
        <v>456</v>
      </c>
      <c r="B2480">
        <v>100</v>
      </c>
      <c r="C2480" s="32">
        <v>45509</v>
      </c>
      <c r="D2480" t="s">
        <v>23</v>
      </c>
      <c r="E2480">
        <v>2024</v>
      </c>
      <c r="F2480" t="s">
        <v>31</v>
      </c>
    </row>
    <row r="2481" spans="1:6" hidden="1" x14ac:dyDescent="0.35">
      <c r="A2481" t="s">
        <v>2123</v>
      </c>
      <c r="B2481">
        <v>300</v>
      </c>
      <c r="C2481" s="32">
        <v>45509</v>
      </c>
      <c r="D2481" t="s">
        <v>23</v>
      </c>
      <c r="E2481">
        <v>2024</v>
      </c>
      <c r="F2481" t="s">
        <v>37</v>
      </c>
    </row>
    <row r="2482" spans="1:6" hidden="1" x14ac:dyDescent="0.35">
      <c r="A2482" t="s">
        <v>735</v>
      </c>
      <c r="B2482">
        <v>141.91</v>
      </c>
      <c r="C2482" s="32">
        <v>45509</v>
      </c>
      <c r="D2482" t="s">
        <v>23</v>
      </c>
      <c r="E2482">
        <v>2024</v>
      </c>
      <c r="F2482" t="s">
        <v>30</v>
      </c>
    </row>
    <row r="2483" spans="1:6" hidden="1" x14ac:dyDescent="0.35">
      <c r="A2483" t="s">
        <v>2124</v>
      </c>
      <c r="B2483">
        <v>96</v>
      </c>
      <c r="C2483" s="32">
        <v>45509</v>
      </c>
      <c r="D2483" t="s">
        <v>23</v>
      </c>
      <c r="E2483">
        <v>2024</v>
      </c>
      <c r="F2483" t="s">
        <v>35</v>
      </c>
    </row>
    <row r="2484" spans="1:6" hidden="1" x14ac:dyDescent="0.35">
      <c r="A2484" t="s">
        <v>1493</v>
      </c>
      <c r="B2484">
        <v>102</v>
      </c>
      <c r="C2484" s="32">
        <v>45509</v>
      </c>
      <c r="D2484" t="s">
        <v>23</v>
      </c>
      <c r="E2484">
        <v>2024</v>
      </c>
      <c r="F2484" t="s">
        <v>40</v>
      </c>
    </row>
    <row r="2485" spans="1:6" hidden="1" x14ac:dyDescent="0.35">
      <c r="A2485" t="s">
        <v>318</v>
      </c>
      <c r="B2485">
        <v>54.55</v>
      </c>
      <c r="C2485" s="32">
        <v>45509</v>
      </c>
      <c r="D2485" t="s">
        <v>23</v>
      </c>
      <c r="E2485">
        <v>2024</v>
      </c>
      <c r="F2485" t="s">
        <v>41</v>
      </c>
    </row>
    <row r="2486" spans="1:6" hidden="1" x14ac:dyDescent="0.35">
      <c r="A2486" t="s">
        <v>2125</v>
      </c>
      <c r="B2486">
        <v>156</v>
      </c>
      <c r="C2486" s="32">
        <v>45509</v>
      </c>
      <c r="D2486" t="s">
        <v>23</v>
      </c>
      <c r="E2486">
        <v>2024</v>
      </c>
      <c r="F2486" t="s">
        <v>30</v>
      </c>
    </row>
    <row r="2487" spans="1:6" hidden="1" x14ac:dyDescent="0.35">
      <c r="A2487" t="s">
        <v>1436</v>
      </c>
      <c r="B2487">
        <v>100</v>
      </c>
      <c r="C2487" s="32">
        <v>45509</v>
      </c>
      <c r="D2487" t="s">
        <v>23</v>
      </c>
      <c r="E2487">
        <v>2024</v>
      </c>
      <c r="F2487" t="s">
        <v>46</v>
      </c>
    </row>
    <row r="2488" spans="1:6" hidden="1" x14ac:dyDescent="0.35">
      <c r="A2488" t="s">
        <v>2126</v>
      </c>
      <c r="B2488">
        <v>106</v>
      </c>
      <c r="C2488" s="32">
        <v>45509</v>
      </c>
      <c r="D2488" t="s">
        <v>23</v>
      </c>
      <c r="E2488">
        <v>2024</v>
      </c>
      <c r="F2488" t="s">
        <v>33</v>
      </c>
    </row>
    <row r="2489" spans="1:6" hidden="1" x14ac:dyDescent="0.35">
      <c r="A2489" t="s">
        <v>2127</v>
      </c>
      <c r="B2489">
        <v>100</v>
      </c>
      <c r="C2489" s="32">
        <v>45509</v>
      </c>
      <c r="D2489" t="s">
        <v>23</v>
      </c>
      <c r="E2489">
        <v>2024</v>
      </c>
      <c r="F2489" t="s">
        <v>42</v>
      </c>
    </row>
    <row r="2490" spans="1:6" hidden="1" x14ac:dyDescent="0.35">
      <c r="A2490" t="s">
        <v>2128</v>
      </c>
      <c r="B2490">
        <v>268</v>
      </c>
      <c r="C2490" s="32">
        <v>45509</v>
      </c>
      <c r="D2490" t="s">
        <v>23</v>
      </c>
      <c r="E2490">
        <v>2024</v>
      </c>
      <c r="F2490" t="s">
        <v>31</v>
      </c>
    </row>
    <row r="2491" spans="1:6" hidden="1" x14ac:dyDescent="0.35">
      <c r="A2491" t="s">
        <v>2129</v>
      </c>
      <c r="B2491">
        <v>249.43</v>
      </c>
      <c r="C2491" s="32">
        <v>45509</v>
      </c>
      <c r="D2491" t="s">
        <v>23</v>
      </c>
      <c r="E2491">
        <v>2024</v>
      </c>
      <c r="F2491" t="s">
        <v>46</v>
      </c>
    </row>
    <row r="2492" spans="1:6" hidden="1" x14ac:dyDescent="0.35">
      <c r="A2492" t="s">
        <v>2130</v>
      </c>
      <c r="B2492">
        <v>167.86</v>
      </c>
      <c r="C2492" s="32">
        <v>45509</v>
      </c>
      <c r="D2492" t="s">
        <v>23</v>
      </c>
      <c r="E2492">
        <v>2024</v>
      </c>
      <c r="F2492" t="s">
        <v>34</v>
      </c>
    </row>
    <row r="2493" spans="1:6" hidden="1" x14ac:dyDescent="0.35">
      <c r="A2493" t="s">
        <v>2131</v>
      </c>
      <c r="B2493">
        <v>166</v>
      </c>
      <c r="C2493" s="32">
        <v>45509</v>
      </c>
      <c r="D2493" t="s">
        <v>23</v>
      </c>
      <c r="E2493">
        <v>2024</v>
      </c>
      <c r="F2493" t="s">
        <v>33</v>
      </c>
    </row>
    <row r="2494" spans="1:6" hidden="1" x14ac:dyDescent="0.35">
      <c r="A2494" t="s">
        <v>2132</v>
      </c>
      <c r="B2494">
        <v>73.180000000000007</v>
      </c>
      <c r="C2494" s="32">
        <v>45509</v>
      </c>
      <c r="D2494" t="s">
        <v>23</v>
      </c>
      <c r="E2494">
        <v>2024</v>
      </c>
      <c r="F2494" t="s">
        <v>38</v>
      </c>
    </row>
    <row r="2495" spans="1:6" hidden="1" x14ac:dyDescent="0.35">
      <c r="A2495" t="s">
        <v>2133</v>
      </c>
      <c r="B2495">
        <v>144.22</v>
      </c>
      <c r="C2495" s="32">
        <v>45509</v>
      </c>
      <c r="D2495" t="s">
        <v>23</v>
      </c>
      <c r="E2495">
        <v>2024</v>
      </c>
      <c r="F2495" t="s">
        <v>33</v>
      </c>
    </row>
    <row r="2496" spans="1:6" hidden="1" x14ac:dyDescent="0.35">
      <c r="A2496" t="s">
        <v>2134</v>
      </c>
      <c r="B2496">
        <v>156</v>
      </c>
      <c r="C2496" s="32">
        <v>45510</v>
      </c>
      <c r="D2496" t="s">
        <v>23</v>
      </c>
      <c r="E2496">
        <v>2024</v>
      </c>
      <c r="F2496" t="s">
        <v>42</v>
      </c>
    </row>
    <row r="2497" spans="1:6" hidden="1" x14ac:dyDescent="0.35">
      <c r="A2497" t="s">
        <v>2135</v>
      </c>
      <c r="B2497">
        <v>131</v>
      </c>
      <c r="C2497" s="32">
        <v>45510</v>
      </c>
      <c r="D2497" t="s">
        <v>23</v>
      </c>
      <c r="E2497">
        <v>2024</v>
      </c>
      <c r="F2497" t="s">
        <v>31</v>
      </c>
    </row>
    <row r="2498" spans="1:6" hidden="1" x14ac:dyDescent="0.35">
      <c r="A2498" t="s">
        <v>2136</v>
      </c>
      <c r="B2498">
        <v>138</v>
      </c>
      <c r="C2498" s="32">
        <v>45510</v>
      </c>
      <c r="D2498" t="s">
        <v>23</v>
      </c>
      <c r="E2498">
        <v>2024</v>
      </c>
      <c r="F2498" t="s">
        <v>38</v>
      </c>
    </row>
    <row r="2499" spans="1:6" hidden="1" x14ac:dyDescent="0.35">
      <c r="A2499" t="s">
        <v>2137</v>
      </c>
      <c r="B2499">
        <v>247.44</v>
      </c>
      <c r="C2499" s="32">
        <v>45510</v>
      </c>
      <c r="D2499" t="s">
        <v>23</v>
      </c>
      <c r="E2499">
        <v>2024</v>
      </c>
      <c r="F2499" t="s">
        <v>42</v>
      </c>
    </row>
    <row r="2500" spans="1:6" hidden="1" x14ac:dyDescent="0.35">
      <c r="A2500" t="s">
        <v>2138</v>
      </c>
      <c r="B2500">
        <v>465.94</v>
      </c>
      <c r="C2500" s="32">
        <v>45510</v>
      </c>
      <c r="D2500" t="s">
        <v>23</v>
      </c>
      <c r="E2500">
        <v>2024</v>
      </c>
      <c r="F2500" t="s">
        <v>41</v>
      </c>
    </row>
    <row r="2501" spans="1:6" hidden="1" x14ac:dyDescent="0.35">
      <c r="A2501" t="s">
        <v>884</v>
      </c>
      <c r="B2501">
        <v>264.67</v>
      </c>
      <c r="C2501" s="32">
        <v>45510</v>
      </c>
      <c r="D2501" t="s">
        <v>23</v>
      </c>
      <c r="E2501">
        <v>2024</v>
      </c>
      <c r="F2501" t="s">
        <v>46</v>
      </c>
    </row>
    <row r="2502" spans="1:6" hidden="1" x14ac:dyDescent="0.35">
      <c r="A2502" t="s">
        <v>2139</v>
      </c>
      <c r="B2502">
        <v>121.24</v>
      </c>
      <c r="C2502" s="32">
        <v>45510</v>
      </c>
      <c r="D2502" t="s">
        <v>23</v>
      </c>
      <c r="E2502">
        <v>2024</v>
      </c>
      <c r="F2502" t="s">
        <v>34</v>
      </c>
    </row>
    <row r="2503" spans="1:6" hidden="1" x14ac:dyDescent="0.35">
      <c r="A2503" t="s">
        <v>2140</v>
      </c>
      <c r="B2503">
        <v>51</v>
      </c>
      <c r="C2503" s="32">
        <v>45511</v>
      </c>
      <c r="D2503" t="s">
        <v>23</v>
      </c>
      <c r="E2503">
        <v>2024</v>
      </c>
      <c r="F2503" t="s">
        <v>40</v>
      </c>
    </row>
    <row r="2504" spans="1:6" hidden="1" x14ac:dyDescent="0.35">
      <c r="A2504" t="s">
        <v>885</v>
      </c>
      <c r="B2504">
        <v>167.19</v>
      </c>
      <c r="C2504" s="32">
        <v>45511</v>
      </c>
      <c r="D2504" t="s">
        <v>23</v>
      </c>
      <c r="E2504">
        <v>2024</v>
      </c>
      <c r="F2504" t="s">
        <v>47</v>
      </c>
    </row>
    <row r="2505" spans="1:6" hidden="1" x14ac:dyDescent="0.35">
      <c r="A2505" t="s">
        <v>2141</v>
      </c>
      <c r="B2505">
        <v>55.22</v>
      </c>
      <c r="C2505" s="32">
        <v>45511</v>
      </c>
      <c r="D2505" t="s">
        <v>23</v>
      </c>
      <c r="E2505">
        <v>2024</v>
      </c>
      <c r="F2505" t="s">
        <v>30</v>
      </c>
    </row>
    <row r="2506" spans="1:6" hidden="1" x14ac:dyDescent="0.35">
      <c r="A2506" t="s">
        <v>334</v>
      </c>
      <c r="B2506">
        <v>248.08</v>
      </c>
      <c r="C2506" s="32">
        <v>45511</v>
      </c>
      <c r="D2506" t="s">
        <v>23</v>
      </c>
      <c r="E2506">
        <v>2024</v>
      </c>
      <c r="F2506" t="s">
        <v>42</v>
      </c>
    </row>
    <row r="2507" spans="1:6" hidden="1" x14ac:dyDescent="0.35">
      <c r="A2507" t="s">
        <v>2142</v>
      </c>
      <c r="B2507">
        <v>75</v>
      </c>
      <c r="C2507" s="32">
        <v>45511</v>
      </c>
      <c r="D2507" t="s">
        <v>23</v>
      </c>
      <c r="E2507">
        <v>2024</v>
      </c>
      <c r="F2507" t="s">
        <v>40</v>
      </c>
    </row>
    <row r="2508" spans="1:6" hidden="1" x14ac:dyDescent="0.35">
      <c r="A2508" t="s">
        <v>2143</v>
      </c>
      <c r="B2508">
        <v>76</v>
      </c>
      <c r="C2508" s="32">
        <v>45511</v>
      </c>
      <c r="D2508" t="s">
        <v>23</v>
      </c>
      <c r="E2508">
        <v>2024</v>
      </c>
      <c r="F2508" t="s">
        <v>44</v>
      </c>
    </row>
    <row r="2509" spans="1:6" hidden="1" x14ac:dyDescent="0.35">
      <c r="A2509" t="s">
        <v>815</v>
      </c>
      <c r="B2509">
        <v>148.33000000000001</v>
      </c>
      <c r="C2509" s="32">
        <v>45511</v>
      </c>
      <c r="D2509" t="s">
        <v>23</v>
      </c>
      <c r="E2509">
        <v>2024</v>
      </c>
      <c r="F2509" t="s">
        <v>42</v>
      </c>
    </row>
    <row r="2510" spans="1:6" hidden="1" x14ac:dyDescent="0.35">
      <c r="A2510" t="s">
        <v>295</v>
      </c>
      <c r="B2510">
        <v>106.34</v>
      </c>
      <c r="C2510" s="32">
        <v>45511</v>
      </c>
      <c r="D2510" t="s">
        <v>23</v>
      </c>
      <c r="E2510">
        <v>2024</v>
      </c>
      <c r="F2510" t="s">
        <v>47</v>
      </c>
    </row>
    <row r="2511" spans="1:6" hidden="1" x14ac:dyDescent="0.35">
      <c r="A2511" t="s">
        <v>2144</v>
      </c>
      <c r="B2511">
        <v>81</v>
      </c>
      <c r="C2511" s="32">
        <v>45511</v>
      </c>
      <c r="D2511" t="s">
        <v>23</v>
      </c>
      <c r="E2511">
        <v>2024</v>
      </c>
      <c r="F2511" t="s">
        <v>44</v>
      </c>
    </row>
    <row r="2512" spans="1:6" hidden="1" x14ac:dyDescent="0.35">
      <c r="A2512" t="s">
        <v>2145</v>
      </c>
      <c r="B2512">
        <v>221.3</v>
      </c>
      <c r="C2512" s="32">
        <v>45511</v>
      </c>
      <c r="D2512" t="s">
        <v>23</v>
      </c>
      <c r="E2512">
        <v>2024</v>
      </c>
      <c r="F2512" t="s">
        <v>43</v>
      </c>
    </row>
    <row r="2513" spans="1:6" hidden="1" x14ac:dyDescent="0.35">
      <c r="A2513" t="s">
        <v>2146</v>
      </c>
      <c r="B2513">
        <v>144.71</v>
      </c>
      <c r="C2513" s="32">
        <v>45511</v>
      </c>
      <c r="D2513" t="s">
        <v>23</v>
      </c>
      <c r="E2513">
        <v>2024</v>
      </c>
      <c r="F2513" t="s">
        <v>46</v>
      </c>
    </row>
    <row r="2514" spans="1:6" hidden="1" x14ac:dyDescent="0.35">
      <c r="A2514" t="s">
        <v>1514</v>
      </c>
      <c r="B2514">
        <v>184.25</v>
      </c>
      <c r="C2514" s="32">
        <v>45511</v>
      </c>
      <c r="D2514" t="s">
        <v>23</v>
      </c>
      <c r="E2514">
        <v>2024</v>
      </c>
      <c r="F2514" t="s">
        <v>42</v>
      </c>
    </row>
    <row r="2515" spans="1:6" hidden="1" x14ac:dyDescent="0.35">
      <c r="A2515" t="s">
        <v>2147</v>
      </c>
      <c r="B2515">
        <v>111.45</v>
      </c>
      <c r="C2515" s="32">
        <v>45511</v>
      </c>
      <c r="D2515" t="s">
        <v>23</v>
      </c>
      <c r="E2515">
        <v>2024</v>
      </c>
      <c r="F2515" t="s">
        <v>40</v>
      </c>
    </row>
    <row r="2516" spans="1:6" hidden="1" x14ac:dyDescent="0.35">
      <c r="A2516" t="s">
        <v>2148</v>
      </c>
      <c r="B2516">
        <v>127</v>
      </c>
      <c r="C2516" s="32">
        <v>45511</v>
      </c>
      <c r="D2516" t="s">
        <v>23</v>
      </c>
      <c r="E2516">
        <v>2024</v>
      </c>
      <c r="F2516" t="s">
        <v>33</v>
      </c>
    </row>
    <row r="2517" spans="1:6" hidden="1" x14ac:dyDescent="0.35">
      <c r="A2517" t="s">
        <v>2149</v>
      </c>
      <c r="B2517">
        <v>101.29</v>
      </c>
      <c r="C2517" s="32">
        <v>45511</v>
      </c>
      <c r="D2517" t="s">
        <v>23</v>
      </c>
      <c r="E2517">
        <v>2024</v>
      </c>
      <c r="F2517" t="s">
        <v>35</v>
      </c>
    </row>
    <row r="2518" spans="1:6" hidden="1" x14ac:dyDescent="0.35">
      <c r="A2518" t="s">
        <v>2150</v>
      </c>
      <c r="B2518">
        <v>162</v>
      </c>
      <c r="C2518" s="32">
        <v>45511</v>
      </c>
      <c r="D2518" t="s">
        <v>23</v>
      </c>
      <c r="E2518">
        <v>2024</v>
      </c>
      <c r="F2518" t="s">
        <v>46</v>
      </c>
    </row>
    <row r="2519" spans="1:6" hidden="1" x14ac:dyDescent="0.35">
      <c r="A2519" t="s">
        <v>1489</v>
      </c>
      <c r="B2519">
        <v>125.55</v>
      </c>
      <c r="C2519" s="32">
        <v>45511</v>
      </c>
      <c r="D2519" t="s">
        <v>23</v>
      </c>
      <c r="E2519">
        <v>2024</v>
      </c>
      <c r="F2519" t="s">
        <v>31</v>
      </c>
    </row>
    <row r="2520" spans="1:6" hidden="1" x14ac:dyDescent="0.35">
      <c r="A2520" t="s">
        <v>2151</v>
      </c>
      <c r="B2520">
        <v>127.74</v>
      </c>
      <c r="C2520" s="32">
        <v>45511</v>
      </c>
      <c r="D2520" t="s">
        <v>23</v>
      </c>
      <c r="E2520">
        <v>2024</v>
      </c>
      <c r="F2520" t="s">
        <v>38</v>
      </c>
    </row>
    <row r="2521" spans="1:6" hidden="1" x14ac:dyDescent="0.35">
      <c r="A2521" t="s">
        <v>2152</v>
      </c>
      <c r="B2521">
        <v>108.08</v>
      </c>
      <c r="C2521" s="32">
        <v>45511</v>
      </c>
      <c r="D2521" t="s">
        <v>23</v>
      </c>
      <c r="E2521">
        <v>2024</v>
      </c>
      <c r="F2521" t="s">
        <v>33</v>
      </c>
    </row>
    <row r="2522" spans="1:6" hidden="1" x14ac:dyDescent="0.35">
      <c r="A2522" t="s">
        <v>2153</v>
      </c>
      <c r="B2522">
        <v>73.53</v>
      </c>
      <c r="C2522" s="32">
        <v>45511</v>
      </c>
      <c r="D2522" t="s">
        <v>23</v>
      </c>
      <c r="E2522">
        <v>2024</v>
      </c>
      <c r="F2522" t="s">
        <v>38</v>
      </c>
    </row>
    <row r="2523" spans="1:6" hidden="1" x14ac:dyDescent="0.35">
      <c r="A2523" t="s">
        <v>2153</v>
      </c>
      <c r="B2523">
        <v>73.53</v>
      </c>
      <c r="C2523" s="32">
        <v>45511</v>
      </c>
      <c r="D2523" t="s">
        <v>23</v>
      </c>
      <c r="E2523">
        <v>2024</v>
      </c>
      <c r="F2523" t="s">
        <v>38</v>
      </c>
    </row>
    <row r="2524" spans="1:6" hidden="1" x14ac:dyDescent="0.35">
      <c r="A2524" t="s">
        <v>2154</v>
      </c>
      <c r="B2524">
        <v>122</v>
      </c>
      <c r="C2524" s="32">
        <v>45512</v>
      </c>
      <c r="D2524" t="s">
        <v>23</v>
      </c>
      <c r="E2524">
        <v>2024</v>
      </c>
      <c r="F2524" t="s">
        <v>44</v>
      </c>
    </row>
    <row r="2525" spans="1:6" hidden="1" x14ac:dyDescent="0.35">
      <c r="A2525" t="s">
        <v>844</v>
      </c>
      <c r="B2525">
        <v>47.15</v>
      </c>
      <c r="C2525" s="32">
        <v>45512</v>
      </c>
      <c r="D2525" t="s">
        <v>23</v>
      </c>
      <c r="E2525">
        <v>2024</v>
      </c>
      <c r="F2525" t="s">
        <v>47</v>
      </c>
    </row>
    <row r="2526" spans="1:6" hidden="1" x14ac:dyDescent="0.35">
      <c r="A2526" t="s">
        <v>2155</v>
      </c>
      <c r="B2526">
        <v>302</v>
      </c>
      <c r="C2526" s="32">
        <v>45512</v>
      </c>
      <c r="D2526" t="s">
        <v>23</v>
      </c>
      <c r="E2526">
        <v>2024</v>
      </c>
      <c r="F2526" t="s">
        <v>33</v>
      </c>
    </row>
    <row r="2527" spans="1:6" hidden="1" x14ac:dyDescent="0.35">
      <c r="A2527" t="s">
        <v>2156</v>
      </c>
      <c r="B2527">
        <v>100</v>
      </c>
      <c r="C2527" s="32">
        <v>45512</v>
      </c>
      <c r="D2527" t="s">
        <v>23</v>
      </c>
      <c r="E2527">
        <v>2024</v>
      </c>
      <c r="F2527" t="s">
        <v>42</v>
      </c>
    </row>
    <row r="2528" spans="1:6" hidden="1" x14ac:dyDescent="0.35">
      <c r="A2528" t="s">
        <v>2157</v>
      </c>
      <c r="B2528">
        <v>135.71</v>
      </c>
      <c r="C2528" s="32">
        <v>45512</v>
      </c>
      <c r="D2528" t="s">
        <v>23</v>
      </c>
      <c r="E2528">
        <v>2024</v>
      </c>
      <c r="F2528" t="s">
        <v>44</v>
      </c>
    </row>
    <row r="2529" spans="1:6" hidden="1" x14ac:dyDescent="0.35">
      <c r="A2529" t="s">
        <v>2158</v>
      </c>
      <c r="B2529">
        <v>150</v>
      </c>
      <c r="C2529" s="32">
        <v>45512</v>
      </c>
      <c r="D2529" t="s">
        <v>23</v>
      </c>
      <c r="E2529">
        <v>2024</v>
      </c>
      <c r="F2529" t="s">
        <v>47</v>
      </c>
    </row>
    <row r="2530" spans="1:6" hidden="1" x14ac:dyDescent="0.35">
      <c r="A2530" t="s">
        <v>2159</v>
      </c>
      <c r="B2530">
        <v>336.93</v>
      </c>
      <c r="C2530" s="32">
        <v>45512</v>
      </c>
      <c r="D2530" t="s">
        <v>23</v>
      </c>
      <c r="E2530">
        <v>2024</v>
      </c>
      <c r="F2530" t="s">
        <v>30</v>
      </c>
    </row>
    <row r="2531" spans="1:6" hidden="1" x14ac:dyDescent="0.35">
      <c r="A2531" t="s">
        <v>686</v>
      </c>
      <c r="B2531">
        <v>146.46</v>
      </c>
      <c r="C2531" s="32">
        <v>45512</v>
      </c>
      <c r="D2531" t="s">
        <v>23</v>
      </c>
      <c r="E2531">
        <v>2024</v>
      </c>
      <c r="F2531" t="s">
        <v>46</v>
      </c>
    </row>
    <row r="2532" spans="1:6" hidden="1" x14ac:dyDescent="0.35">
      <c r="A2532" t="s">
        <v>495</v>
      </c>
      <c r="B2532">
        <v>106.34</v>
      </c>
      <c r="C2532" s="32">
        <v>45512</v>
      </c>
      <c r="D2532" t="s">
        <v>23</v>
      </c>
      <c r="E2532">
        <v>2024</v>
      </c>
      <c r="F2532" t="s">
        <v>41</v>
      </c>
    </row>
    <row r="2533" spans="1:6" hidden="1" x14ac:dyDescent="0.35">
      <c r="A2533" t="s">
        <v>2160</v>
      </c>
      <c r="B2533">
        <v>112</v>
      </c>
      <c r="C2533" s="32">
        <v>45512</v>
      </c>
      <c r="D2533" t="s">
        <v>23</v>
      </c>
      <c r="E2533">
        <v>2024</v>
      </c>
      <c r="F2533" t="s">
        <v>31</v>
      </c>
    </row>
    <row r="2534" spans="1:6" hidden="1" x14ac:dyDescent="0.35">
      <c r="A2534" t="s">
        <v>2161</v>
      </c>
      <c r="B2534">
        <v>302.10000000000002</v>
      </c>
      <c r="C2534" s="32">
        <v>45512</v>
      </c>
      <c r="D2534" t="s">
        <v>23</v>
      </c>
      <c r="E2534">
        <v>2024</v>
      </c>
      <c r="F2534" t="s">
        <v>31</v>
      </c>
    </row>
    <row r="2535" spans="1:6" hidden="1" x14ac:dyDescent="0.35">
      <c r="A2535" t="s">
        <v>2162</v>
      </c>
      <c r="B2535">
        <v>162.78</v>
      </c>
      <c r="C2535" s="32">
        <v>45512</v>
      </c>
      <c r="D2535" t="s">
        <v>23</v>
      </c>
      <c r="E2535">
        <v>2024</v>
      </c>
      <c r="F2535" t="s">
        <v>34</v>
      </c>
    </row>
    <row r="2536" spans="1:6" hidden="1" x14ac:dyDescent="0.35">
      <c r="A2536" t="s">
        <v>2163</v>
      </c>
      <c r="B2536">
        <v>104.26</v>
      </c>
      <c r="C2536" s="32">
        <v>45512</v>
      </c>
      <c r="D2536" t="s">
        <v>23</v>
      </c>
      <c r="E2536">
        <v>2024</v>
      </c>
      <c r="F2536" t="s">
        <v>43</v>
      </c>
    </row>
    <row r="2537" spans="1:6" hidden="1" x14ac:dyDescent="0.35">
      <c r="A2537" t="s">
        <v>2164</v>
      </c>
      <c r="B2537">
        <v>62.8</v>
      </c>
      <c r="C2537" s="32">
        <v>45513</v>
      </c>
      <c r="D2537" t="s">
        <v>23</v>
      </c>
      <c r="E2537">
        <v>2024</v>
      </c>
      <c r="F2537" t="s">
        <v>44</v>
      </c>
    </row>
    <row r="2538" spans="1:6" hidden="1" x14ac:dyDescent="0.35">
      <c r="A2538" t="s">
        <v>522</v>
      </c>
      <c r="B2538">
        <v>597.24</v>
      </c>
      <c r="C2538" s="32">
        <v>45513</v>
      </c>
      <c r="D2538" t="s">
        <v>23</v>
      </c>
      <c r="E2538">
        <v>2024</v>
      </c>
      <c r="F2538" t="s">
        <v>42</v>
      </c>
    </row>
    <row r="2539" spans="1:6" hidden="1" x14ac:dyDescent="0.35">
      <c r="A2539" t="s">
        <v>2165</v>
      </c>
      <c r="B2539">
        <v>149.38</v>
      </c>
      <c r="C2539" s="32">
        <v>45513</v>
      </c>
      <c r="D2539" t="s">
        <v>23</v>
      </c>
      <c r="E2539">
        <v>2024</v>
      </c>
      <c r="F2539" t="s">
        <v>47</v>
      </c>
    </row>
    <row r="2540" spans="1:6" hidden="1" x14ac:dyDescent="0.35">
      <c r="A2540" t="s">
        <v>2166</v>
      </c>
      <c r="B2540">
        <v>74.02</v>
      </c>
      <c r="C2540" s="32">
        <v>45513</v>
      </c>
      <c r="D2540" t="s">
        <v>23</v>
      </c>
      <c r="E2540">
        <v>2024</v>
      </c>
      <c r="F2540" t="s">
        <v>42</v>
      </c>
    </row>
    <row r="2541" spans="1:6" hidden="1" x14ac:dyDescent="0.35">
      <c r="A2541" t="s">
        <v>2167</v>
      </c>
      <c r="B2541">
        <v>200.68</v>
      </c>
      <c r="C2541" s="32">
        <v>45513</v>
      </c>
      <c r="D2541" t="s">
        <v>23</v>
      </c>
      <c r="E2541">
        <v>2024</v>
      </c>
      <c r="F2541" t="s">
        <v>42</v>
      </c>
    </row>
    <row r="2542" spans="1:6" hidden="1" x14ac:dyDescent="0.35">
      <c r="A2542" t="s">
        <v>2168</v>
      </c>
      <c r="B2542">
        <v>120.31</v>
      </c>
      <c r="C2542" s="32">
        <v>45513</v>
      </c>
      <c r="D2542" t="s">
        <v>23</v>
      </c>
      <c r="E2542">
        <v>2024</v>
      </c>
      <c r="F2542" t="s">
        <v>42</v>
      </c>
    </row>
    <row r="2543" spans="1:6" hidden="1" x14ac:dyDescent="0.35">
      <c r="A2543" t="s">
        <v>456</v>
      </c>
      <c r="B2543">
        <v>100</v>
      </c>
      <c r="C2543" s="32">
        <v>45513</v>
      </c>
      <c r="D2543" t="s">
        <v>23</v>
      </c>
      <c r="E2543">
        <v>2024</v>
      </c>
      <c r="F2543" t="s">
        <v>44</v>
      </c>
    </row>
    <row r="2544" spans="1:6" hidden="1" x14ac:dyDescent="0.35">
      <c r="A2544" t="s">
        <v>1160</v>
      </c>
      <c r="B2544">
        <v>113.87</v>
      </c>
      <c r="C2544" s="32">
        <v>45513</v>
      </c>
      <c r="D2544" t="s">
        <v>23</v>
      </c>
      <c r="E2544">
        <v>2024</v>
      </c>
      <c r="F2544" t="s">
        <v>47</v>
      </c>
    </row>
    <row r="2545" spans="1:6" hidden="1" x14ac:dyDescent="0.35">
      <c r="A2545" t="s">
        <v>2169</v>
      </c>
      <c r="B2545">
        <v>103.41</v>
      </c>
      <c r="C2545" s="32">
        <v>45513</v>
      </c>
      <c r="D2545" t="s">
        <v>23</v>
      </c>
      <c r="E2545">
        <v>2024</v>
      </c>
      <c r="F2545" t="s">
        <v>42</v>
      </c>
    </row>
    <row r="2546" spans="1:6" hidden="1" x14ac:dyDescent="0.35">
      <c r="A2546" t="s">
        <v>2170</v>
      </c>
      <c r="B2546">
        <v>77.239999999999995</v>
      </c>
      <c r="C2546" s="32">
        <v>45513</v>
      </c>
      <c r="D2546" t="s">
        <v>23</v>
      </c>
      <c r="E2546">
        <v>2024</v>
      </c>
      <c r="F2546" t="s">
        <v>43</v>
      </c>
    </row>
    <row r="2547" spans="1:6" hidden="1" x14ac:dyDescent="0.35">
      <c r="A2547" t="s">
        <v>2171</v>
      </c>
      <c r="B2547">
        <v>120</v>
      </c>
      <c r="C2547" s="32">
        <v>45513</v>
      </c>
      <c r="D2547" t="s">
        <v>23</v>
      </c>
      <c r="E2547">
        <v>2024</v>
      </c>
      <c r="F2547" t="s">
        <v>44</v>
      </c>
    </row>
    <row r="2548" spans="1:6" hidden="1" x14ac:dyDescent="0.35">
      <c r="A2548" t="s">
        <v>2172</v>
      </c>
      <c r="B2548">
        <v>147.41</v>
      </c>
      <c r="C2548" s="32">
        <v>45513</v>
      </c>
      <c r="D2548" t="s">
        <v>23</v>
      </c>
      <c r="E2548">
        <v>2024</v>
      </c>
      <c r="F2548" t="s">
        <v>42</v>
      </c>
    </row>
    <row r="2549" spans="1:6" hidden="1" x14ac:dyDescent="0.35">
      <c r="A2549" t="s">
        <v>896</v>
      </c>
      <c r="B2549">
        <v>165.37</v>
      </c>
      <c r="C2549" s="32">
        <v>45513</v>
      </c>
      <c r="D2549" t="s">
        <v>23</v>
      </c>
      <c r="E2549">
        <v>2024</v>
      </c>
      <c r="F2549" t="s">
        <v>34</v>
      </c>
    </row>
    <row r="2550" spans="1:6" hidden="1" x14ac:dyDescent="0.35">
      <c r="A2550" t="s">
        <v>307</v>
      </c>
      <c r="B2550">
        <v>553</v>
      </c>
      <c r="C2550" s="32">
        <v>45513</v>
      </c>
      <c r="D2550" t="s">
        <v>23</v>
      </c>
      <c r="E2550">
        <v>2024</v>
      </c>
      <c r="F2550" t="s">
        <v>33</v>
      </c>
    </row>
    <row r="2551" spans="1:6" hidden="1" x14ac:dyDescent="0.35">
      <c r="A2551" t="s">
        <v>2173</v>
      </c>
      <c r="B2551">
        <v>80.510000000000005</v>
      </c>
      <c r="C2551" s="32">
        <v>45513</v>
      </c>
      <c r="D2551" t="s">
        <v>23</v>
      </c>
      <c r="E2551">
        <v>2024</v>
      </c>
      <c r="F2551" t="s">
        <v>38</v>
      </c>
    </row>
    <row r="2552" spans="1:6" hidden="1" x14ac:dyDescent="0.35">
      <c r="A2552" t="s">
        <v>657</v>
      </c>
      <c r="B2552">
        <v>128.05000000000001</v>
      </c>
      <c r="C2552" s="32">
        <v>45513</v>
      </c>
      <c r="D2552" t="s">
        <v>23</v>
      </c>
      <c r="E2552">
        <v>2024</v>
      </c>
      <c r="F2552" t="s">
        <v>47</v>
      </c>
    </row>
    <row r="2553" spans="1:6" hidden="1" x14ac:dyDescent="0.35">
      <c r="A2553" t="s">
        <v>642</v>
      </c>
      <c r="B2553">
        <v>1078.93</v>
      </c>
      <c r="C2553" s="32">
        <v>45513</v>
      </c>
      <c r="D2553" t="s">
        <v>23</v>
      </c>
      <c r="E2553">
        <v>2024</v>
      </c>
      <c r="F2553" t="s">
        <v>43</v>
      </c>
    </row>
    <row r="2554" spans="1:6" hidden="1" x14ac:dyDescent="0.35">
      <c r="A2554" t="s">
        <v>2174</v>
      </c>
      <c r="B2554">
        <v>144.43</v>
      </c>
      <c r="C2554" s="32">
        <v>45513</v>
      </c>
      <c r="D2554" t="s">
        <v>23</v>
      </c>
      <c r="E2554">
        <v>2024</v>
      </c>
      <c r="F2554" t="s">
        <v>33</v>
      </c>
    </row>
    <row r="2555" spans="1:6" hidden="1" x14ac:dyDescent="0.35">
      <c r="A2555" t="s">
        <v>2175</v>
      </c>
      <c r="B2555">
        <v>156.31</v>
      </c>
      <c r="C2555" s="32">
        <v>45513</v>
      </c>
      <c r="D2555" t="s">
        <v>23</v>
      </c>
      <c r="E2555">
        <v>2024</v>
      </c>
      <c r="F2555" t="s">
        <v>38</v>
      </c>
    </row>
    <row r="2556" spans="1:6" hidden="1" x14ac:dyDescent="0.35">
      <c r="A2556" t="s">
        <v>2176</v>
      </c>
      <c r="B2556">
        <v>73</v>
      </c>
      <c r="C2556" s="32">
        <v>45513</v>
      </c>
      <c r="D2556" t="s">
        <v>23</v>
      </c>
      <c r="E2556">
        <v>2024</v>
      </c>
      <c r="F2556" t="s">
        <v>41</v>
      </c>
    </row>
    <row r="2557" spans="1:6" hidden="1" x14ac:dyDescent="0.35">
      <c r="A2557" t="s">
        <v>2177</v>
      </c>
      <c r="B2557">
        <v>109.51</v>
      </c>
      <c r="C2557" s="32">
        <v>45513</v>
      </c>
      <c r="D2557" t="s">
        <v>23</v>
      </c>
      <c r="E2557">
        <v>2024</v>
      </c>
      <c r="F2557" t="s">
        <v>33</v>
      </c>
    </row>
    <row r="2558" spans="1:6" hidden="1" x14ac:dyDescent="0.35">
      <c r="A2558" t="s">
        <v>1939</v>
      </c>
      <c r="B2558">
        <v>210</v>
      </c>
      <c r="C2558" s="32">
        <v>45513</v>
      </c>
      <c r="D2558" t="s">
        <v>23</v>
      </c>
      <c r="E2558">
        <v>2024</v>
      </c>
      <c r="F2558" t="s">
        <v>43</v>
      </c>
    </row>
    <row r="2559" spans="1:6" hidden="1" x14ac:dyDescent="0.35">
      <c r="A2559" t="s">
        <v>1851</v>
      </c>
      <c r="B2559">
        <v>180.67</v>
      </c>
      <c r="C2559" s="32">
        <v>45516</v>
      </c>
      <c r="D2559" t="s">
        <v>23</v>
      </c>
      <c r="E2559">
        <v>2024</v>
      </c>
      <c r="F2559" t="s">
        <v>42</v>
      </c>
    </row>
    <row r="2560" spans="1:6" hidden="1" x14ac:dyDescent="0.35">
      <c r="A2560" t="s">
        <v>585</v>
      </c>
      <c r="B2560">
        <v>64</v>
      </c>
      <c r="C2560" s="32">
        <v>45516</v>
      </c>
      <c r="D2560" t="s">
        <v>23</v>
      </c>
      <c r="E2560">
        <v>2024</v>
      </c>
      <c r="F2560" t="s">
        <v>40</v>
      </c>
    </row>
    <row r="2561" spans="1:6" hidden="1" x14ac:dyDescent="0.35">
      <c r="A2561" t="s">
        <v>2178</v>
      </c>
      <c r="B2561">
        <v>199</v>
      </c>
      <c r="C2561" s="32">
        <v>45516</v>
      </c>
      <c r="D2561" t="s">
        <v>23</v>
      </c>
      <c r="E2561">
        <v>2024</v>
      </c>
      <c r="F2561" t="s">
        <v>41</v>
      </c>
    </row>
    <row r="2562" spans="1:6" hidden="1" x14ac:dyDescent="0.35">
      <c r="A2562" t="s">
        <v>904</v>
      </c>
      <c r="B2562">
        <v>200</v>
      </c>
      <c r="C2562" s="32">
        <v>45516</v>
      </c>
      <c r="D2562" t="s">
        <v>23</v>
      </c>
      <c r="E2562">
        <v>2024</v>
      </c>
      <c r="F2562" t="s">
        <v>34</v>
      </c>
    </row>
    <row r="2563" spans="1:6" hidden="1" x14ac:dyDescent="0.35">
      <c r="A2563" t="s">
        <v>1813</v>
      </c>
      <c r="B2563">
        <v>360.4</v>
      </c>
      <c r="C2563" s="32">
        <v>45516</v>
      </c>
      <c r="D2563" t="s">
        <v>23</v>
      </c>
      <c r="E2563">
        <v>2024</v>
      </c>
      <c r="F2563" t="s">
        <v>42</v>
      </c>
    </row>
    <row r="2564" spans="1:6" hidden="1" x14ac:dyDescent="0.35">
      <c r="A2564" t="s">
        <v>545</v>
      </c>
      <c r="B2564">
        <v>43.86</v>
      </c>
      <c r="C2564" s="32">
        <v>45516</v>
      </c>
      <c r="D2564" t="s">
        <v>23</v>
      </c>
      <c r="E2564">
        <v>2024</v>
      </c>
      <c r="F2564" t="s">
        <v>30</v>
      </c>
    </row>
    <row r="2565" spans="1:6" hidden="1" x14ac:dyDescent="0.35">
      <c r="A2565" t="s">
        <v>1347</v>
      </c>
      <c r="B2565">
        <v>261.73</v>
      </c>
      <c r="C2565" s="32">
        <v>45516</v>
      </c>
      <c r="D2565" t="s">
        <v>23</v>
      </c>
      <c r="E2565">
        <v>2024</v>
      </c>
      <c r="F2565" t="s">
        <v>33</v>
      </c>
    </row>
    <row r="2566" spans="1:6" hidden="1" x14ac:dyDescent="0.35">
      <c r="A2566" t="s">
        <v>2179</v>
      </c>
      <c r="B2566">
        <v>150.24</v>
      </c>
      <c r="C2566" s="32">
        <v>45516</v>
      </c>
      <c r="D2566" t="s">
        <v>23</v>
      </c>
      <c r="E2566">
        <v>2024</v>
      </c>
      <c r="F2566" t="s">
        <v>43</v>
      </c>
    </row>
    <row r="2567" spans="1:6" hidden="1" x14ac:dyDescent="0.35">
      <c r="A2567" t="s">
        <v>505</v>
      </c>
      <c r="B2567">
        <v>364.01</v>
      </c>
      <c r="C2567" s="32">
        <v>45516</v>
      </c>
      <c r="D2567" t="s">
        <v>23</v>
      </c>
      <c r="E2567">
        <v>2024</v>
      </c>
      <c r="F2567" t="s">
        <v>33</v>
      </c>
    </row>
    <row r="2568" spans="1:6" hidden="1" x14ac:dyDescent="0.35">
      <c r="A2568" t="s">
        <v>2180</v>
      </c>
      <c r="B2568">
        <v>151.16999999999999</v>
      </c>
      <c r="C2568" s="32">
        <v>45516</v>
      </c>
      <c r="D2568" t="s">
        <v>23</v>
      </c>
      <c r="E2568">
        <v>2024</v>
      </c>
      <c r="F2568" t="s">
        <v>38</v>
      </c>
    </row>
    <row r="2569" spans="1:6" hidden="1" x14ac:dyDescent="0.35">
      <c r="A2569" t="s">
        <v>2181</v>
      </c>
      <c r="B2569">
        <v>200</v>
      </c>
      <c r="C2569" s="32">
        <v>45516</v>
      </c>
      <c r="D2569" t="s">
        <v>23</v>
      </c>
      <c r="E2569">
        <v>2024</v>
      </c>
      <c r="F2569" t="s">
        <v>31</v>
      </c>
    </row>
    <row r="2570" spans="1:6" hidden="1" x14ac:dyDescent="0.35">
      <c r="A2570" t="s">
        <v>886</v>
      </c>
      <c r="B2570">
        <v>100</v>
      </c>
      <c r="C2570" s="32">
        <v>45516</v>
      </c>
      <c r="D2570" t="s">
        <v>23</v>
      </c>
      <c r="E2570">
        <v>2024</v>
      </c>
      <c r="F2570" t="s">
        <v>33</v>
      </c>
    </row>
    <row r="2571" spans="1:6" hidden="1" x14ac:dyDescent="0.35">
      <c r="A2571" t="s">
        <v>1015</v>
      </c>
      <c r="B2571">
        <v>615.16</v>
      </c>
      <c r="C2571" s="32">
        <v>45516</v>
      </c>
      <c r="D2571" t="s">
        <v>23</v>
      </c>
      <c r="E2571">
        <v>2024</v>
      </c>
      <c r="F2571" t="s">
        <v>38</v>
      </c>
    </row>
    <row r="2572" spans="1:6" hidden="1" x14ac:dyDescent="0.35">
      <c r="A2572" t="s">
        <v>2182</v>
      </c>
      <c r="B2572">
        <v>118.65</v>
      </c>
      <c r="C2572" s="32">
        <v>45516</v>
      </c>
      <c r="D2572" t="s">
        <v>23</v>
      </c>
      <c r="E2572">
        <v>2024</v>
      </c>
      <c r="F2572" t="s">
        <v>38</v>
      </c>
    </row>
    <row r="2573" spans="1:6" hidden="1" x14ac:dyDescent="0.35">
      <c r="A2573" t="s">
        <v>2183</v>
      </c>
      <c r="B2573">
        <v>60.41</v>
      </c>
      <c r="C2573" s="32">
        <v>45516</v>
      </c>
      <c r="D2573" t="s">
        <v>23</v>
      </c>
      <c r="E2573">
        <v>2024</v>
      </c>
      <c r="F2573" t="s">
        <v>41</v>
      </c>
    </row>
    <row r="2574" spans="1:6" hidden="1" x14ac:dyDescent="0.35">
      <c r="A2574" t="s">
        <v>519</v>
      </c>
      <c r="B2574">
        <v>80.56</v>
      </c>
      <c r="C2574" s="32">
        <v>45516</v>
      </c>
      <c r="D2574" t="s">
        <v>23</v>
      </c>
      <c r="E2574">
        <v>2024</v>
      </c>
      <c r="F2574" t="s">
        <v>38</v>
      </c>
    </row>
    <row r="2575" spans="1:6" hidden="1" x14ac:dyDescent="0.35">
      <c r="A2575" t="s">
        <v>2184</v>
      </c>
      <c r="B2575">
        <v>74</v>
      </c>
      <c r="C2575" s="32">
        <v>45517</v>
      </c>
      <c r="D2575" t="s">
        <v>23</v>
      </c>
      <c r="E2575">
        <v>2024</v>
      </c>
      <c r="F2575" t="s">
        <v>44</v>
      </c>
    </row>
    <row r="2576" spans="1:6" hidden="1" x14ac:dyDescent="0.35">
      <c r="A2576" t="s">
        <v>1587</v>
      </c>
      <c r="B2576">
        <v>112.86</v>
      </c>
      <c r="C2576" s="32">
        <v>45517</v>
      </c>
      <c r="D2576" t="s">
        <v>23</v>
      </c>
      <c r="E2576">
        <v>2024</v>
      </c>
      <c r="F2576" t="s">
        <v>40</v>
      </c>
    </row>
    <row r="2577" spans="1:6" hidden="1" x14ac:dyDescent="0.35">
      <c r="A2577" t="s">
        <v>1833</v>
      </c>
      <c r="B2577">
        <v>229</v>
      </c>
      <c r="C2577" s="32">
        <v>45517</v>
      </c>
      <c r="D2577" t="s">
        <v>23</v>
      </c>
      <c r="E2577">
        <v>2024</v>
      </c>
      <c r="F2577" t="s">
        <v>30</v>
      </c>
    </row>
    <row r="2578" spans="1:6" hidden="1" x14ac:dyDescent="0.35">
      <c r="A2578" t="s">
        <v>2185</v>
      </c>
      <c r="B2578">
        <v>361</v>
      </c>
      <c r="C2578" s="32">
        <v>45517</v>
      </c>
      <c r="D2578" t="s">
        <v>23</v>
      </c>
      <c r="E2578">
        <v>2024</v>
      </c>
      <c r="F2578" t="s">
        <v>31</v>
      </c>
    </row>
    <row r="2579" spans="1:6" hidden="1" x14ac:dyDescent="0.35">
      <c r="A2579" t="s">
        <v>2186</v>
      </c>
      <c r="B2579">
        <v>232.97</v>
      </c>
      <c r="C2579" s="32">
        <v>45517</v>
      </c>
      <c r="D2579" t="s">
        <v>23</v>
      </c>
      <c r="E2579">
        <v>2024</v>
      </c>
      <c r="F2579" t="s">
        <v>38</v>
      </c>
    </row>
    <row r="2580" spans="1:6" hidden="1" x14ac:dyDescent="0.35">
      <c r="A2580" t="s">
        <v>1685</v>
      </c>
      <c r="B2580">
        <v>84</v>
      </c>
      <c r="C2580" s="32">
        <v>45517</v>
      </c>
      <c r="D2580" t="s">
        <v>23</v>
      </c>
      <c r="E2580">
        <v>2024</v>
      </c>
      <c r="F2580" t="s">
        <v>30</v>
      </c>
    </row>
    <row r="2581" spans="1:6" hidden="1" x14ac:dyDescent="0.35">
      <c r="A2581" t="s">
        <v>2187</v>
      </c>
      <c r="B2581">
        <v>68</v>
      </c>
      <c r="C2581" s="32">
        <v>45517</v>
      </c>
      <c r="D2581" t="s">
        <v>23</v>
      </c>
      <c r="E2581">
        <v>2024</v>
      </c>
      <c r="F2581" t="s">
        <v>37</v>
      </c>
    </row>
    <row r="2582" spans="1:6" hidden="1" x14ac:dyDescent="0.35">
      <c r="A2582" t="s">
        <v>1025</v>
      </c>
      <c r="B2582">
        <v>168.7</v>
      </c>
      <c r="C2582" s="32">
        <v>45517</v>
      </c>
      <c r="D2582" t="s">
        <v>23</v>
      </c>
      <c r="E2582">
        <v>2024</v>
      </c>
      <c r="F2582" t="s">
        <v>41</v>
      </c>
    </row>
    <row r="2583" spans="1:6" hidden="1" x14ac:dyDescent="0.35">
      <c r="A2583" t="s">
        <v>693</v>
      </c>
      <c r="B2583">
        <v>220</v>
      </c>
      <c r="C2583" s="32">
        <v>45517</v>
      </c>
      <c r="D2583" t="s">
        <v>23</v>
      </c>
      <c r="E2583">
        <v>2024</v>
      </c>
      <c r="F2583" t="s">
        <v>42</v>
      </c>
    </row>
    <row r="2584" spans="1:6" hidden="1" x14ac:dyDescent="0.35">
      <c r="A2584" t="s">
        <v>2188</v>
      </c>
      <c r="B2584">
        <v>212.55</v>
      </c>
      <c r="C2584" s="32">
        <v>45517</v>
      </c>
      <c r="D2584" t="s">
        <v>23</v>
      </c>
      <c r="E2584">
        <v>2024</v>
      </c>
      <c r="F2584" t="s">
        <v>33</v>
      </c>
    </row>
    <row r="2585" spans="1:6" hidden="1" x14ac:dyDescent="0.35">
      <c r="A2585" t="s">
        <v>2189</v>
      </c>
      <c r="B2585">
        <v>21</v>
      </c>
      <c r="C2585" s="32">
        <v>45517</v>
      </c>
      <c r="D2585" t="s">
        <v>23</v>
      </c>
      <c r="E2585">
        <v>2024</v>
      </c>
      <c r="F2585" t="s">
        <v>43</v>
      </c>
    </row>
    <row r="2586" spans="1:6" hidden="1" x14ac:dyDescent="0.35">
      <c r="A2586" t="s">
        <v>2190</v>
      </c>
      <c r="B2586">
        <v>99.6</v>
      </c>
      <c r="C2586" s="32">
        <v>45517</v>
      </c>
      <c r="D2586" t="s">
        <v>23</v>
      </c>
      <c r="E2586">
        <v>2024</v>
      </c>
      <c r="F2586" t="s">
        <v>31</v>
      </c>
    </row>
    <row r="2587" spans="1:6" hidden="1" x14ac:dyDescent="0.35">
      <c r="A2587" t="s">
        <v>776</v>
      </c>
      <c r="B2587">
        <v>200</v>
      </c>
      <c r="C2587" s="32">
        <v>45518</v>
      </c>
      <c r="D2587" t="s">
        <v>23</v>
      </c>
      <c r="E2587">
        <v>2024</v>
      </c>
      <c r="F2587" t="s">
        <v>43</v>
      </c>
    </row>
    <row r="2588" spans="1:6" hidden="1" x14ac:dyDescent="0.35">
      <c r="A2588" t="s">
        <v>2191</v>
      </c>
      <c r="B2588">
        <v>216.15</v>
      </c>
      <c r="C2588" s="32">
        <v>45518</v>
      </c>
      <c r="D2588" t="s">
        <v>23</v>
      </c>
      <c r="E2588">
        <v>2024</v>
      </c>
      <c r="F2588" t="s">
        <v>42</v>
      </c>
    </row>
    <row r="2589" spans="1:6" hidden="1" x14ac:dyDescent="0.35">
      <c r="A2589" t="s">
        <v>700</v>
      </c>
      <c r="B2589">
        <v>124</v>
      </c>
      <c r="C2589" s="32">
        <v>45518</v>
      </c>
      <c r="D2589" t="s">
        <v>23</v>
      </c>
      <c r="E2589">
        <v>2024</v>
      </c>
      <c r="F2589" t="s">
        <v>38</v>
      </c>
    </row>
    <row r="2590" spans="1:6" hidden="1" x14ac:dyDescent="0.35">
      <c r="A2590" t="s">
        <v>2192</v>
      </c>
      <c r="B2590">
        <v>127.76</v>
      </c>
      <c r="C2590" s="32">
        <v>45518</v>
      </c>
      <c r="D2590" t="s">
        <v>23</v>
      </c>
      <c r="E2590">
        <v>2024</v>
      </c>
      <c r="F2590" t="s">
        <v>37</v>
      </c>
    </row>
    <row r="2591" spans="1:6" hidden="1" x14ac:dyDescent="0.35">
      <c r="A2591" t="s">
        <v>2193</v>
      </c>
      <c r="B2591">
        <v>135</v>
      </c>
      <c r="C2591" s="32">
        <v>45518</v>
      </c>
      <c r="D2591" t="s">
        <v>23</v>
      </c>
      <c r="E2591">
        <v>2024</v>
      </c>
      <c r="F2591" t="s">
        <v>40</v>
      </c>
    </row>
    <row r="2592" spans="1:6" hidden="1" x14ac:dyDescent="0.35">
      <c r="A2592" t="s">
        <v>458</v>
      </c>
      <c r="B2592">
        <v>68.599999999999994</v>
      </c>
      <c r="C2592" s="32">
        <v>45518</v>
      </c>
      <c r="D2592" t="s">
        <v>23</v>
      </c>
      <c r="E2592">
        <v>2024</v>
      </c>
      <c r="F2592" t="s">
        <v>35</v>
      </c>
    </row>
    <row r="2593" spans="1:6" hidden="1" x14ac:dyDescent="0.35">
      <c r="A2593" t="s">
        <v>2194</v>
      </c>
      <c r="B2593">
        <v>50</v>
      </c>
      <c r="C2593" s="32">
        <v>45518</v>
      </c>
      <c r="D2593" t="s">
        <v>23</v>
      </c>
      <c r="E2593">
        <v>2024</v>
      </c>
      <c r="F2593" t="s">
        <v>41</v>
      </c>
    </row>
    <row r="2594" spans="1:6" hidden="1" x14ac:dyDescent="0.35">
      <c r="A2594" t="s">
        <v>2195</v>
      </c>
      <c r="B2594">
        <v>252.03</v>
      </c>
      <c r="C2594" s="32">
        <v>45518</v>
      </c>
      <c r="D2594" t="s">
        <v>23</v>
      </c>
      <c r="E2594">
        <v>2024</v>
      </c>
      <c r="F2594" t="s">
        <v>43</v>
      </c>
    </row>
    <row r="2595" spans="1:6" hidden="1" x14ac:dyDescent="0.35">
      <c r="A2595" t="s">
        <v>2196</v>
      </c>
      <c r="B2595">
        <v>392.74</v>
      </c>
      <c r="C2595" s="32">
        <v>45518</v>
      </c>
      <c r="D2595" t="s">
        <v>23</v>
      </c>
      <c r="E2595">
        <v>2024</v>
      </c>
      <c r="F2595" t="s">
        <v>32</v>
      </c>
    </row>
    <row r="2596" spans="1:6" hidden="1" x14ac:dyDescent="0.35">
      <c r="A2596" t="s">
        <v>2197</v>
      </c>
      <c r="B2596">
        <v>429.15</v>
      </c>
      <c r="C2596" s="32">
        <v>45518</v>
      </c>
      <c r="D2596" t="s">
        <v>23</v>
      </c>
      <c r="E2596">
        <v>2024</v>
      </c>
      <c r="F2596" t="s">
        <v>33</v>
      </c>
    </row>
    <row r="2597" spans="1:6" hidden="1" x14ac:dyDescent="0.35">
      <c r="A2597" t="s">
        <v>1369</v>
      </c>
      <c r="B2597">
        <v>177.99</v>
      </c>
      <c r="C2597" s="32">
        <v>45519</v>
      </c>
      <c r="D2597" t="s">
        <v>23</v>
      </c>
      <c r="E2597">
        <v>2024</v>
      </c>
      <c r="F2597" t="s">
        <v>47</v>
      </c>
    </row>
    <row r="2598" spans="1:6" hidden="1" x14ac:dyDescent="0.35">
      <c r="A2598" t="s">
        <v>2198</v>
      </c>
      <c r="B2598">
        <v>66.08</v>
      </c>
      <c r="C2598" s="32">
        <v>45519</v>
      </c>
      <c r="D2598" t="s">
        <v>23</v>
      </c>
      <c r="E2598">
        <v>2024</v>
      </c>
      <c r="F2598" t="s">
        <v>42</v>
      </c>
    </row>
    <row r="2599" spans="1:6" hidden="1" x14ac:dyDescent="0.35">
      <c r="A2599" t="s">
        <v>2199</v>
      </c>
      <c r="B2599">
        <v>84</v>
      </c>
      <c r="C2599" s="32">
        <v>45519</v>
      </c>
      <c r="D2599" t="s">
        <v>23</v>
      </c>
      <c r="E2599">
        <v>2024</v>
      </c>
      <c r="F2599" t="s">
        <v>44</v>
      </c>
    </row>
    <row r="2600" spans="1:6" hidden="1" x14ac:dyDescent="0.35">
      <c r="A2600" t="s">
        <v>2200</v>
      </c>
      <c r="B2600">
        <v>277.16000000000003</v>
      </c>
      <c r="C2600" s="32">
        <v>45519</v>
      </c>
      <c r="D2600" t="s">
        <v>23</v>
      </c>
      <c r="E2600">
        <v>2024</v>
      </c>
      <c r="F2600" t="s">
        <v>44</v>
      </c>
    </row>
    <row r="2601" spans="1:6" hidden="1" x14ac:dyDescent="0.35">
      <c r="A2601" t="s">
        <v>813</v>
      </c>
      <c r="B2601">
        <v>104</v>
      </c>
      <c r="C2601" s="32">
        <v>45519</v>
      </c>
      <c r="D2601" t="s">
        <v>23</v>
      </c>
      <c r="E2601">
        <v>2024</v>
      </c>
      <c r="F2601" t="s">
        <v>34</v>
      </c>
    </row>
    <row r="2602" spans="1:6" hidden="1" x14ac:dyDescent="0.35">
      <c r="A2602" t="s">
        <v>2201</v>
      </c>
      <c r="B2602">
        <v>168.53</v>
      </c>
      <c r="C2602" s="32">
        <v>45519</v>
      </c>
      <c r="D2602" t="s">
        <v>23</v>
      </c>
      <c r="E2602">
        <v>2024</v>
      </c>
      <c r="F2602" t="s">
        <v>30</v>
      </c>
    </row>
    <row r="2603" spans="1:6" hidden="1" x14ac:dyDescent="0.35">
      <c r="A2603" t="s">
        <v>2202</v>
      </c>
      <c r="B2603">
        <v>252.68</v>
      </c>
      <c r="C2603" s="32">
        <v>45519</v>
      </c>
      <c r="D2603" t="s">
        <v>23</v>
      </c>
      <c r="E2603">
        <v>2024</v>
      </c>
      <c r="F2603" t="s">
        <v>42</v>
      </c>
    </row>
    <row r="2604" spans="1:6" hidden="1" x14ac:dyDescent="0.35">
      <c r="A2604" t="s">
        <v>2203</v>
      </c>
      <c r="B2604">
        <v>139.12</v>
      </c>
      <c r="C2604" s="32">
        <v>45519</v>
      </c>
      <c r="D2604" t="s">
        <v>23</v>
      </c>
      <c r="E2604">
        <v>2024</v>
      </c>
      <c r="F2604" t="s">
        <v>35</v>
      </c>
    </row>
    <row r="2605" spans="1:6" hidden="1" x14ac:dyDescent="0.35">
      <c r="A2605" t="s">
        <v>2204</v>
      </c>
      <c r="B2605">
        <v>579.95000000000005</v>
      </c>
      <c r="C2605" s="32">
        <v>45519</v>
      </c>
      <c r="D2605" t="s">
        <v>23</v>
      </c>
      <c r="E2605">
        <v>2024</v>
      </c>
      <c r="F2605" t="s">
        <v>37</v>
      </c>
    </row>
    <row r="2606" spans="1:6" hidden="1" x14ac:dyDescent="0.35">
      <c r="A2606" t="s">
        <v>1887</v>
      </c>
      <c r="B2606">
        <v>81</v>
      </c>
      <c r="C2606" s="32">
        <v>45519</v>
      </c>
      <c r="D2606" t="s">
        <v>23</v>
      </c>
      <c r="E2606">
        <v>2024</v>
      </c>
      <c r="F2606" t="s">
        <v>44</v>
      </c>
    </row>
    <row r="2607" spans="1:6" hidden="1" x14ac:dyDescent="0.35">
      <c r="A2607" t="s">
        <v>759</v>
      </c>
      <c r="B2607">
        <v>100</v>
      </c>
      <c r="C2607" s="32">
        <v>45519</v>
      </c>
      <c r="D2607" t="s">
        <v>23</v>
      </c>
      <c r="E2607">
        <v>2024</v>
      </c>
      <c r="F2607" t="s">
        <v>33</v>
      </c>
    </row>
    <row r="2608" spans="1:6" hidden="1" x14ac:dyDescent="0.35">
      <c r="A2608" t="s">
        <v>436</v>
      </c>
      <c r="B2608">
        <v>195.54</v>
      </c>
      <c r="C2608" s="32">
        <v>45519</v>
      </c>
      <c r="D2608" t="s">
        <v>23</v>
      </c>
      <c r="E2608">
        <v>2024</v>
      </c>
      <c r="F2608" t="s">
        <v>42</v>
      </c>
    </row>
    <row r="2609" spans="1:6" hidden="1" x14ac:dyDescent="0.35">
      <c r="A2609" t="s">
        <v>656</v>
      </c>
      <c r="B2609">
        <v>311.58999999999997</v>
      </c>
      <c r="C2609" s="32">
        <v>45519</v>
      </c>
      <c r="D2609" t="s">
        <v>23</v>
      </c>
      <c r="E2609">
        <v>2024</v>
      </c>
      <c r="F2609" t="s">
        <v>43</v>
      </c>
    </row>
    <row r="2610" spans="1:6" hidden="1" x14ac:dyDescent="0.35">
      <c r="A2610" t="s">
        <v>2205</v>
      </c>
      <c r="B2610">
        <v>314.01</v>
      </c>
      <c r="C2610" s="32">
        <v>45519</v>
      </c>
      <c r="D2610" t="s">
        <v>23</v>
      </c>
      <c r="E2610">
        <v>2024</v>
      </c>
      <c r="F2610" t="s">
        <v>32</v>
      </c>
    </row>
    <row r="2611" spans="1:6" hidden="1" x14ac:dyDescent="0.35">
      <c r="A2611" t="s">
        <v>2029</v>
      </c>
      <c r="B2611">
        <v>300</v>
      </c>
      <c r="C2611" s="32">
        <v>45519</v>
      </c>
      <c r="D2611" t="s">
        <v>23</v>
      </c>
      <c r="E2611">
        <v>2024</v>
      </c>
      <c r="F2611" t="s">
        <v>38</v>
      </c>
    </row>
    <row r="2612" spans="1:6" hidden="1" x14ac:dyDescent="0.35">
      <c r="A2612" t="s">
        <v>338</v>
      </c>
      <c r="B2612">
        <v>163.44</v>
      </c>
      <c r="C2612" s="32">
        <v>45519</v>
      </c>
      <c r="D2612" t="s">
        <v>23</v>
      </c>
      <c r="E2612">
        <v>2024</v>
      </c>
      <c r="F2612" t="s">
        <v>37</v>
      </c>
    </row>
    <row r="2613" spans="1:6" hidden="1" x14ac:dyDescent="0.35">
      <c r="A2613" t="s">
        <v>874</v>
      </c>
      <c r="B2613">
        <v>111.43</v>
      </c>
      <c r="C2613" s="32">
        <v>45519</v>
      </c>
      <c r="D2613" t="s">
        <v>23</v>
      </c>
      <c r="E2613">
        <v>2024</v>
      </c>
      <c r="F2613" t="s">
        <v>33</v>
      </c>
    </row>
    <row r="2614" spans="1:6" hidden="1" x14ac:dyDescent="0.35">
      <c r="A2614" t="s">
        <v>589</v>
      </c>
      <c r="B2614">
        <v>277.48</v>
      </c>
      <c r="C2614" s="32">
        <v>45521</v>
      </c>
      <c r="D2614" t="s">
        <v>23</v>
      </c>
      <c r="E2614">
        <v>2024</v>
      </c>
      <c r="F2614" t="s">
        <v>44</v>
      </c>
    </row>
    <row r="2615" spans="1:6" hidden="1" x14ac:dyDescent="0.35">
      <c r="A2615" t="s">
        <v>2206</v>
      </c>
      <c r="B2615">
        <v>62</v>
      </c>
      <c r="C2615" s="32">
        <v>45521</v>
      </c>
      <c r="D2615" t="s">
        <v>23</v>
      </c>
      <c r="E2615">
        <v>2024</v>
      </c>
      <c r="F2615" t="s">
        <v>47</v>
      </c>
    </row>
    <row r="2616" spans="1:6" hidden="1" x14ac:dyDescent="0.35">
      <c r="A2616" t="s">
        <v>2207</v>
      </c>
      <c r="B2616">
        <v>118</v>
      </c>
      <c r="C2616" s="32">
        <v>45520</v>
      </c>
      <c r="D2616" t="s">
        <v>23</v>
      </c>
      <c r="E2616">
        <v>2024</v>
      </c>
      <c r="F2616" t="s">
        <v>41</v>
      </c>
    </row>
    <row r="2617" spans="1:6" hidden="1" x14ac:dyDescent="0.35">
      <c r="A2617" t="s">
        <v>2208</v>
      </c>
      <c r="B2617">
        <v>72.8</v>
      </c>
      <c r="C2617" s="32">
        <v>45520</v>
      </c>
      <c r="D2617" t="s">
        <v>23</v>
      </c>
      <c r="E2617">
        <v>2024</v>
      </c>
      <c r="F2617" t="s">
        <v>33</v>
      </c>
    </row>
    <row r="2618" spans="1:6" hidden="1" x14ac:dyDescent="0.35">
      <c r="A2618" t="s">
        <v>2209</v>
      </c>
      <c r="B2618">
        <v>52</v>
      </c>
      <c r="C2618" s="32">
        <v>45520</v>
      </c>
      <c r="D2618" t="s">
        <v>23</v>
      </c>
      <c r="E2618">
        <v>2024</v>
      </c>
      <c r="F2618" t="s">
        <v>38</v>
      </c>
    </row>
    <row r="2619" spans="1:6" hidden="1" x14ac:dyDescent="0.35">
      <c r="A2619" t="s">
        <v>456</v>
      </c>
      <c r="B2619">
        <v>100</v>
      </c>
      <c r="C2619" s="32">
        <v>45520</v>
      </c>
      <c r="D2619" t="s">
        <v>23</v>
      </c>
      <c r="E2619">
        <v>2024</v>
      </c>
      <c r="F2619" t="s">
        <v>41</v>
      </c>
    </row>
    <row r="2620" spans="1:6" hidden="1" x14ac:dyDescent="0.35">
      <c r="A2620" t="s">
        <v>2210</v>
      </c>
      <c r="B2620">
        <v>178.69</v>
      </c>
      <c r="C2620" s="32">
        <v>45520</v>
      </c>
      <c r="D2620" t="s">
        <v>23</v>
      </c>
      <c r="E2620">
        <v>2024</v>
      </c>
      <c r="F2620" t="s">
        <v>41</v>
      </c>
    </row>
    <row r="2621" spans="1:6" hidden="1" x14ac:dyDescent="0.35">
      <c r="A2621" t="s">
        <v>2211</v>
      </c>
      <c r="B2621">
        <v>70</v>
      </c>
      <c r="C2621" s="32">
        <v>45520</v>
      </c>
      <c r="D2621" t="s">
        <v>23</v>
      </c>
      <c r="E2621">
        <v>2024</v>
      </c>
      <c r="F2621" t="s">
        <v>43</v>
      </c>
    </row>
    <row r="2622" spans="1:6" hidden="1" x14ac:dyDescent="0.35">
      <c r="A2622" t="s">
        <v>938</v>
      </c>
      <c r="B2622">
        <v>120</v>
      </c>
      <c r="C2622" s="32">
        <v>45520</v>
      </c>
      <c r="D2622" t="s">
        <v>23</v>
      </c>
      <c r="E2622">
        <v>2024</v>
      </c>
      <c r="F2622" t="s">
        <v>38</v>
      </c>
    </row>
    <row r="2623" spans="1:6" hidden="1" x14ac:dyDescent="0.35">
      <c r="A2623" t="s">
        <v>2212</v>
      </c>
      <c r="B2623">
        <v>124</v>
      </c>
      <c r="C2623" s="32">
        <v>45520</v>
      </c>
      <c r="D2623" t="s">
        <v>23</v>
      </c>
      <c r="E2623">
        <v>2024</v>
      </c>
      <c r="F2623" t="s">
        <v>31</v>
      </c>
    </row>
    <row r="2624" spans="1:6" hidden="1" x14ac:dyDescent="0.35">
      <c r="A2624" t="s">
        <v>2213</v>
      </c>
      <c r="B2624">
        <v>57</v>
      </c>
      <c r="C2624" s="32">
        <v>45520</v>
      </c>
      <c r="D2624" t="s">
        <v>23</v>
      </c>
      <c r="E2624">
        <v>2024</v>
      </c>
      <c r="F2624" t="s">
        <v>43</v>
      </c>
    </row>
    <row r="2625" spans="1:6" hidden="1" x14ac:dyDescent="0.35">
      <c r="A2625" t="s">
        <v>1317</v>
      </c>
      <c r="B2625">
        <v>114</v>
      </c>
      <c r="C2625" s="32">
        <v>45520</v>
      </c>
      <c r="D2625" t="s">
        <v>23</v>
      </c>
      <c r="E2625">
        <v>2024</v>
      </c>
      <c r="F2625" t="s">
        <v>38</v>
      </c>
    </row>
    <row r="2626" spans="1:6" hidden="1" x14ac:dyDescent="0.35">
      <c r="A2626" t="s">
        <v>702</v>
      </c>
      <c r="B2626">
        <v>93</v>
      </c>
      <c r="C2626" s="32">
        <v>45520</v>
      </c>
      <c r="D2626" t="s">
        <v>23</v>
      </c>
      <c r="E2626">
        <v>2024</v>
      </c>
      <c r="F2626" t="s">
        <v>30</v>
      </c>
    </row>
    <row r="2627" spans="1:6" hidden="1" x14ac:dyDescent="0.35">
      <c r="A2627" t="s">
        <v>2214</v>
      </c>
      <c r="B2627">
        <v>88.78</v>
      </c>
      <c r="C2627" s="32">
        <v>45520</v>
      </c>
      <c r="D2627" t="s">
        <v>23</v>
      </c>
      <c r="E2627">
        <v>2024</v>
      </c>
      <c r="F2627" t="s">
        <v>38</v>
      </c>
    </row>
    <row r="2628" spans="1:6" hidden="1" x14ac:dyDescent="0.35">
      <c r="A2628" t="s">
        <v>2215</v>
      </c>
      <c r="B2628">
        <v>40.049999999999997</v>
      </c>
      <c r="C2628" s="32">
        <v>45520</v>
      </c>
      <c r="D2628" t="s">
        <v>23</v>
      </c>
      <c r="E2628">
        <v>2024</v>
      </c>
      <c r="F2628" t="s">
        <v>32</v>
      </c>
    </row>
    <row r="2629" spans="1:6" hidden="1" x14ac:dyDescent="0.35">
      <c r="A2629" t="s">
        <v>2090</v>
      </c>
      <c r="B2629">
        <v>146</v>
      </c>
      <c r="C2629" s="32">
        <v>45520</v>
      </c>
      <c r="D2629" t="s">
        <v>23</v>
      </c>
      <c r="E2629">
        <v>2024</v>
      </c>
      <c r="F2629" t="s">
        <v>47</v>
      </c>
    </row>
    <row r="2630" spans="1:6" hidden="1" x14ac:dyDescent="0.35">
      <c r="A2630" t="s">
        <v>2216</v>
      </c>
      <c r="B2630">
        <v>90</v>
      </c>
      <c r="C2630" s="32">
        <v>45520</v>
      </c>
      <c r="D2630" t="s">
        <v>23</v>
      </c>
      <c r="E2630">
        <v>2024</v>
      </c>
      <c r="F2630" t="s">
        <v>37</v>
      </c>
    </row>
    <row r="2631" spans="1:6" hidden="1" x14ac:dyDescent="0.35">
      <c r="A2631" t="s">
        <v>2217</v>
      </c>
      <c r="B2631">
        <v>146</v>
      </c>
      <c r="C2631" s="32">
        <v>45520</v>
      </c>
      <c r="D2631" t="s">
        <v>23</v>
      </c>
      <c r="E2631">
        <v>2024</v>
      </c>
      <c r="F2631" t="s">
        <v>43</v>
      </c>
    </row>
    <row r="2632" spans="1:6" hidden="1" x14ac:dyDescent="0.35">
      <c r="A2632" t="s">
        <v>2218</v>
      </c>
      <c r="B2632">
        <v>278.10000000000002</v>
      </c>
      <c r="C2632" s="32">
        <v>45520</v>
      </c>
      <c r="D2632" t="s">
        <v>23</v>
      </c>
      <c r="E2632">
        <v>2024</v>
      </c>
      <c r="F2632" t="s">
        <v>33</v>
      </c>
    </row>
    <row r="2633" spans="1:6" hidden="1" x14ac:dyDescent="0.35">
      <c r="A2633" t="s">
        <v>2219</v>
      </c>
      <c r="B2633">
        <v>35.56</v>
      </c>
      <c r="C2633" s="32">
        <v>45520</v>
      </c>
      <c r="D2633" t="s">
        <v>23</v>
      </c>
      <c r="E2633">
        <v>2024</v>
      </c>
      <c r="F2633" t="s">
        <v>43</v>
      </c>
    </row>
    <row r="2634" spans="1:6" hidden="1" x14ac:dyDescent="0.35">
      <c r="A2634" t="s">
        <v>497</v>
      </c>
      <c r="B2634">
        <v>75</v>
      </c>
      <c r="C2634" s="32">
        <v>45520</v>
      </c>
      <c r="D2634" t="s">
        <v>23</v>
      </c>
      <c r="E2634">
        <v>2024</v>
      </c>
      <c r="F2634" t="s">
        <v>32</v>
      </c>
    </row>
    <row r="2635" spans="1:6" hidden="1" x14ac:dyDescent="0.35">
      <c r="A2635" t="s">
        <v>426</v>
      </c>
      <c r="B2635">
        <v>147</v>
      </c>
      <c r="C2635" s="32">
        <v>45523</v>
      </c>
      <c r="D2635" t="s">
        <v>23</v>
      </c>
      <c r="E2635">
        <v>2024</v>
      </c>
      <c r="F2635" t="s">
        <v>30</v>
      </c>
    </row>
    <row r="2636" spans="1:6" hidden="1" x14ac:dyDescent="0.35">
      <c r="A2636" t="s">
        <v>2220</v>
      </c>
      <c r="B2636">
        <v>571.58000000000004</v>
      </c>
      <c r="C2636" s="32">
        <v>45523</v>
      </c>
      <c r="D2636" t="s">
        <v>23</v>
      </c>
      <c r="E2636">
        <v>2024</v>
      </c>
      <c r="F2636" t="s">
        <v>33</v>
      </c>
    </row>
    <row r="2637" spans="1:6" hidden="1" x14ac:dyDescent="0.35">
      <c r="A2637" t="s">
        <v>1677</v>
      </c>
      <c r="B2637">
        <v>50</v>
      </c>
      <c r="C2637" s="32">
        <v>45523</v>
      </c>
      <c r="D2637" t="s">
        <v>23</v>
      </c>
      <c r="E2637">
        <v>2024</v>
      </c>
      <c r="F2637" t="s">
        <v>42</v>
      </c>
    </row>
    <row r="2638" spans="1:6" hidden="1" x14ac:dyDescent="0.35">
      <c r="A2638" t="s">
        <v>2221</v>
      </c>
      <c r="B2638">
        <v>82</v>
      </c>
      <c r="C2638" s="32">
        <v>45523</v>
      </c>
      <c r="D2638" t="s">
        <v>23</v>
      </c>
      <c r="E2638">
        <v>2024</v>
      </c>
      <c r="F2638" t="s">
        <v>47</v>
      </c>
    </row>
    <row r="2639" spans="1:6" hidden="1" x14ac:dyDescent="0.35">
      <c r="A2639" t="s">
        <v>2222</v>
      </c>
      <c r="B2639">
        <v>400</v>
      </c>
      <c r="C2639" s="32">
        <v>45523</v>
      </c>
      <c r="D2639" t="s">
        <v>23</v>
      </c>
      <c r="E2639">
        <v>2024</v>
      </c>
      <c r="F2639" t="s">
        <v>30</v>
      </c>
    </row>
    <row r="2640" spans="1:6" hidden="1" x14ac:dyDescent="0.35">
      <c r="A2640" t="s">
        <v>2223</v>
      </c>
      <c r="B2640">
        <v>196.54</v>
      </c>
      <c r="C2640" s="32">
        <v>45523</v>
      </c>
      <c r="D2640" t="s">
        <v>23</v>
      </c>
      <c r="E2640">
        <v>2024</v>
      </c>
      <c r="F2640" t="s">
        <v>38</v>
      </c>
    </row>
    <row r="2641" spans="1:6" hidden="1" x14ac:dyDescent="0.35">
      <c r="A2641" t="s">
        <v>755</v>
      </c>
      <c r="B2641">
        <v>120.12</v>
      </c>
      <c r="C2641" s="32">
        <v>45523</v>
      </c>
      <c r="D2641" t="s">
        <v>23</v>
      </c>
      <c r="E2641">
        <v>2024</v>
      </c>
      <c r="F2641" t="s">
        <v>33</v>
      </c>
    </row>
    <row r="2642" spans="1:6" hidden="1" x14ac:dyDescent="0.35">
      <c r="A2642" t="s">
        <v>2224</v>
      </c>
      <c r="B2642">
        <v>133.08000000000001</v>
      </c>
      <c r="C2642" s="32">
        <v>45523</v>
      </c>
      <c r="D2642" t="s">
        <v>23</v>
      </c>
      <c r="E2642">
        <v>2024</v>
      </c>
      <c r="F2642" t="s">
        <v>31</v>
      </c>
    </row>
    <row r="2643" spans="1:6" hidden="1" x14ac:dyDescent="0.35">
      <c r="A2643" t="s">
        <v>2225</v>
      </c>
      <c r="B2643">
        <v>104</v>
      </c>
      <c r="C2643" s="32">
        <v>45523</v>
      </c>
      <c r="D2643" t="s">
        <v>23</v>
      </c>
      <c r="E2643">
        <v>2024</v>
      </c>
      <c r="F2643" t="s">
        <v>34</v>
      </c>
    </row>
    <row r="2644" spans="1:6" hidden="1" x14ac:dyDescent="0.35">
      <c r="A2644" t="s">
        <v>2226</v>
      </c>
      <c r="B2644">
        <v>400</v>
      </c>
      <c r="C2644" s="32">
        <v>45524</v>
      </c>
      <c r="D2644" t="s">
        <v>23</v>
      </c>
      <c r="E2644">
        <v>2024</v>
      </c>
      <c r="F2644" t="s">
        <v>30</v>
      </c>
    </row>
    <row r="2645" spans="1:6" hidden="1" x14ac:dyDescent="0.35">
      <c r="A2645" t="s">
        <v>2227</v>
      </c>
      <c r="B2645">
        <v>316.38</v>
      </c>
      <c r="C2645" s="32">
        <v>45524</v>
      </c>
      <c r="D2645" t="s">
        <v>23</v>
      </c>
      <c r="E2645">
        <v>2024</v>
      </c>
      <c r="F2645" t="s">
        <v>40</v>
      </c>
    </row>
    <row r="2646" spans="1:6" hidden="1" x14ac:dyDescent="0.35">
      <c r="A2646" t="s">
        <v>2228</v>
      </c>
      <c r="B2646">
        <v>38</v>
      </c>
      <c r="C2646" s="32">
        <v>45524</v>
      </c>
      <c r="D2646" t="s">
        <v>23</v>
      </c>
      <c r="E2646">
        <v>2024</v>
      </c>
      <c r="F2646" t="s">
        <v>35</v>
      </c>
    </row>
    <row r="2647" spans="1:6" hidden="1" x14ac:dyDescent="0.35">
      <c r="A2647" t="s">
        <v>2229</v>
      </c>
      <c r="B2647">
        <v>169.34</v>
      </c>
      <c r="C2647" s="32">
        <v>45524</v>
      </c>
      <c r="D2647" t="s">
        <v>23</v>
      </c>
      <c r="E2647">
        <v>2024</v>
      </c>
      <c r="F2647" t="s">
        <v>34</v>
      </c>
    </row>
    <row r="2648" spans="1:6" hidden="1" x14ac:dyDescent="0.35">
      <c r="A2648" t="s">
        <v>2230</v>
      </c>
      <c r="B2648">
        <v>887.62</v>
      </c>
      <c r="C2648" s="32">
        <v>45524</v>
      </c>
      <c r="D2648" t="s">
        <v>23</v>
      </c>
      <c r="E2648">
        <v>2024</v>
      </c>
      <c r="F2648" t="s">
        <v>38</v>
      </c>
    </row>
    <row r="2649" spans="1:6" hidden="1" x14ac:dyDescent="0.35">
      <c r="A2649" t="s">
        <v>2231</v>
      </c>
      <c r="B2649">
        <v>87.08</v>
      </c>
      <c r="C2649" s="32">
        <v>45524</v>
      </c>
      <c r="D2649" t="s">
        <v>23</v>
      </c>
      <c r="E2649">
        <v>2024</v>
      </c>
      <c r="F2649" t="s">
        <v>40</v>
      </c>
    </row>
    <row r="2650" spans="1:6" hidden="1" x14ac:dyDescent="0.35">
      <c r="A2650" t="s">
        <v>1838</v>
      </c>
      <c r="B2650">
        <v>126</v>
      </c>
      <c r="C2650" s="32">
        <v>45524</v>
      </c>
      <c r="D2650" t="s">
        <v>23</v>
      </c>
      <c r="E2650">
        <v>2024</v>
      </c>
      <c r="F2650" t="s">
        <v>42</v>
      </c>
    </row>
    <row r="2651" spans="1:6" hidden="1" x14ac:dyDescent="0.35">
      <c r="A2651" t="s">
        <v>2232</v>
      </c>
      <c r="B2651">
        <v>179</v>
      </c>
      <c r="C2651" s="32">
        <v>45524</v>
      </c>
      <c r="D2651" t="s">
        <v>23</v>
      </c>
      <c r="E2651">
        <v>2024</v>
      </c>
      <c r="F2651" t="s">
        <v>41</v>
      </c>
    </row>
    <row r="2652" spans="1:6" hidden="1" x14ac:dyDescent="0.35">
      <c r="A2652" t="s">
        <v>2233</v>
      </c>
      <c r="B2652">
        <v>114</v>
      </c>
      <c r="C2652" s="32">
        <v>45524</v>
      </c>
      <c r="D2652" t="s">
        <v>23</v>
      </c>
      <c r="E2652">
        <v>2024</v>
      </c>
      <c r="F2652" t="s">
        <v>43</v>
      </c>
    </row>
    <row r="2653" spans="1:6" hidden="1" x14ac:dyDescent="0.35">
      <c r="A2653" t="s">
        <v>2234</v>
      </c>
      <c r="B2653">
        <v>147</v>
      </c>
      <c r="C2653" s="32">
        <v>45525</v>
      </c>
      <c r="D2653" t="s">
        <v>23</v>
      </c>
      <c r="E2653">
        <v>2024</v>
      </c>
      <c r="F2653" t="s">
        <v>44</v>
      </c>
    </row>
    <row r="2654" spans="1:6" hidden="1" x14ac:dyDescent="0.35">
      <c r="A2654" t="s">
        <v>2235</v>
      </c>
      <c r="B2654">
        <v>200</v>
      </c>
      <c r="C2654" s="32">
        <v>45525</v>
      </c>
      <c r="D2654" t="s">
        <v>23</v>
      </c>
      <c r="E2654">
        <v>2024</v>
      </c>
      <c r="F2654" t="s">
        <v>42</v>
      </c>
    </row>
    <row r="2655" spans="1:6" hidden="1" x14ac:dyDescent="0.35">
      <c r="A2655" t="s">
        <v>2236</v>
      </c>
      <c r="B2655">
        <v>44</v>
      </c>
      <c r="C2655" s="32">
        <v>45525</v>
      </c>
      <c r="D2655" t="s">
        <v>23</v>
      </c>
      <c r="E2655">
        <v>2024</v>
      </c>
      <c r="F2655" t="s">
        <v>33</v>
      </c>
    </row>
    <row r="2656" spans="1:6" hidden="1" x14ac:dyDescent="0.35">
      <c r="A2656" t="s">
        <v>2237</v>
      </c>
      <c r="B2656">
        <v>454.71</v>
      </c>
      <c r="C2656" s="32">
        <v>45525</v>
      </c>
      <c r="D2656" t="s">
        <v>23</v>
      </c>
      <c r="E2656">
        <v>2024</v>
      </c>
      <c r="F2656" t="s">
        <v>42</v>
      </c>
    </row>
    <row r="2657" spans="1:6" hidden="1" x14ac:dyDescent="0.35">
      <c r="A2657" t="s">
        <v>2238</v>
      </c>
      <c r="B2657">
        <v>328</v>
      </c>
      <c r="C2657" s="32">
        <v>45525</v>
      </c>
      <c r="D2657" t="s">
        <v>23</v>
      </c>
      <c r="E2657">
        <v>2024</v>
      </c>
      <c r="F2657" t="s">
        <v>43</v>
      </c>
    </row>
    <row r="2658" spans="1:6" hidden="1" x14ac:dyDescent="0.35">
      <c r="A2658" t="s">
        <v>2239</v>
      </c>
      <c r="B2658">
        <v>110</v>
      </c>
      <c r="C2658" s="32">
        <v>45525</v>
      </c>
      <c r="D2658" t="s">
        <v>23</v>
      </c>
      <c r="E2658">
        <v>2024</v>
      </c>
      <c r="F2658" t="s">
        <v>44</v>
      </c>
    </row>
    <row r="2659" spans="1:6" hidden="1" x14ac:dyDescent="0.35">
      <c r="A2659" t="s">
        <v>1862</v>
      </c>
      <c r="B2659">
        <v>114.48</v>
      </c>
      <c r="C2659" s="32">
        <v>45525</v>
      </c>
      <c r="D2659" t="s">
        <v>23</v>
      </c>
      <c r="E2659">
        <v>2024</v>
      </c>
      <c r="F2659" t="s">
        <v>38</v>
      </c>
    </row>
    <row r="2660" spans="1:6" hidden="1" x14ac:dyDescent="0.35">
      <c r="A2660" t="s">
        <v>1445</v>
      </c>
      <c r="B2660">
        <v>218.01</v>
      </c>
      <c r="C2660" s="32">
        <v>45525</v>
      </c>
      <c r="D2660" t="s">
        <v>23</v>
      </c>
      <c r="E2660">
        <v>2024</v>
      </c>
      <c r="F2660" t="s">
        <v>37</v>
      </c>
    </row>
    <row r="2661" spans="1:6" hidden="1" x14ac:dyDescent="0.35">
      <c r="A2661" t="s">
        <v>2240</v>
      </c>
      <c r="B2661">
        <v>223.32</v>
      </c>
      <c r="C2661" s="32">
        <v>45525</v>
      </c>
      <c r="D2661" t="s">
        <v>23</v>
      </c>
      <c r="E2661">
        <v>2024</v>
      </c>
      <c r="F2661" t="s">
        <v>47</v>
      </c>
    </row>
    <row r="2662" spans="1:6" hidden="1" x14ac:dyDescent="0.35">
      <c r="A2662" t="s">
        <v>2240</v>
      </c>
      <c r="B2662">
        <v>200</v>
      </c>
      <c r="C2662" s="32">
        <v>45525</v>
      </c>
      <c r="D2662" t="s">
        <v>23</v>
      </c>
      <c r="E2662">
        <v>2024</v>
      </c>
      <c r="F2662" t="s">
        <v>47</v>
      </c>
    </row>
    <row r="2663" spans="1:6" hidden="1" x14ac:dyDescent="0.35">
      <c r="A2663" t="s">
        <v>1571</v>
      </c>
      <c r="B2663">
        <v>92</v>
      </c>
      <c r="C2663" s="32">
        <v>45525</v>
      </c>
      <c r="D2663" t="s">
        <v>23</v>
      </c>
      <c r="E2663">
        <v>2024</v>
      </c>
      <c r="F2663" t="s">
        <v>33</v>
      </c>
    </row>
    <row r="2664" spans="1:6" hidden="1" x14ac:dyDescent="0.35">
      <c r="A2664" t="s">
        <v>2241</v>
      </c>
      <c r="B2664">
        <v>116.08</v>
      </c>
      <c r="C2664" s="32">
        <v>45525</v>
      </c>
      <c r="D2664" t="s">
        <v>23</v>
      </c>
      <c r="E2664">
        <v>2024</v>
      </c>
      <c r="F2664" t="s">
        <v>36</v>
      </c>
    </row>
    <row r="2665" spans="1:6" hidden="1" x14ac:dyDescent="0.35">
      <c r="A2665" t="s">
        <v>1633</v>
      </c>
      <c r="B2665">
        <v>202.48</v>
      </c>
      <c r="C2665" s="32">
        <v>45525</v>
      </c>
      <c r="D2665" t="s">
        <v>23</v>
      </c>
      <c r="E2665">
        <v>2024</v>
      </c>
      <c r="F2665" t="s">
        <v>33</v>
      </c>
    </row>
    <row r="2666" spans="1:6" hidden="1" x14ac:dyDescent="0.35">
      <c r="A2666" t="s">
        <v>1489</v>
      </c>
      <c r="B2666">
        <v>65</v>
      </c>
      <c r="C2666" s="32">
        <v>45525</v>
      </c>
      <c r="D2666" t="s">
        <v>23</v>
      </c>
      <c r="E2666">
        <v>2024</v>
      </c>
      <c r="F2666" t="s">
        <v>31</v>
      </c>
    </row>
    <row r="2667" spans="1:6" hidden="1" x14ac:dyDescent="0.35">
      <c r="A2667" t="s">
        <v>2242</v>
      </c>
      <c r="B2667">
        <v>380</v>
      </c>
      <c r="C2667" s="32">
        <v>45525</v>
      </c>
      <c r="D2667" t="s">
        <v>23</v>
      </c>
      <c r="E2667">
        <v>2024</v>
      </c>
      <c r="F2667" t="s">
        <v>38</v>
      </c>
    </row>
    <row r="2668" spans="1:6" hidden="1" x14ac:dyDescent="0.35">
      <c r="A2668" t="s">
        <v>1262</v>
      </c>
      <c r="B2668">
        <v>272.27</v>
      </c>
      <c r="C2668" s="32">
        <v>45525</v>
      </c>
      <c r="D2668" t="s">
        <v>23</v>
      </c>
      <c r="E2668">
        <v>2024</v>
      </c>
      <c r="F2668" t="s">
        <v>41</v>
      </c>
    </row>
    <row r="2669" spans="1:6" hidden="1" x14ac:dyDescent="0.35">
      <c r="A2669" t="s">
        <v>2243</v>
      </c>
      <c r="B2669">
        <v>217.58</v>
      </c>
      <c r="C2669" s="32">
        <v>45526</v>
      </c>
      <c r="D2669" t="s">
        <v>23</v>
      </c>
      <c r="E2669">
        <v>2024</v>
      </c>
      <c r="F2669" t="s">
        <v>42</v>
      </c>
    </row>
    <row r="2670" spans="1:6" hidden="1" x14ac:dyDescent="0.35">
      <c r="A2670" t="s">
        <v>2244</v>
      </c>
      <c r="B2670">
        <v>202.44</v>
      </c>
      <c r="C2670" s="32">
        <v>45526</v>
      </c>
      <c r="D2670" t="s">
        <v>23</v>
      </c>
      <c r="E2670">
        <v>2024</v>
      </c>
      <c r="F2670" t="s">
        <v>30</v>
      </c>
    </row>
    <row r="2671" spans="1:6" hidden="1" x14ac:dyDescent="0.35">
      <c r="A2671" t="s">
        <v>2001</v>
      </c>
      <c r="B2671">
        <v>163</v>
      </c>
      <c r="C2671" s="32">
        <v>45526</v>
      </c>
      <c r="D2671" t="s">
        <v>23</v>
      </c>
      <c r="E2671">
        <v>2024</v>
      </c>
      <c r="F2671" t="s">
        <v>40</v>
      </c>
    </row>
    <row r="2672" spans="1:6" hidden="1" x14ac:dyDescent="0.35">
      <c r="A2672" t="s">
        <v>559</v>
      </c>
      <c r="B2672">
        <v>189.51</v>
      </c>
      <c r="C2672" s="32">
        <v>45526</v>
      </c>
      <c r="D2672" t="s">
        <v>23</v>
      </c>
      <c r="E2672">
        <v>2024</v>
      </c>
      <c r="F2672" t="s">
        <v>47</v>
      </c>
    </row>
    <row r="2673" spans="1:6" hidden="1" x14ac:dyDescent="0.35">
      <c r="A2673" t="s">
        <v>397</v>
      </c>
      <c r="B2673">
        <v>120</v>
      </c>
      <c r="C2673" s="32">
        <v>45526</v>
      </c>
      <c r="D2673" t="s">
        <v>23</v>
      </c>
      <c r="E2673">
        <v>2024</v>
      </c>
      <c r="F2673" t="s">
        <v>42</v>
      </c>
    </row>
    <row r="2674" spans="1:6" hidden="1" x14ac:dyDescent="0.35">
      <c r="A2674" t="s">
        <v>1029</v>
      </c>
      <c r="B2674">
        <v>285.42</v>
      </c>
      <c r="C2674" s="32">
        <v>45526</v>
      </c>
      <c r="D2674" t="s">
        <v>23</v>
      </c>
      <c r="E2674">
        <v>2024</v>
      </c>
      <c r="F2674" t="s">
        <v>33</v>
      </c>
    </row>
    <row r="2675" spans="1:6" hidden="1" x14ac:dyDescent="0.35">
      <c r="A2675" t="s">
        <v>1439</v>
      </c>
      <c r="B2675">
        <v>321.89</v>
      </c>
      <c r="C2675" s="32">
        <v>45526</v>
      </c>
      <c r="D2675" t="s">
        <v>23</v>
      </c>
      <c r="E2675">
        <v>2024</v>
      </c>
      <c r="F2675" t="s">
        <v>31</v>
      </c>
    </row>
    <row r="2676" spans="1:6" hidden="1" x14ac:dyDescent="0.35">
      <c r="A2676" t="s">
        <v>556</v>
      </c>
      <c r="B2676">
        <v>142.72999999999999</v>
      </c>
      <c r="C2676" s="32">
        <v>45526</v>
      </c>
      <c r="D2676" t="s">
        <v>23</v>
      </c>
      <c r="E2676">
        <v>2024</v>
      </c>
      <c r="F2676" t="s">
        <v>47</v>
      </c>
    </row>
    <row r="2677" spans="1:6" hidden="1" x14ac:dyDescent="0.35">
      <c r="A2677" t="s">
        <v>896</v>
      </c>
      <c r="B2677">
        <v>82</v>
      </c>
      <c r="C2677" s="32">
        <v>45526</v>
      </c>
      <c r="D2677" t="s">
        <v>23</v>
      </c>
      <c r="E2677">
        <v>2024</v>
      </c>
      <c r="F2677" t="s">
        <v>37</v>
      </c>
    </row>
    <row r="2678" spans="1:6" hidden="1" x14ac:dyDescent="0.35">
      <c r="A2678" t="s">
        <v>839</v>
      </c>
      <c r="B2678">
        <v>99.83</v>
      </c>
      <c r="C2678" s="32">
        <v>45526</v>
      </c>
      <c r="D2678" t="s">
        <v>23</v>
      </c>
      <c r="E2678">
        <v>2024</v>
      </c>
      <c r="F2678" t="s">
        <v>44</v>
      </c>
    </row>
    <row r="2679" spans="1:6" hidden="1" x14ac:dyDescent="0.35">
      <c r="A2679" t="s">
        <v>2245</v>
      </c>
      <c r="B2679">
        <v>37.89</v>
      </c>
      <c r="C2679" s="32">
        <v>45526</v>
      </c>
      <c r="D2679" t="s">
        <v>23</v>
      </c>
      <c r="E2679">
        <v>2024</v>
      </c>
      <c r="F2679" t="s">
        <v>31</v>
      </c>
    </row>
    <row r="2680" spans="1:6" hidden="1" x14ac:dyDescent="0.35">
      <c r="A2680" t="s">
        <v>2246</v>
      </c>
      <c r="B2680">
        <v>209.49</v>
      </c>
      <c r="C2680" s="32">
        <v>45526</v>
      </c>
      <c r="D2680" t="s">
        <v>23</v>
      </c>
      <c r="E2680">
        <v>2024</v>
      </c>
      <c r="F2680" t="s">
        <v>47</v>
      </c>
    </row>
    <row r="2681" spans="1:6" hidden="1" x14ac:dyDescent="0.35">
      <c r="A2681" t="s">
        <v>513</v>
      </c>
      <c r="B2681">
        <v>89</v>
      </c>
      <c r="C2681" s="32">
        <v>45526</v>
      </c>
      <c r="D2681" t="s">
        <v>23</v>
      </c>
      <c r="E2681">
        <v>2024</v>
      </c>
      <c r="F2681" t="s">
        <v>37</v>
      </c>
    </row>
    <row r="2682" spans="1:6" hidden="1" x14ac:dyDescent="0.35">
      <c r="A2682" t="s">
        <v>744</v>
      </c>
      <c r="B2682">
        <v>53</v>
      </c>
      <c r="C2682" s="32">
        <v>45526</v>
      </c>
      <c r="D2682" t="s">
        <v>23</v>
      </c>
      <c r="E2682">
        <v>2024</v>
      </c>
      <c r="F2682" t="s">
        <v>40</v>
      </c>
    </row>
    <row r="2683" spans="1:6" hidden="1" x14ac:dyDescent="0.35">
      <c r="A2683" t="s">
        <v>2247</v>
      </c>
      <c r="B2683">
        <v>111.31</v>
      </c>
      <c r="C2683" s="32">
        <v>45526</v>
      </c>
      <c r="D2683" t="s">
        <v>23</v>
      </c>
      <c r="E2683">
        <v>2024</v>
      </c>
      <c r="F2683" t="s">
        <v>37</v>
      </c>
    </row>
    <row r="2684" spans="1:6" hidden="1" x14ac:dyDescent="0.35">
      <c r="A2684" t="s">
        <v>985</v>
      </c>
      <c r="B2684">
        <v>150</v>
      </c>
      <c r="C2684" s="32">
        <v>45526</v>
      </c>
      <c r="D2684" t="s">
        <v>23</v>
      </c>
      <c r="E2684">
        <v>2024</v>
      </c>
      <c r="F2684" t="s">
        <v>33</v>
      </c>
    </row>
    <row r="2685" spans="1:6" hidden="1" x14ac:dyDescent="0.35">
      <c r="A2685" t="s">
        <v>450</v>
      </c>
      <c r="B2685">
        <v>379.44</v>
      </c>
      <c r="C2685" s="32">
        <v>45526</v>
      </c>
      <c r="D2685" t="s">
        <v>23</v>
      </c>
      <c r="E2685">
        <v>2024</v>
      </c>
      <c r="F2685" t="s">
        <v>42</v>
      </c>
    </row>
    <row r="2686" spans="1:6" hidden="1" x14ac:dyDescent="0.35">
      <c r="A2686" t="s">
        <v>2248</v>
      </c>
      <c r="B2686">
        <v>1175.8800000000001</v>
      </c>
      <c r="C2686" s="32">
        <v>45526</v>
      </c>
      <c r="D2686" t="s">
        <v>23</v>
      </c>
      <c r="E2686">
        <v>2024</v>
      </c>
      <c r="F2686" t="s">
        <v>35</v>
      </c>
    </row>
    <row r="2687" spans="1:6" hidden="1" x14ac:dyDescent="0.35">
      <c r="A2687" t="s">
        <v>1802</v>
      </c>
      <c r="B2687">
        <v>240</v>
      </c>
      <c r="C2687" s="32">
        <v>45526</v>
      </c>
      <c r="D2687" t="s">
        <v>23</v>
      </c>
      <c r="E2687">
        <v>2024</v>
      </c>
      <c r="F2687" t="s">
        <v>40</v>
      </c>
    </row>
    <row r="2688" spans="1:6" hidden="1" x14ac:dyDescent="0.35">
      <c r="A2688" t="s">
        <v>2249</v>
      </c>
      <c r="B2688">
        <v>82.58</v>
      </c>
      <c r="C2688" s="32">
        <v>45528</v>
      </c>
      <c r="D2688" t="s">
        <v>23</v>
      </c>
      <c r="E2688">
        <v>2024</v>
      </c>
      <c r="F2688" t="s">
        <v>38</v>
      </c>
    </row>
    <row r="2689" spans="1:6" hidden="1" x14ac:dyDescent="0.35">
      <c r="A2689" t="s">
        <v>466</v>
      </c>
      <c r="B2689">
        <v>242.32</v>
      </c>
      <c r="C2689" s="32">
        <v>45528</v>
      </c>
      <c r="D2689" t="s">
        <v>23</v>
      </c>
      <c r="E2689">
        <v>2024</v>
      </c>
      <c r="F2689" t="s">
        <v>38</v>
      </c>
    </row>
    <row r="2690" spans="1:6" hidden="1" x14ac:dyDescent="0.35">
      <c r="A2690" t="s">
        <v>1957</v>
      </c>
      <c r="B2690">
        <v>313.74</v>
      </c>
      <c r="C2690" s="32">
        <v>45528</v>
      </c>
      <c r="D2690" t="s">
        <v>23</v>
      </c>
      <c r="E2690">
        <v>2024</v>
      </c>
      <c r="F2690" t="s">
        <v>40</v>
      </c>
    </row>
    <row r="2691" spans="1:6" hidden="1" x14ac:dyDescent="0.35">
      <c r="A2691" t="s">
        <v>2250</v>
      </c>
      <c r="B2691">
        <v>150</v>
      </c>
      <c r="C2691" s="32">
        <v>45528</v>
      </c>
      <c r="D2691" t="s">
        <v>23</v>
      </c>
      <c r="E2691">
        <v>2024</v>
      </c>
      <c r="F2691" t="s">
        <v>42</v>
      </c>
    </row>
    <row r="2692" spans="1:6" hidden="1" x14ac:dyDescent="0.35">
      <c r="A2692" t="s">
        <v>682</v>
      </c>
      <c r="B2692">
        <v>250</v>
      </c>
      <c r="C2692" s="32">
        <v>45528</v>
      </c>
      <c r="D2692" t="s">
        <v>23</v>
      </c>
      <c r="E2692">
        <v>2024</v>
      </c>
      <c r="F2692" t="s">
        <v>40</v>
      </c>
    </row>
    <row r="2693" spans="1:6" hidden="1" x14ac:dyDescent="0.35">
      <c r="A2693" t="s">
        <v>1675</v>
      </c>
      <c r="B2693">
        <v>300</v>
      </c>
      <c r="C2693" s="32">
        <v>45527</v>
      </c>
      <c r="D2693" t="s">
        <v>23</v>
      </c>
      <c r="E2693">
        <v>2024</v>
      </c>
      <c r="F2693" t="s">
        <v>41</v>
      </c>
    </row>
    <row r="2694" spans="1:6" hidden="1" x14ac:dyDescent="0.35">
      <c r="A2694" t="s">
        <v>2251</v>
      </c>
      <c r="B2694">
        <v>102</v>
      </c>
      <c r="C2694" s="32">
        <v>45527</v>
      </c>
      <c r="D2694" t="s">
        <v>23</v>
      </c>
      <c r="E2694">
        <v>2024</v>
      </c>
      <c r="F2694" t="s">
        <v>31</v>
      </c>
    </row>
    <row r="2695" spans="1:6" hidden="1" x14ac:dyDescent="0.35">
      <c r="A2695" t="s">
        <v>2252</v>
      </c>
      <c r="B2695">
        <v>330.92</v>
      </c>
      <c r="C2695" s="32">
        <v>45527</v>
      </c>
      <c r="D2695" t="s">
        <v>23</v>
      </c>
      <c r="E2695">
        <v>2024</v>
      </c>
      <c r="F2695" t="s">
        <v>35</v>
      </c>
    </row>
    <row r="2696" spans="1:6" hidden="1" x14ac:dyDescent="0.35">
      <c r="A2696" t="s">
        <v>2253</v>
      </c>
      <c r="B2696">
        <v>70</v>
      </c>
      <c r="C2696" s="32">
        <v>45527</v>
      </c>
      <c r="D2696" t="s">
        <v>23</v>
      </c>
      <c r="E2696">
        <v>2024</v>
      </c>
      <c r="F2696" t="s">
        <v>40</v>
      </c>
    </row>
    <row r="2697" spans="1:6" hidden="1" x14ac:dyDescent="0.35">
      <c r="A2697" t="s">
        <v>2254</v>
      </c>
      <c r="B2697">
        <v>92.96</v>
      </c>
      <c r="C2697" s="32">
        <v>45527</v>
      </c>
      <c r="D2697" t="s">
        <v>23</v>
      </c>
      <c r="E2697">
        <v>2024</v>
      </c>
      <c r="F2697" t="s">
        <v>47</v>
      </c>
    </row>
    <row r="2698" spans="1:6" hidden="1" x14ac:dyDescent="0.35">
      <c r="A2698" t="s">
        <v>2255</v>
      </c>
      <c r="B2698">
        <v>108</v>
      </c>
      <c r="C2698" s="32">
        <v>45527</v>
      </c>
      <c r="D2698" t="s">
        <v>23</v>
      </c>
      <c r="E2698">
        <v>2024</v>
      </c>
      <c r="F2698" t="s">
        <v>38</v>
      </c>
    </row>
    <row r="2699" spans="1:6" hidden="1" x14ac:dyDescent="0.35">
      <c r="A2699" t="s">
        <v>352</v>
      </c>
      <c r="B2699">
        <v>134.88999999999999</v>
      </c>
      <c r="C2699" s="32">
        <v>45527</v>
      </c>
      <c r="D2699" t="s">
        <v>23</v>
      </c>
      <c r="E2699">
        <v>2024</v>
      </c>
      <c r="F2699" t="s">
        <v>41</v>
      </c>
    </row>
    <row r="2700" spans="1:6" hidden="1" x14ac:dyDescent="0.35">
      <c r="A2700" t="s">
        <v>938</v>
      </c>
      <c r="B2700">
        <v>205.91</v>
      </c>
      <c r="C2700" s="32">
        <v>45527</v>
      </c>
      <c r="D2700" t="s">
        <v>23</v>
      </c>
      <c r="E2700">
        <v>2024</v>
      </c>
      <c r="F2700" t="s">
        <v>38</v>
      </c>
    </row>
    <row r="2701" spans="1:6" hidden="1" x14ac:dyDescent="0.35">
      <c r="A2701" t="s">
        <v>2256</v>
      </c>
      <c r="B2701">
        <v>176.13</v>
      </c>
      <c r="C2701" s="32">
        <v>45527</v>
      </c>
      <c r="D2701" t="s">
        <v>23</v>
      </c>
      <c r="E2701">
        <v>2024</v>
      </c>
      <c r="F2701" t="s">
        <v>41</v>
      </c>
    </row>
    <row r="2702" spans="1:6" hidden="1" x14ac:dyDescent="0.35">
      <c r="A2702" t="s">
        <v>2257</v>
      </c>
      <c r="B2702">
        <v>159.09</v>
      </c>
      <c r="C2702" s="32">
        <v>45530</v>
      </c>
      <c r="D2702" t="s">
        <v>23</v>
      </c>
      <c r="E2702">
        <v>2024</v>
      </c>
      <c r="F2702" t="s">
        <v>38</v>
      </c>
    </row>
    <row r="2703" spans="1:6" hidden="1" x14ac:dyDescent="0.35">
      <c r="A2703" t="s">
        <v>544</v>
      </c>
      <c r="B2703">
        <v>92.58</v>
      </c>
      <c r="C2703" s="32">
        <v>45530</v>
      </c>
      <c r="D2703" t="s">
        <v>23</v>
      </c>
      <c r="E2703">
        <v>2024</v>
      </c>
      <c r="F2703" t="s">
        <v>33</v>
      </c>
    </row>
    <row r="2704" spans="1:6" hidden="1" x14ac:dyDescent="0.35">
      <c r="A2704" t="s">
        <v>1403</v>
      </c>
      <c r="B2704">
        <v>392.6</v>
      </c>
      <c r="C2704" s="32">
        <v>45530</v>
      </c>
      <c r="D2704" t="s">
        <v>23</v>
      </c>
      <c r="E2704">
        <v>2024</v>
      </c>
      <c r="F2704" t="s">
        <v>38</v>
      </c>
    </row>
    <row r="2705" spans="1:6" hidden="1" x14ac:dyDescent="0.35">
      <c r="A2705" t="s">
        <v>1351</v>
      </c>
      <c r="B2705">
        <v>166</v>
      </c>
      <c r="C2705" s="32">
        <v>45530</v>
      </c>
      <c r="D2705" t="s">
        <v>23</v>
      </c>
      <c r="E2705">
        <v>2024</v>
      </c>
      <c r="F2705" t="s">
        <v>40</v>
      </c>
    </row>
    <row r="2706" spans="1:6" hidden="1" x14ac:dyDescent="0.35">
      <c r="A2706" t="s">
        <v>2258</v>
      </c>
      <c r="B2706">
        <v>242</v>
      </c>
      <c r="C2706" s="32">
        <v>45530</v>
      </c>
      <c r="D2706" t="s">
        <v>23</v>
      </c>
      <c r="E2706">
        <v>2024</v>
      </c>
      <c r="F2706" t="s">
        <v>40</v>
      </c>
    </row>
    <row r="2707" spans="1:6" hidden="1" x14ac:dyDescent="0.35">
      <c r="A2707" t="s">
        <v>2259</v>
      </c>
      <c r="B2707">
        <v>70</v>
      </c>
      <c r="C2707" s="32">
        <v>45530</v>
      </c>
      <c r="D2707" t="s">
        <v>23</v>
      </c>
      <c r="E2707">
        <v>2024</v>
      </c>
      <c r="F2707" t="s">
        <v>43</v>
      </c>
    </row>
    <row r="2708" spans="1:6" hidden="1" x14ac:dyDescent="0.35">
      <c r="A2708" t="s">
        <v>2260</v>
      </c>
      <c r="B2708">
        <v>148</v>
      </c>
      <c r="C2708" s="32">
        <v>45530</v>
      </c>
      <c r="D2708" t="s">
        <v>23</v>
      </c>
      <c r="E2708">
        <v>2024</v>
      </c>
      <c r="F2708" t="s">
        <v>37</v>
      </c>
    </row>
    <row r="2709" spans="1:6" hidden="1" x14ac:dyDescent="0.35">
      <c r="A2709" t="s">
        <v>359</v>
      </c>
      <c r="B2709">
        <v>74.510000000000005</v>
      </c>
      <c r="C2709" s="32">
        <v>45530</v>
      </c>
      <c r="D2709" t="s">
        <v>23</v>
      </c>
      <c r="E2709">
        <v>2024</v>
      </c>
      <c r="F2709" t="s">
        <v>30</v>
      </c>
    </row>
    <row r="2710" spans="1:6" hidden="1" x14ac:dyDescent="0.35">
      <c r="A2710" t="s">
        <v>2261</v>
      </c>
      <c r="B2710">
        <v>336.36</v>
      </c>
      <c r="C2710" s="32">
        <v>45530</v>
      </c>
      <c r="D2710" t="s">
        <v>23</v>
      </c>
      <c r="E2710">
        <v>2024</v>
      </c>
      <c r="F2710" t="s">
        <v>42</v>
      </c>
    </row>
    <row r="2711" spans="1:6" hidden="1" x14ac:dyDescent="0.35">
      <c r="A2711" t="s">
        <v>2262</v>
      </c>
      <c r="B2711">
        <v>318</v>
      </c>
      <c r="C2711" s="32">
        <v>45530</v>
      </c>
      <c r="D2711" t="s">
        <v>23</v>
      </c>
      <c r="E2711">
        <v>2024</v>
      </c>
      <c r="F2711" t="s">
        <v>31</v>
      </c>
    </row>
    <row r="2712" spans="1:6" hidden="1" x14ac:dyDescent="0.35">
      <c r="A2712" t="s">
        <v>1002</v>
      </c>
      <c r="B2712">
        <v>238</v>
      </c>
      <c r="C2712" s="32">
        <v>45530</v>
      </c>
      <c r="D2712" t="s">
        <v>23</v>
      </c>
      <c r="E2712">
        <v>2024</v>
      </c>
      <c r="F2712" t="s">
        <v>37</v>
      </c>
    </row>
    <row r="2713" spans="1:6" hidden="1" x14ac:dyDescent="0.35">
      <c r="A2713" t="s">
        <v>2263</v>
      </c>
      <c r="B2713">
        <v>200</v>
      </c>
      <c r="C2713" s="32">
        <v>45530</v>
      </c>
      <c r="D2713" t="s">
        <v>23</v>
      </c>
      <c r="E2713">
        <v>2024</v>
      </c>
      <c r="F2713" t="s">
        <v>38</v>
      </c>
    </row>
    <row r="2714" spans="1:6" hidden="1" x14ac:dyDescent="0.35">
      <c r="A2714" t="s">
        <v>2264</v>
      </c>
      <c r="B2714">
        <v>132</v>
      </c>
      <c r="C2714" s="32">
        <v>45530</v>
      </c>
      <c r="D2714" t="s">
        <v>23</v>
      </c>
      <c r="E2714">
        <v>2024</v>
      </c>
      <c r="F2714" t="s">
        <v>47</v>
      </c>
    </row>
    <row r="2715" spans="1:6" hidden="1" x14ac:dyDescent="0.35">
      <c r="A2715" t="s">
        <v>2265</v>
      </c>
      <c r="B2715">
        <v>118</v>
      </c>
      <c r="C2715" s="32">
        <v>45530</v>
      </c>
      <c r="D2715" t="s">
        <v>23</v>
      </c>
      <c r="E2715">
        <v>2024</v>
      </c>
      <c r="F2715" t="s">
        <v>47</v>
      </c>
    </row>
    <row r="2716" spans="1:6" hidden="1" x14ac:dyDescent="0.35">
      <c r="A2716" t="s">
        <v>2266</v>
      </c>
      <c r="B2716">
        <v>22.75</v>
      </c>
      <c r="C2716" s="32">
        <v>45530</v>
      </c>
      <c r="D2716" t="s">
        <v>23</v>
      </c>
      <c r="E2716">
        <v>2024</v>
      </c>
      <c r="F2716" t="s">
        <v>33</v>
      </c>
    </row>
    <row r="2717" spans="1:6" hidden="1" x14ac:dyDescent="0.35">
      <c r="A2717" t="s">
        <v>2267</v>
      </c>
      <c r="B2717">
        <v>46.91</v>
      </c>
      <c r="C2717" s="32">
        <v>45530</v>
      </c>
      <c r="D2717" t="s">
        <v>23</v>
      </c>
      <c r="E2717">
        <v>2024</v>
      </c>
      <c r="F2717" t="s">
        <v>38</v>
      </c>
    </row>
    <row r="2718" spans="1:6" hidden="1" x14ac:dyDescent="0.35">
      <c r="A2718" t="s">
        <v>2268</v>
      </c>
      <c r="B2718">
        <v>150</v>
      </c>
      <c r="C2718" s="32">
        <v>45531</v>
      </c>
      <c r="D2718" t="s">
        <v>23</v>
      </c>
      <c r="E2718">
        <v>2024</v>
      </c>
      <c r="F2718" t="s">
        <v>40</v>
      </c>
    </row>
    <row r="2719" spans="1:6" hidden="1" x14ac:dyDescent="0.35">
      <c r="A2719" t="s">
        <v>2269</v>
      </c>
      <c r="B2719">
        <v>212.55</v>
      </c>
      <c r="C2719" s="32">
        <v>45531</v>
      </c>
      <c r="D2719" t="s">
        <v>23</v>
      </c>
      <c r="E2719">
        <v>2024</v>
      </c>
      <c r="F2719" t="s">
        <v>30</v>
      </c>
    </row>
    <row r="2720" spans="1:6" hidden="1" x14ac:dyDescent="0.35">
      <c r="A2720" t="s">
        <v>2270</v>
      </c>
      <c r="B2720">
        <v>224</v>
      </c>
      <c r="C2720" s="32">
        <v>45531</v>
      </c>
      <c r="D2720" t="s">
        <v>23</v>
      </c>
      <c r="E2720">
        <v>2024</v>
      </c>
      <c r="F2720" t="s">
        <v>33</v>
      </c>
    </row>
    <row r="2721" spans="1:6" hidden="1" x14ac:dyDescent="0.35">
      <c r="A2721" t="s">
        <v>2271</v>
      </c>
      <c r="B2721">
        <v>105.64</v>
      </c>
      <c r="C2721" s="32">
        <v>45531</v>
      </c>
      <c r="D2721" t="s">
        <v>23</v>
      </c>
      <c r="E2721">
        <v>2024</v>
      </c>
      <c r="F2721" t="s">
        <v>37</v>
      </c>
    </row>
    <row r="2722" spans="1:6" hidden="1" x14ac:dyDescent="0.35">
      <c r="A2722" t="s">
        <v>1305</v>
      </c>
      <c r="B2722">
        <v>266.42</v>
      </c>
      <c r="C2722" s="32">
        <v>45531</v>
      </c>
      <c r="D2722" t="s">
        <v>23</v>
      </c>
      <c r="E2722">
        <v>2024</v>
      </c>
      <c r="F2722" t="s">
        <v>44</v>
      </c>
    </row>
    <row r="2723" spans="1:6" hidden="1" x14ac:dyDescent="0.35">
      <c r="A2723" t="s">
        <v>2272</v>
      </c>
      <c r="B2723">
        <v>222</v>
      </c>
      <c r="C2723" s="32">
        <v>45531</v>
      </c>
      <c r="D2723" t="s">
        <v>23</v>
      </c>
      <c r="E2723">
        <v>2024</v>
      </c>
      <c r="F2723" t="s">
        <v>40</v>
      </c>
    </row>
    <row r="2724" spans="1:6" hidden="1" x14ac:dyDescent="0.35">
      <c r="A2724" t="s">
        <v>816</v>
      </c>
      <c r="B2724">
        <v>80.67</v>
      </c>
      <c r="C2724" s="32">
        <v>45531</v>
      </c>
      <c r="D2724" t="s">
        <v>23</v>
      </c>
      <c r="E2724">
        <v>2024</v>
      </c>
      <c r="F2724" t="s">
        <v>37</v>
      </c>
    </row>
    <row r="2725" spans="1:6" hidden="1" x14ac:dyDescent="0.35">
      <c r="A2725" t="s">
        <v>405</v>
      </c>
      <c r="B2725">
        <v>75</v>
      </c>
      <c r="C2725" s="32">
        <v>45531</v>
      </c>
      <c r="D2725" t="s">
        <v>23</v>
      </c>
      <c r="E2725">
        <v>2024</v>
      </c>
      <c r="F2725" t="s">
        <v>37</v>
      </c>
    </row>
    <row r="2726" spans="1:6" hidden="1" x14ac:dyDescent="0.35">
      <c r="A2726" t="s">
        <v>2273</v>
      </c>
      <c r="B2726">
        <v>47.12</v>
      </c>
      <c r="C2726" s="32">
        <v>45531</v>
      </c>
      <c r="D2726" t="s">
        <v>23</v>
      </c>
      <c r="E2726">
        <v>2024</v>
      </c>
      <c r="F2726" t="s">
        <v>31</v>
      </c>
    </row>
    <row r="2727" spans="1:6" hidden="1" x14ac:dyDescent="0.35">
      <c r="A2727" t="s">
        <v>1152</v>
      </c>
      <c r="B2727">
        <v>150</v>
      </c>
      <c r="C2727" s="32">
        <v>45531</v>
      </c>
      <c r="D2727" t="s">
        <v>23</v>
      </c>
      <c r="E2727">
        <v>2024</v>
      </c>
      <c r="F2727" t="s">
        <v>47</v>
      </c>
    </row>
    <row r="2728" spans="1:6" hidden="1" x14ac:dyDescent="0.35">
      <c r="A2728" t="s">
        <v>2274</v>
      </c>
      <c r="B2728">
        <v>216</v>
      </c>
      <c r="C2728" s="32">
        <v>45531</v>
      </c>
      <c r="D2728" t="s">
        <v>23</v>
      </c>
      <c r="E2728">
        <v>2024</v>
      </c>
      <c r="F2728" t="s">
        <v>43</v>
      </c>
    </row>
    <row r="2729" spans="1:6" hidden="1" x14ac:dyDescent="0.35">
      <c r="A2729" t="s">
        <v>1832</v>
      </c>
      <c r="B2729">
        <v>302</v>
      </c>
      <c r="C2729" s="32">
        <v>45531</v>
      </c>
      <c r="D2729" t="s">
        <v>23</v>
      </c>
      <c r="E2729">
        <v>2024</v>
      </c>
      <c r="F2729" t="s">
        <v>33</v>
      </c>
    </row>
    <row r="2730" spans="1:6" hidden="1" x14ac:dyDescent="0.35">
      <c r="A2730" t="s">
        <v>2275</v>
      </c>
      <c r="B2730">
        <v>358.14</v>
      </c>
      <c r="C2730" s="32">
        <v>45531</v>
      </c>
      <c r="D2730" t="s">
        <v>23</v>
      </c>
      <c r="E2730">
        <v>2024</v>
      </c>
      <c r="F2730" t="s">
        <v>41</v>
      </c>
    </row>
    <row r="2731" spans="1:6" hidden="1" x14ac:dyDescent="0.35">
      <c r="A2731" t="s">
        <v>627</v>
      </c>
      <c r="B2731">
        <v>220.36</v>
      </c>
      <c r="C2731" s="32">
        <v>45532</v>
      </c>
      <c r="D2731" t="s">
        <v>23</v>
      </c>
      <c r="E2731">
        <v>2024</v>
      </c>
      <c r="F2731" t="s">
        <v>47</v>
      </c>
    </row>
    <row r="2732" spans="1:6" hidden="1" x14ac:dyDescent="0.35">
      <c r="A2732" t="s">
        <v>1717</v>
      </c>
      <c r="B2732">
        <v>112</v>
      </c>
      <c r="C2732" s="32">
        <v>45532</v>
      </c>
      <c r="D2732" t="s">
        <v>23</v>
      </c>
      <c r="E2732">
        <v>2024</v>
      </c>
      <c r="F2732" t="s">
        <v>47</v>
      </c>
    </row>
    <row r="2733" spans="1:6" hidden="1" x14ac:dyDescent="0.35">
      <c r="A2733" t="s">
        <v>751</v>
      </c>
      <c r="B2733">
        <v>302</v>
      </c>
      <c r="C2733" s="32">
        <v>45532</v>
      </c>
      <c r="D2733" t="s">
        <v>23</v>
      </c>
      <c r="E2733">
        <v>2024</v>
      </c>
      <c r="F2733" t="s">
        <v>40</v>
      </c>
    </row>
    <row r="2734" spans="1:6" hidden="1" x14ac:dyDescent="0.35">
      <c r="A2734" t="s">
        <v>624</v>
      </c>
      <c r="B2734">
        <v>150</v>
      </c>
      <c r="C2734" s="32">
        <v>45532</v>
      </c>
      <c r="D2734" t="s">
        <v>23</v>
      </c>
      <c r="E2734">
        <v>2024</v>
      </c>
      <c r="F2734" t="s">
        <v>42</v>
      </c>
    </row>
    <row r="2735" spans="1:6" hidden="1" x14ac:dyDescent="0.35">
      <c r="A2735" t="s">
        <v>590</v>
      </c>
      <c r="B2735">
        <v>152</v>
      </c>
      <c r="C2735" s="32">
        <v>45532</v>
      </c>
      <c r="D2735" t="s">
        <v>23</v>
      </c>
      <c r="E2735">
        <v>2024</v>
      </c>
      <c r="F2735" t="s">
        <v>31</v>
      </c>
    </row>
    <row r="2736" spans="1:6" hidden="1" x14ac:dyDescent="0.35">
      <c r="A2736" t="s">
        <v>1307</v>
      </c>
      <c r="B2736">
        <v>58</v>
      </c>
      <c r="C2736" s="32">
        <v>45532</v>
      </c>
      <c r="D2736" t="s">
        <v>23</v>
      </c>
      <c r="E2736">
        <v>2024</v>
      </c>
      <c r="F2736" t="s">
        <v>38</v>
      </c>
    </row>
    <row r="2737" spans="1:6" hidden="1" x14ac:dyDescent="0.35">
      <c r="A2737" t="s">
        <v>2276</v>
      </c>
      <c r="B2737">
        <v>121.48</v>
      </c>
      <c r="C2737" s="32">
        <v>45533</v>
      </c>
      <c r="D2737" t="s">
        <v>23</v>
      </c>
      <c r="E2737">
        <v>2024</v>
      </c>
      <c r="F2737" t="s">
        <v>44</v>
      </c>
    </row>
    <row r="2738" spans="1:6" hidden="1" x14ac:dyDescent="0.35">
      <c r="A2738" t="s">
        <v>579</v>
      </c>
      <c r="B2738">
        <v>100</v>
      </c>
      <c r="C2738" s="32">
        <v>45533</v>
      </c>
      <c r="D2738" t="s">
        <v>23</v>
      </c>
      <c r="E2738">
        <v>2024</v>
      </c>
      <c r="F2738" t="s">
        <v>34</v>
      </c>
    </row>
    <row r="2739" spans="1:6" hidden="1" x14ac:dyDescent="0.35">
      <c r="A2739" t="s">
        <v>1909</v>
      </c>
      <c r="B2739">
        <v>110.54</v>
      </c>
      <c r="C2739" s="32">
        <v>45533</v>
      </c>
      <c r="D2739" t="s">
        <v>23</v>
      </c>
      <c r="E2739">
        <v>2024</v>
      </c>
      <c r="F2739" t="s">
        <v>37</v>
      </c>
    </row>
    <row r="2740" spans="1:6" hidden="1" x14ac:dyDescent="0.35">
      <c r="A2740" t="s">
        <v>950</v>
      </c>
      <c r="B2740">
        <v>180</v>
      </c>
      <c r="C2740" s="32">
        <v>45533</v>
      </c>
      <c r="D2740" t="s">
        <v>23</v>
      </c>
      <c r="E2740">
        <v>2024</v>
      </c>
      <c r="F2740" t="s">
        <v>40</v>
      </c>
    </row>
    <row r="2741" spans="1:6" hidden="1" x14ac:dyDescent="0.35">
      <c r="A2741" t="s">
        <v>2277</v>
      </c>
      <c r="B2741">
        <v>162.88999999999999</v>
      </c>
      <c r="C2741" s="32">
        <v>45533</v>
      </c>
      <c r="D2741" t="s">
        <v>23</v>
      </c>
      <c r="E2741">
        <v>2024</v>
      </c>
      <c r="F2741" t="s">
        <v>42</v>
      </c>
    </row>
    <row r="2742" spans="1:6" hidden="1" x14ac:dyDescent="0.35">
      <c r="A2742" t="s">
        <v>494</v>
      </c>
      <c r="B2742">
        <v>240.13</v>
      </c>
      <c r="C2742" s="32">
        <v>45533</v>
      </c>
      <c r="D2742" t="s">
        <v>23</v>
      </c>
      <c r="E2742">
        <v>2024</v>
      </c>
      <c r="F2742" t="s">
        <v>47</v>
      </c>
    </row>
    <row r="2743" spans="1:6" hidden="1" x14ac:dyDescent="0.35">
      <c r="A2743" t="s">
        <v>1630</v>
      </c>
      <c r="B2743">
        <v>349.29</v>
      </c>
      <c r="C2743" s="32">
        <v>45533</v>
      </c>
      <c r="D2743" t="s">
        <v>23</v>
      </c>
      <c r="E2743">
        <v>2024</v>
      </c>
      <c r="F2743" t="s">
        <v>44</v>
      </c>
    </row>
    <row r="2744" spans="1:6" hidden="1" x14ac:dyDescent="0.35">
      <c r="A2744" t="s">
        <v>569</v>
      </c>
      <c r="B2744">
        <v>243.93</v>
      </c>
      <c r="C2744" s="32">
        <v>45533</v>
      </c>
      <c r="D2744" t="s">
        <v>23</v>
      </c>
      <c r="E2744">
        <v>2024</v>
      </c>
      <c r="F2744" t="s">
        <v>30</v>
      </c>
    </row>
    <row r="2745" spans="1:6" hidden="1" x14ac:dyDescent="0.35">
      <c r="A2745" t="s">
        <v>2278</v>
      </c>
      <c r="B2745">
        <v>313.95</v>
      </c>
      <c r="C2745" s="32">
        <v>45533</v>
      </c>
      <c r="D2745" t="s">
        <v>23</v>
      </c>
      <c r="E2745">
        <v>2024</v>
      </c>
      <c r="F2745" t="s">
        <v>42</v>
      </c>
    </row>
    <row r="2746" spans="1:6" hidden="1" x14ac:dyDescent="0.35">
      <c r="A2746" t="s">
        <v>2279</v>
      </c>
      <c r="B2746">
        <v>92</v>
      </c>
      <c r="C2746" s="32">
        <v>45533</v>
      </c>
      <c r="D2746" t="s">
        <v>23</v>
      </c>
      <c r="E2746">
        <v>2024</v>
      </c>
      <c r="F2746" t="s">
        <v>37</v>
      </c>
    </row>
    <row r="2747" spans="1:6" hidden="1" x14ac:dyDescent="0.35">
      <c r="A2747" t="s">
        <v>2280</v>
      </c>
      <c r="B2747">
        <v>342.18</v>
      </c>
      <c r="C2747" s="32">
        <v>45533</v>
      </c>
      <c r="D2747" t="s">
        <v>23</v>
      </c>
      <c r="E2747">
        <v>2024</v>
      </c>
      <c r="F2747" t="s">
        <v>38</v>
      </c>
    </row>
    <row r="2748" spans="1:6" hidden="1" x14ac:dyDescent="0.35">
      <c r="A2748" t="s">
        <v>318</v>
      </c>
      <c r="B2748">
        <v>55.73</v>
      </c>
      <c r="C2748" s="32">
        <v>45533</v>
      </c>
      <c r="D2748" t="s">
        <v>23</v>
      </c>
      <c r="E2748">
        <v>2024</v>
      </c>
      <c r="F2748" t="s">
        <v>38</v>
      </c>
    </row>
    <row r="2749" spans="1:6" hidden="1" x14ac:dyDescent="0.35">
      <c r="A2749" t="s">
        <v>672</v>
      </c>
      <c r="B2749">
        <v>154.27000000000001</v>
      </c>
      <c r="C2749" s="32">
        <v>45537</v>
      </c>
      <c r="D2749" t="s">
        <v>24</v>
      </c>
      <c r="E2749">
        <v>2024</v>
      </c>
      <c r="F2749" t="s">
        <v>30</v>
      </c>
    </row>
    <row r="2750" spans="1:6" hidden="1" x14ac:dyDescent="0.35">
      <c r="A2750" t="s">
        <v>672</v>
      </c>
      <c r="B2750">
        <v>200</v>
      </c>
      <c r="C2750" s="32">
        <v>45537</v>
      </c>
      <c r="D2750" t="s">
        <v>24</v>
      </c>
      <c r="E2750">
        <v>2024</v>
      </c>
      <c r="F2750" t="s">
        <v>30</v>
      </c>
    </row>
    <row r="2751" spans="1:6" hidden="1" x14ac:dyDescent="0.35">
      <c r="A2751" t="s">
        <v>1872</v>
      </c>
      <c r="B2751">
        <v>97.81</v>
      </c>
      <c r="C2751" s="32">
        <v>45537</v>
      </c>
      <c r="D2751" t="s">
        <v>24</v>
      </c>
      <c r="E2751">
        <v>2024</v>
      </c>
      <c r="F2751" t="s">
        <v>31</v>
      </c>
    </row>
    <row r="2752" spans="1:6" hidden="1" x14ac:dyDescent="0.35">
      <c r="A2752" t="s">
        <v>920</v>
      </c>
      <c r="B2752">
        <v>219.95</v>
      </c>
      <c r="C2752" s="32">
        <v>45537</v>
      </c>
      <c r="D2752" t="s">
        <v>24</v>
      </c>
      <c r="E2752">
        <v>2024</v>
      </c>
      <c r="F2752" t="s">
        <v>30</v>
      </c>
    </row>
    <row r="2753" spans="1:6" hidden="1" x14ac:dyDescent="0.35">
      <c r="A2753" t="s">
        <v>2281</v>
      </c>
      <c r="B2753">
        <v>254</v>
      </c>
      <c r="C2753" s="32">
        <v>45537</v>
      </c>
      <c r="D2753" t="s">
        <v>24</v>
      </c>
      <c r="E2753">
        <v>2024</v>
      </c>
      <c r="F2753" t="s">
        <v>37</v>
      </c>
    </row>
    <row r="2754" spans="1:6" hidden="1" x14ac:dyDescent="0.35">
      <c r="A2754" t="s">
        <v>972</v>
      </c>
      <c r="B2754">
        <v>274</v>
      </c>
      <c r="C2754" s="32">
        <v>45537</v>
      </c>
      <c r="D2754" t="s">
        <v>24</v>
      </c>
      <c r="E2754">
        <v>2024</v>
      </c>
      <c r="F2754" t="s">
        <v>31</v>
      </c>
    </row>
    <row r="2755" spans="1:6" hidden="1" x14ac:dyDescent="0.35">
      <c r="A2755" t="s">
        <v>2275</v>
      </c>
      <c r="B2755">
        <v>358.14</v>
      </c>
      <c r="C2755" s="32">
        <v>45537</v>
      </c>
      <c r="D2755" t="s">
        <v>24</v>
      </c>
      <c r="E2755">
        <v>2024</v>
      </c>
      <c r="F2755" t="s">
        <v>34</v>
      </c>
    </row>
    <row r="2756" spans="1:6" hidden="1" x14ac:dyDescent="0.35">
      <c r="A2756" t="s">
        <v>2282</v>
      </c>
      <c r="B2756">
        <v>161.02000000000001</v>
      </c>
      <c r="C2756" s="32">
        <v>45537</v>
      </c>
      <c r="D2756" t="s">
        <v>24</v>
      </c>
      <c r="E2756">
        <v>2024</v>
      </c>
      <c r="F2756" t="s">
        <v>38</v>
      </c>
    </row>
    <row r="2757" spans="1:6" hidden="1" x14ac:dyDescent="0.35">
      <c r="A2757" t="s">
        <v>2283</v>
      </c>
      <c r="B2757">
        <v>55.06</v>
      </c>
      <c r="C2757" s="32">
        <v>45535</v>
      </c>
      <c r="D2757" t="s">
        <v>23</v>
      </c>
      <c r="E2757">
        <v>2024</v>
      </c>
      <c r="F2757" t="s">
        <v>47</v>
      </c>
    </row>
    <row r="2758" spans="1:6" hidden="1" x14ac:dyDescent="0.35">
      <c r="A2758" t="s">
        <v>2284</v>
      </c>
      <c r="B2758">
        <v>109.09</v>
      </c>
      <c r="C2758" s="32">
        <v>45535</v>
      </c>
      <c r="D2758" t="s">
        <v>23</v>
      </c>
      <c r="E2758">
        <v>2024</v>
      </c>
      <c r="F2758" t="s">
        <v>47</v>
      </c>
    </row>
    <row r="2759" spans="1:6" hidden="1" x14ac:dyDescent="0.35">
      <c r="A2759" t="s">
        <v>2285</v>
      </c>
      <c r="B2759">
        <v>147.62</v>
      </c>
      <c r="C2759" s="32">
        <v>45535</v>
      </c>
      <c r="D2759" t="s">
        <v>23</v>
      </c>
      <c r="E2759">
        <v>2024</v>
      </c>
      <c r="F2759" t="s">
        <v>47</v>
      </c>
    </row>
    <row r="2760" spans="1:6" hidden="1" x14ac:dyDescent="0.35">
      <c r="A2760" t="s">
        <v>808</v>
      </c>
      <c r="B2760">
        <v>65.13</v>
      </c>
      <c r="C2760" s="32">
        <v>45535</v>
      </c>
      <c r="D2760" t="s">
        <v>23</v>
      </c>
      <c r="E2760">
        <v>2024</v>
      </c>
      <c r="F2760" t="s">
        <v>41</v>
      </c>
    </row>
    <row r="2761" spans="1:6" hidden="1" x14ac:dyDescent="0.35">
      <c r="A2761" t="s">
        <v>660</v>
      </c>
      <c r="B2761">
        <v>210.96</v>
      </c>
      <c r="C2761" s="32">
        <v>45535</v>
      </c>
      <c r="D2761" t="s">
        <v>23</v>
      </c>
      <c r="E2761">
        <v>2024</v>
      </c>
      <c r="F2761" t="s">
        <v>47</v>
      </c>
    </row>
    <row r="2762" spans="1:6" hidden="1" x14ac:dyDescent="0.35">
      <c r="A2762" t="s">
        <v>2286</v>
      </c>
      <c r="B2762">
        <v>61.81</v>
      </c>
      <c r="C2762" s="32">
        <v>45534</v>
      </c>
      <c r="D2762" t="s">
        <v>23</v>
      </c>
      <c r="E2762">
        <v>2024</v>
      </c>
      <c r="F2762" t="s">
        <v>42</v>
      </c>
    </row>
    <row r="2763" spans="1:6" hidden="1" x14ac:dyDescent="0.35">
      <c r="A2763" t="s">
        <v>1079</v>
      </c>
      <c r="B2763">
        <v>194</v>
      </c>
      <c r="C2763" s="32">
        <v>45534</v>
      </c>
      <c r="D2763" t="s">
        <v>23</v>
      </c>
      <c r="E2763">
        <v>2024</v>
      </c>
      <c r="F2763" t="s">
        <v>40</v>
      </c>
    </row>
    <row r="2764" spans="1:6" hidden="1" x14ac:dyDescent="0.35">
      <c r="A2764" t="s">
        <v>456</v>
      </c>
      <c r="B2764">
        <v>100</v>
      </c>
      <c r="C2764" s="32">
        <v>45534</v>
      </c>
      <c r="D2764" t="s">
        <v>23</v>
      </c>
      <c r="E2764">
        <v>2024</v>
      </c>
      <c r="F2764" t="s">
        <v>40</v>
      </c>
    </row>
    <row r="2765" spans="1:6" hidden="1" x14ac:dyDescent="0.35">
      <c r="A2765" t="s">
        <v>2287</v>
      </c>
      <c r="B2765">
        <v>97.12</v>
      </c>
      <c r="C2765" s="32">
        <v>45534</v>
      </c>
      <c r="D2765" t="s">
        <v>23</v>
      </c>
      <c r="E2765">
        <v>2024</v>
      </c>
      <c r="F2765" t="s">
        <v>40</v>
      </c>
    </row>
    <row r="2766" spans="1:6" hidden="1" x14ac:dyDescent="0.35">
      <c r="A2766" t="s">
        <v>2288</v>
      </c>
      <c r="B2766">
        <v>136.87</v>
      </c>
      <c r="C2766" s="32">
        <v>45534</v>
      </c>
      <c r="D2766" t="s">
        <v>23</v>
      </c>
      <c r="E2766">
        <v>2024</v>
      </c>
      <c r="F2766" t="s">
        <v>41</v>
      </c>
    </row>
    <row r="2767" spans="1:6" hidden="1" x14ac:dyDescent="0.35">
      <c r="A2767" t="s">
        <v>760</v>
      </c>
      <c r="B2767">
        <v>329.61</v>
      </c>
      <c r="C2767" s="32">
        <v>45534</v>
      </c>
      <c r="D2767" t="s">
        <v>23</v>
      </c>
      <c r="E2767">
        <v>2024</v>
      </c>
      <c r="F2767" t="s">
        <v>44</v>
      </c>
    </row>
    <row r="2768" spans="1:6" hidden="1" x14ac:dyDescent="0.35">
      <c r="A2768" t="s">
        <v>2289</v>
      </c>
      <c r="B2768">
        <v>100.02</v>
      </c>
      <c r="C2768" s="32">
        <v>45534</v>
      </c>
      <c r="D2768" t="s">
        <v>23</v>
      </c>
      <c r="E2768">
        <v>2024</v>
      </c>
      <c r="F2768" t="s">
        <v>43</v>
      </c>
    </row>
    <row r="2769" spans="1:6" hidden="1" x14ac:dyDescent="0.35">
      <c r="A2769" t="s">
        <v>2114</v>
      </c>
      <c r="B2769">
        <v>100</v>
      </c>
      <c r="C2769" s="32">
        <v>45534</v>
      </c>
      <c r="D2769" t="s">
        <v>23</v>
      </c>
      <c r="E2769">
        <v>2024</v>
      </c>
      <c r="F2769" t="s">
        <v>42</v>
      </c>
    </row>
    <row r="2770" spans="1:6" hidden="1" x14ac:dyDescent="0.35">
      <c r="A2770" t="s">
        <v>390</v>
      </c>
      <c r="B2770">
        <v>335.2</v>
      </c>
      <c r="C2770" s="32">
        <v>45534</v>
      </c>
      <c r="D2770" t="s">
        <v>23</v>
      </c>
      <c r="E2770">
        <v>2024</v>
      </c>
      <c r="F2770" t="s">
        <v>44</v>
      </c>
    </row>
    <row r="2771" spans="1:6" hidden="1" x14ac:dyDescent="0.35">
      <c r="A2771" t="s">
        <v>455</v>
      </c>
      <c r="B2771">
        <v>207.14</v>
      </c>
      <c r="C2771" s="32">
        <v>45534</v>
      </c>
      <c r="D2771" t="s">
        <v>23</v>
      </c>
      <c r="E2771">
        <v>2024</v>
      </c>
      <c r="F2771" t="s">
        <v>33</v>
      </c>
    </row>
    <row r="2772" spans="1:6" hidden="1" x14ac:dyDescent="0.35">
      <c r="A2772" t="s">
        <v>1035</v>
      </c>
      <c r="B2772">
        <v>229.38</v>
      </c>
      <c r="C2772" s="32">
        <v>45534</v>
      </c>
      <c r="D2772" t="s">
        <v>23</v>
      </c>
      <c r="E2772">
        <v>2024</v>
      </c>
      <c r="F2772" t="s">
        <v>31</v>
      </c>
    </row>
    <row r="2773" spans="1:6" hidden="1" x14ac:dyDescent="0.35">
      <c r="A2773" t="s">
        <v>2290</v>
      </c>
      <c r="B2773">
        <v>120</v>
      </c>
      <c r="C2773" s="32">
        <v>45534</v>
      </c>
      <c r="D2773" t="s">
        <v>23</v>
      </c>
      <c r="E2773">
        <v>2024</v>
      </c>
      <c r="F2773" t="s">
        <v>47</v>
      </c>
    </row>
    <row r="2774" spans="1:6" hidden="1" x14ac:dyDescent="0.35">
      <c r="A2774" t="s">
        <v>2291</v>
      </c>
      <c r="B2774">
        <v>251.7</v>
      </c>
      <c r="C2774" s="32">
        <v>45534</v>
      </c>
      <c r="D2774" t="s">
        <v>23</v>
      </c>
      <c r="E2774">
        <v>2024</v>
      </c>
      <c r="F2774" t="s">
        <v>47</v>
      </c>
    </row>
    <row r="2775" spans="1:6" hidden="1" x14ac:dyDescent="0.35">
      <c r="A2775" t="s">
        <v>2292</v>
      </c>
      <c r="B2775">
        <v>100</v>
      </c>
      <c r="C2775" s="32">
        <v>45534</v>
      </c>
      <c r="D2775" t="s">
        <v>23</v>
      </c>
      <c r="E2775">
        <v>2024</v>
      </c>
      <c r="F2775" t="s">
        <v>43</v>
      </c>
    </row>
    <row r="2776" spans="1:6" hidden="1" x14ac:dyDescent="0.35">
      <c r="A2776" t="s">
        <v>568</v>
      </c>
      <c r="B2776">
        <v>77</v>
      </c>
      <c r="C2776" s="32">
        <v>45534</v>
      </c>
      <c r="D2776" t="s">
        <v>23</v>
      </c>
      <c r="E2776">
        <v>2024</v>
      </c>
      <c r="F2776" t="s">
        <v>33</v>
      </c>
    </row>
    <row r="2777" spans="1:6" hidden="1" x14ac:dyDescent="0.35">
      <c r="A2777" t="s">
        <v>1005</v>
      </c>
      <c r="B2777">
        <v>133.80000000000001</v>
      </c>
      <c r="C2777" s="32">
        <v>45534</v>
      </c>
      <c r="D2777" t="s">
        <v>23</v>
      </c>
      <c r="E2777">
        <v>2024</v>
      </c>
      <c r="F2777" t="s">
        <v>43</v>
      </c>
    </row>
    <row r="2778" spans="1:6" hidden="1" x14ac:dyDescent="0.35">
      <c r="A2778" t="s">
        <v>361</v>
      </c>
      <c r="B2778">
        <v>250</v>
      </c>
      <c r="C2778" s="32">
        <v>45534</v>
      </c>
      <c r="D2778" t="s">
        <v>23</v>
      </c>
      <c r="E2778">
        <v>2024</v>
      </c>
      <c r="F2778" t="s">
        <v>32</v>
      </c>
    </row>
    <row r="2779" spans="1:6" hidden="1" x14ac:dyDescent="0.35">
      <c r="A2779" t="s">
        <v>2293</v>
      </c>
      <c r="B2779">
        <v>142</v>
      </c>
      <c r="C2779" s="32">
        <v>45534</v>
      </c>
      <c r="D2779" t="s">
        <v>23</v>
      </c>
      <c r="E2779">
        <v>2024</v>
      </c>
      <c r="F2779" t="s">
        <v>43</v>
      </c>
    </row>
    <row r="2780" spans="1:6" hidden="1" x14ac:dyDescent="0.35">
      <c r="A2780" t="s">
        <v>1319</v>
      </c>
      <c r="B2780">
        <v>86</v>
      </c>
      <c r="C2780" s="32">
        <v>45538</v>
      </c>
      <c r="D2780" t="s">
        <v>24</v>
      </c>
      <c r="E2780">
        <v>2024</v>
      </c>
      <c r="F2780" t="s">
        <v>44</v>
      </c>
    </row>
    <row r="2781" spans="1:6" hidden="1" x14ac:dyDescent="0.35">
      <c r="A2781" t="s">
        <v>295</v>
      </c>
      <c r="B2781">
        <v>101.55</v>
      </c>
      <c r="C2781" s="32">
        <v>45538</v>
      </c>
      <c r="D2781" t="s">
        <v>24</v>
      </c>
      <c r="E2781">
        <v>2024</v>
      </c>
      <c r="F2781" t="s">
        <v>47</v>
      </c>
    </row>
    <row r="2782" spans="1:6" hidden="1" x14ac:dyDescent="0.35">
      <c r="A2782" t="s">
        <v>471</v>
      </c>
      <c r="B2782">
        <v>95.29</v>
      </c>
      <c r="C2782" s="32">
        <v>45538</v>
      </c>
      <c r="D2782" t="s">
        <v>24</v>
      </c>
      <c r="E2782">
        <v>2024</v>
      </c>
      <c r="F2782" t="s">
        <v>47</v>
      </c>
    </row>
    <row r="2783" spans="1:6" hidden="1" x14ac:dyDescent="0.35">
      <c r="A2783" t="s">
        <v>528</v>
      </c>
      <c r="B2783">
        <v>114.11</v>
      </c>
      <c r="C2783" s="32">
        <v>45538</v>
      </c>
      <c r="D2783" t="s">
        <v>24</v>
      </c>
      <c r="E2783">
        <v>2024</v>
      </c>
      <c r="F2783" t="s">
        <v>30</v>
      </c>
    </row>
    <row r="2784" spans="1:6" hidden="1" x14ac:dyDescent="0.35">
      <c r="A2784" t="s">
        <v>2294</v>
      </c>
      <c r="B2784">
        <v>118</v>
      </c>
      <c r="C2784" s="32">
        <v>45538</v>
      </c>
      <c r="D2784" t="s">
        <v>24</v>
      </c>
      <c r="E2784">
        <v>2024</v>
      </c>
      <c r="F2784" t="s">
        <v>30</v>
      </c>
    </row>
    <row r="2785" spans="1:6" hidden="1" x14ac:dyDescent="0.35">
      <c r="A2785" t="s">
        <v>2295</v>
      </c>
      <c r="B2785">
        <v>34.270000000000003</v>
      </c>
      <c r="C2785" s="32">
        <v>45538</v>
      </c>
      <c r="D2785" t="s">
        <v>24</v>
      </c>
      <c r="E2785">
        <v>2024</v>
      </c>
      <c r="F2785" t="s">
        <v>38</v>
      </c>
    </row>
    <row r="2786" spans="1:6" hidden="1" x14ac:dyDescent="0.35">
      <c r="A2786" t="s">
        <v>805</v>
      </c>
      <c r="B2786">
        <v>100</v>
      </c>
      <c r="C2786" s="32">
        <v>45538</v>
      </c>
      <c r="D2786" t="s">
        <v>24</v>
      </c>
      <c r="E2786">
        <v>2024</v>
      </c>
      <c r="F2786" t="s">
        <v>44</v>
      </c>
    </row>
    <row r="2787" spans="1:6" hidden="1" x14ac:dyDescent="0.35">
      <c r="A2787" t="s">
        <v>2296</v>
      </c>
      <c r="B2787">
        <v>438.15</v>
      </c>
      <c r="C2787" s="32">
        <v>45538</v>
      </c>
      <c r="D2787" t="s">
        <v>24</v>
      </c>
      <c r="E2787">
        <v>2024</v>
      </c>
      <c r="F2787" t="s">
        <v>43</v>
      </c>
    </row>
    <row r="2788" spans="1:6" hidden="1" x14ac:dyDescent="0.35">
      <c r="A2788" t="s">
        <v>2297</v>
      </c>
      <c r="B2788">
        <v>132</v>
      </c>
      <c r="C2788" s="32">
        <v>45538</v>
      </c>
      <c r="D2788" t="s">
        <v>24</v>
      </c>
      <c r="E2788">
        <v>2024</v>
      </c>
      <c r="F2788" t="s">
        <v>33</v>
      </c>
    </row>
    <row r="2789" spans="1:6" hidden="1" x14ac:dyDescent="0.35">
      <c r="A2789" t="s">
        <v>2298</v>
      </c>
      <c r="B2789">
        <v>127.5</v>
      </c>
      <c r="C2789" s="32">
        <v>45538</v>
      </c>
      <c r="D2789" t="s">
        <v>24</v>
      </c>
      <c r="E2789">
        <v>2024</v>
      </c>
      <c r="F2789" t="s">
        <v>41</v>
      </c>
    </row>
    <row r="2790" spans="1:6" hidden="1" x14ac:dyDescent="0.35">
      <c r="A2790" t="s">
        <v>2299</v>
      </c>
      <c r="B2790">
        <v>134</v>
      </c>
      <c r="C2790" s="32">
        <v>45538</v>
      </c>
      <c r="D2790" t="s">
        <v>24</v>
      </c>
      <c r="E2790">
        <v>2024</v>
      </c>
      <c r="F2790" t="s">
        <v>30</v>
      </c>
    </row>
    <row r="2791" spans="1:6" hidden="1" x14ac:dyDescent="0.35">
      <c r="A2791" t="s">
        <v>781</v>
      </c>
      <c r="B2791">
        <v>205.04</v>
      </c>
      <c r="C2791" s="32">
        <v>45538</v>
      </c>
      <c r="D2791" t="s">
        <v>24</v>
      </c>
      <c r="E2791">
        <v>2024</v>
      </c>
      <c r="F2791" t="s">
        <v>33</v>
      </c>
    </row>
    <row r="2792" spans="1:6" hidden="1" x14ac:dyDescent="0.35">
      <c r="A2792" t="s">
        <v>2300</v>
      </c>
      <c r="B2792">
        <v>202</v>
      </c>
      <c r="C2792" s="32">
        <v>45538</v>
      </c>
      <c r="D2792" t="s">
        <v>24</v>
      </c>
      <c r="E2792">
        <v>2024</v>
      </c>
      <c r="F2792" t="s">
        <v>41</v>
      </c>
    </row>
    <row r="2793" spans="1:6" hidden="1" x14ac:dyDescent="0.35">
      <c r="A2793" t="s">
        <v>2301</v>
      </c>
      <c r="B2793">
        <v>248</v>
      </c>
      <c r="C2793" s="32">
        <v>45538</v>
      </c>
      <c r="D2793" t="s">
        <v>24</v>
      </c>
      <c r="E2793">
        <v>2024</v>
      </c>
      <c r="F2793" t="s">
        <v>38</v>
      </c>
    </row>
    <row r="2794" spans="1:6" hidden="1" x14ac:dyDescent="0.35">
      <c r="A2794" t="s">
        <v>1428</v>
      </c>
      <c r="B2794">
        <v>238</v>
      </c>
      <c r="C2794" s="32">
        <v>45538</v>
      </c>
      <c r="D2794" t="s">
        <v>24</v>
      </c>
      <c r="E2794">
        <v>2024</v>
      </c>
      <c r="F2794" t="s">
        <v>41</v>
      </c>
    </row>
    <row r="2795" spans="1:6" hidden="1" x14ac:dyDescent="0.35">
      <c r="A2795" t="s">
        <v>1785</v>
      </c>
      <c r="B2795">
        <v>121</v>
      </c>
      <c r="C2795" s="32">
        <v>45538</v>
      </c>
      <c r="D2795" t="s">
        <v>24</v>
      </c>
      <c r="E2795">
        <v>2024</v>
      </c>
      <c r="F2795" t="s">
        <v>37</v>
      </c>
    </row>
    <row r="2796" spans="1:6" hidden="1" x14ac:dyDescent="0.35">
      <c r="A2796" t="s">
        <v>518</v>
      </c>
      <c r="B2796">
        <v>53.55</v>
      </c>
      <c r="C2796" s="32">
        <v>45538</v>
      </c>
      <c r="D2796" t="s">
        <v>24</v>
      </c>
      <c r="E2796">
        <v>2024</v>
      </c>
      <c r="F2796" t="s">
        <v>30</v>
      </c>
    </row>
    <row r="2797" spans="1:6" hidden="1" x14ac:dyDescent="0.35">
      <c r="A2797" t="s">
        <v>2302</v>
      </c>
      <c r="B2797">
        <v>129.5</v>
      </c>
      <c r="C2797" s="32">
        <v>45538</v>
      </c>
      <c r="D2797" t="s">
        <v>24</v>
      </c>
      <c r="E2797">
        <v>2024</v>
      </c>
      <c r="F2797" t="s">
        <v>34</v>
      </c>
    </row>
    <row r="2798" spans="1:6" hidden="1" x14ac:dyDescent="0.35">
      <c r="A2798" t="s">
        <v>2303</v>
      </c>
      <c r="B2798">
        <v>114.75</v>
      </c>
      <c r="C2798" s="32">
        <v>45538</v>
      </c>
      <c r="D2798" t="s">
        <v>24</v>
      </c>
      <c r="E2798">
        <v>2024</v>
      </c>
      <c r="F2798" t="s">
        <v>38</v>
      </c>
    </row>
    <row r="2799" spans="1:6" hidden="1" x14ac:dyDescent="0.35">
      <c r="A2799" t="s">
        <v>1359</v>
      </c>
      <c r="B2799">
        <v>178.62</v>
      </c>
      <c r="C2799" s="32">
        <v>45538</v>
      </c>
      <c r="D2799" t="s">
        <v>24</v>
      </c>
      <c r="E2799">
        <v>2024</v>
      </c>
      <c r="F2799" t="s">
        <v>34</v>
      </c>
    </row>
    <row r="2800" spans="1:6" hidden="1" x14ac:dyDescent="0.35">
      <c r="A2800" t="s">
        <v>808</v>
      </c>
      <c r="B2800">
        <v>43.3</v>
      </c>
      <c r="C2800" s="32">
        <v>45538</v>
      </c>
      <c r="D2800" t="s">
        <v>24</v>
      </c>
      <c r="E2800">
        <v>2024</v>
      </c>
      <c r="F2800" t="s">
        <v>34</v>
      </c>
    </row>
    <row r="2801" spans="1:6" hidden="1" x14ac:dyDescent="0.35">
      <c r="A2801" t="s">
        <v>2304</v>
      </c>
      <c r="B2801">
        <v>64</v>
      </c>
      <c r="C2801" s="32">
        <v>45538</v>
      </c>
      <c r="D2801" t="s">
        <v>24</v>
      </c>
      <c r="E2801">
        <v>2024</v>
      </c>
      <c r="F2801" t="s">
        <v>43</v>
      </c>
    </row>
    <row r="2802" spans="1:6" hidden="1" x14ac:dyDescent="0.35">
      <c r="A2802" t="s">
        <v>1139</v>
      </c>
      <c r="B2802">
        <v>200.84</v>
      </c>
      <c r="C2802" s="32">
        <v>45539</v>
      </c>
      <c r="D2802" t="s">
        <v>24</v>
      </c>
      <c r="E2802">
        <v>2024</v>
      </c>
      <c r="F2802" t="s">
        <v>44</v>
      </c>
    </row>
    <row r="2803" spans="1:6" hidden="1" x14ac:dyDescent="0.35">
      <c r="A2803" t="s">
        <v>2305</v>
      </c>
      <c r="B2803">
        <v>152</v>
      </c>
      <c r="C2803" s="32">
        <v>45539</v>
      </c>
      <c r="D2803" t="s">
        <v>24</v>
      </c>
      <c r="E2803">
        <v>2024</v>
      </c>
      <c r="F2803" t="s">
        <v>47</v>
      </c>
    </row>
    <row r="2804" spans="1:6" hidden="1" x14ac:dyDescent="0.35">
      <c r="A2804" t="s">
        <v>2235</v>
      </c>
      <c r="B2804">
        <v>200</v>
      </c>
      <c r="C2804" s="32">
        <v>45539</v>
      </c>
      <c r="D2804" t="s">
        <v>24</v>
      </c>
      <c r="E2804">
        <v>2024</v>
      </c>
      <c r="F2804" t="s">
        <v>42</v>
      </c>
    </row>
    <row r="2805" spans="1:6" hidden="1" x14ac:dyDescent="0.35">
      <c r="A2805" t="s">
        <v>2306</v>
      </c>
      <c r="B2805">
        <v>196</v>
      </c>
      <c r="C2805" s="32">
        <v>45539</v>
      </c>
      <c r="D2805" t="s">
        <v>24</v>
      </c>
      <c r="E2805">
        <v>2024</v>
      </c>
      <c r="F2805" t="s">
        <v>44</v>
      </c>
    </row>
    <row r="2806" spans="1:6" hidden="1" x14ac:dyDescent="0.35">
      <c r="A2806" t="s">
        <v>2112</v>
      </c>
      <c r="B2806">
        <v>116</v>
      </c>
      <c r="C2806" s="32">
        <v>45539</v>
      </c>
      <c r="D2806" t="s">
        <v>24</v>
      </c>
      <c r="E2806">
        <v>2024</v>
      </c>
      <c r="F2806" t="s">
        <v>35</v>
      </c>
    </row>
    <row r="2807" spans="1:6" hidden="1" x14ac:dyDescent="0.35">
      <c r="A2807" t="s">
        <v>1548</v>
      </c>
      <c r="B2807">
        <v>61.92</v>
      </c>
      <c r="C2807" s="32">
        <v>45539</v>
      </c>
      <c r="D2807" t="s">
        <v>24</v>
      </c>
      <c r="E2807">
        <v>2024</v>
      </c>
      <c r="F2807" t="s">
        <v>37</v>
      </c>
    </row>
    <row r="2808" spans="1:6" hidden="1" x14ac:dyDescent="0.35">
      <c r="A2808" t="s">
        <v>2307</v>
      </c>
      <c r="B2808">
        <v>86.6</v>
      </c>
      <c r="C2808" s="32">
        <v>45539</v>
      </c>
      <c r="D2808" t="s">
        <v>24</v>
      </c>
      <c r="E2808">
        <v>2024</v>
      </c>
      <c r="F2808" t="s">
        <v>33</v>
      </c>
    </row>
    <row r="2809" spans="1:6" hidden="1" x14ac:dyDescent="0.35">
      <c r="A2809" t="s">
        <v>669</v>
      </c>
      <c r="B2809">
        <v>83.49</v>
      </c>
      <c r="C2809" s="32">
        <v>45539</v>
      </c>
      <c r="D2809" t="s">
        <v>24</v>
      </c>
      <c r="E2809">
        <v>2024</v>
      </c>
      <c r="F2809" t="s">
        <v>41</v>
      </c>
    </row>
    <row r="2810" spans="1:6" hidden="1" x14ac:dyDescent="0.35">
      <c r="A2810" t="s">
        <v>2308</v>
      </c>
      <c r="B2810">
        <v>82.92</v>
      </c>
      <c r="C2810" s="32">
        <v>45539</v>
      </c>
      <c r="D2810" t="s">
        <v>24</v>
      </c>
      <c r="E2810">
        <v>2024</v>
      </c>
      <c r="F2810" t="s">
        <v>30</v>
      </c>
    </row>
    <row r="2811" spans="1:6" hidden="1" x14ac:dyDescent="0.35">
      <c r="A2811" t="s">
        <v>2309</v>
      </c>
      <c r="B2811">
        <v>375.32</v>
      </c>
      <c r="C2811" s="32">
        <v>45539</v>
      </c>
      <c r="D2811" t="s">
        <v>24</v>
      </c>
      <c r="E2811">
        <v>2024</v>
      </c>
      <c r="F2811" t="s">
        <v>47</v>
      </c>
    </row>
    <row r="2812" spans="1:6" hidden="1" x14ac:dyDescent="0.35">
      <c r="A2812" t="s">
        <v>2310</v>
      </c>
      <c r="B2812">
        <v>94</v>
      </c>
      <c r="C2812" s="32">
        <v>45539</v>
      </c>
      <c r="D2812" t="s">
        <v>24</v>
      </c>
      <c r="E2812">
        <v>2024</v>
      </c>
      <c r="F2812" t="s">
        <v>42</v>
      </c>
    </row>
    <row r="2813" spans="1:6" hidden="1" x14ac:dyDescent="0.35">
      <c r="A2813" t="s">
        <v>2311</v>
      </c>
      <c r="B2813">
        <v>118</v>
      </c>
      <c r="C2813" s="32">
        <v>45539</v>
      </c>
      <c r="D2813" t="s">
        <v>24</v>
      </c>
      <c r="E2813">
        <v>2024</v>
      </c>
      <c r="F2813" t="s">
        <v>30</v>
      </c>
    </row>
    <row r="2814" spans="1:6" hidden="1" x14ac:dyDescent="0.35">
      <c r="A2814" t="s">
        <v>2312</v>
      </c>
      <c r="B2814">
        <v>143.34</v>
      </c>
      <c r="C2814" s="32">
        <v>45539</v>
      </c>
      <c r="D2814" t="s">
        <v>24</v>
      </c>
      <c r="E2814">
        <v>2024</v>
      </c>
      <c r="F2814" t="s">
        <v>41</v>
      </c>
    </row>
    <row r="2815" spans="1:6" hidden="1" x14ac:dyDescent="0.35">
      <c r="A2815" t="s">
        <v>2313</v>
      </c>
      <c r="B2815">
        <v>624.49</v>
      </c>
      <c r="C2815" s="32">
        <v>45539</v>
      </c>
      <c r="D2815" t="s">
        <v>24</v>
      </c>
      <c r="E2815">
        <v>2024</v>
      </c>
      <c r="F2815" t="s">
        <v>47</v>
      </c>
    </row>
    <row r="2816" spans="1:6" hidden="1" x14ac:dyDescent="0.35">
      <c r="A2816" t="s">
        <v>2314</v>
      </c>
      <c r="B2816">
        <v>200</v>
      </c>
      <c r="C2816" s="32">
        <v>45539</v>
      </c>
      <c r="D2816" t="s">
        <v>24</v>
      </c>
      <c r="E2816">
        <v>2024</v>
      </c>
      <c r="F2816" t="s">
        <v>41</v>
      </c>
    </row>
    <row r="2817" spans="1:6" hidden="1" x14ac:dyDescent="0.35">
      <c r="A2817" t="s">
        <v>2315</v>
      </c>
      <c r="B2817">
        <v>210.17</v>
      </c>
      <c r="C2817" s="32">
        <v>45539</v>
      </c>
      <c r="D2817" t="s">
        <v>24</v>
      </c>
      <c r="E2817">
        <v>2024</v>
      </c>
      <c r="F2817" t="s">
        <v>36</v>
      </c>
    </row>
    <row r="2818" spans="1:6" hidden="1" x14ac:dyDescent="0.35">
      <c r="A2818" t="s">
        <v>2316</v>
      </c>
      <c r="B2818">
        <v>451.61</v>
      </c>
      <c r="C2818" s="32">
        <v>45539</v>
      </c>
      <c r="D2818" t="s">
        <v>24</v>
      </c>
      <c r="E2818">
        <v>2024</v>
      </c>
      <c r="F2818" t="s">
        <v>33</v>
      </c>
    </row>
    <row r="2819" spans="1:6" hidden="1" x14ac:dyDescent="0.35">
      <c r="A2819" t="s">
        <v>2317</v>
      </c>
      <c r="B2819">
        <v>279.04000000000002</v>
      </c>
      <c r="C2819" s="32">
        <v>45539</v>
      </c>
      <c r="D2819" t="s">
        <v>24</v>
      </c>
      <c r="E2819">
        <v>2024</v>
      </c>
      <c r="F2819" t="s">
        <v>31</v>
      </c>
    </row>
    <row r="2820" spans="1:6" hidden="1" x14ac:dyDescent="0.35">
      <c r="A2820" t="s">
        <v>2318</v>
      </c>
      <c r="B2820">
        <v>141</v>
      </c>
      <c r="C2820" s="32">
        <v>45539</v>
      </c>
      <c r="D2820" t="s">
        <v>24</v>
      </c>
      <c r="E2820">
        <v>2024</v>
      </c>
      <c r="F2820" t="s">
        <v>41</v>
      </c>
    </row>
    <row r="2821" spans="1:6" hidden="1" x14ac:dyDescent="0.35">
      <c r="A2821" t="s">
        <v>1959</v>
      </c>
      <c r="B2821">
        <v>158</v>
      </c>
      <c r="C2821" s="32">
        <v>45539</v>
      </c>
      <c r="D2821" t="s">
        <v>24</v>
      </c>
      <c r="E2821">
        <v>2024</v>
      </c>
      <c r="F2821" t="s">
        <v>41</v>
      </c>
    </row>
    <row r="2822" spans="1:6" hidden="1" x14ac:dyDescent="0.35">
      <c r="A2822" t="s">
        <v>2319</v>
      </c>
      <c r="B2822">
        <v>96.57</v>
      </c>
      <c r="C2822" s="32">
        <v>45539</v>
      </c>
      <c r="D2822" t="s">
        <v>24</v>
      </c>
      <c r="E2822">
        <v>2024</v>
      </c>
      <c r="F2822" t="s">
        <v>32</v>
      </c>
    </row>
    <row r="2823" spans="1:6" hidden="1" x14ac:dyDescent="0.35">
      <c r="A2823" t="s">
        <v>2319</v>
      </c>
      <c r="B2823">
        <v>177</v>
      </c>
      <c r="C2823" s="32">
        <v>45539</v>
      </c>
      <c r="D2823" t="s">
        <v>24</v>
      </c>
      <c r="E2823">
        <v>2024</v>
      </c>
      <c r="F2823" t="s">
        <v>32</v>
      </c>
    </row>
    <row r="2824" spans="1:6" hidden="1" x14ac:dyDescent="0.35">
      <c r="A2824" t="s">
        <v>2320</v>
      </c>
      <c r="B2824">
        <v>206</v>
      </c>
      <c r="C2824" s="32">
        <v>45539</v>
      </c>
      <c r="D2824" t="s">
        <v>24</v>
      </c>
      <c r="E2824">
        <v>2024</v>
      </c>
      <c r="F2824" t="s">
        <v>41</v>
      </c>
    </row>
    <row r="2825" spans="1:6" hidden="1" x14ac:dyDescent="0.35">
      <c r="A2825" t="s">
        <v>2321</v>
      </c>
      <c r="B2825">
        <v>80.31</v>
      </c>
      <c r="C2825" s="32">
        <v>45539</v>
      </c>
      <c r="D2825" t="s">
        <v>24</v>
      </c>
      <c r="E2825">
        <v>2024</v>
      </c>
      <c r="F2825" t="s">
        <v>34</v>
      </c>
    </row>
    <row r="2826" spans="1:6" hidden="1" x14ac:dyDescent="0.35">
      <c r="A2826" t="s">
        <v>2322</v>
      </c>
      <c r="B2826">
        <v>162</v>
      </c>
      <c r="C2826" s="32">
        <v>45540</v>
      </c>
      <c r="D2826" t="s">
        <v>24</v>
      </c>
      <c r="E2826">
        <v>2024</v>
      </c>
      <c r="F2826" t="s">
        <v>44</v>
      </c>
    </row>
    <row r="2827" spans="1:6" hidden="1" x14ac:dyDescent="0.35">
      <c r="A2827" t="s">
        <v>460</v>
      </c>
      <c r="B2827">
        <v>116.93</v>
      </c>
      <c r="C2827" s="32">
        <v>45540</v>
      </c>
      <c r="D2827" t="s">
        <v>24</v>
      </c>
      <c r="E2827">
        <v>2024</v>
      </c>
      <c r="F2827" t="s">
        <v>44</v>
      </c>
    </row>
    <row r="2828" spans="1:6" hidden="1" x14ac:dyDescent="0.35">
      <c r="A2828" t="s">
        <v>2323</v>
      </c>
      <c r="B2828">
        <v>144</v>
      </c>
      <c r="C2828" s="32">
        <v>45540</v>
      </c>
      <c r="D2828" t="s">
        <v>24</v>
      </c>
      <c r="E2828">
        <v>2024</v>
      </c>
      <c r="F2828" t="s">
        <v>44</v>
      </c>
    </row>
    <row r="2829" spans="1:6" hidden="1" x14ac:dyDescent="0.35">
      <c r="A2829" t="s">
        <v>2324</v>
      </c>
      <c r="B2829">
        <v>100</v>
      </c>
      <c r="C2829" s="32">
        <v>45540</v>
      </c>
      <c r="D2829" t="s">
        <v>24</v>
      </c>
      <c r="E2829">
        <v>2024</v>
      </c>
      <c r="F2829" t="s">
        <v>30</v>
      </c>
    </row>
    <row r="2830" spans="1:6" hidden="1" x14ac:dyDescent="0.35">
      <c r="A2830" t="s">
        <v>647</v>
      </c>
      <c r="B2830">
        <v>40</v>
      </c>
      <c r="C2830" s="32">
        <v>45540</v>
      </c>
      <c r="D2830" t="s">
        <v>24</v>
      </c>
      <c r="E2830">
        <v>2024</v>
      </c>
      <c r="F2830" t="s">
        <v>38</v>
      </c>
    </row>
    <row r="2831" spans="1:6" hidden="1" x14ac:dyDescent="0.35">
      <c r="A2831" t="s">
        <v>735</v>
      </c>
      <c r="B2831">
        <v>135.36000000000001</v>
      </c>
      <c r="C2831" s="32">
        <v>45540</v>
      </c>
      <c r="D2831" t="s">
        <v>24</v>
      </c>
      <c r="E2831">
        <v>2024</v>
      </c>
      <c r="F2831" t="s">
        <v>31</v>
      </c>
    </row>
    <row r="2832" spans="1:6" hidden="1" x14ac:dyDescent="0.35">
      <c r="A2832" t="s">
        <v>2325</v>
      </c>
      <c r="B2832">
        <v>70</v>
      </c>
      <c r="C2832" s="32">
        <v>45540</v>
      </c>
      <c r="D2832" t="s">
        <v>24</v>
      </c>
      <c r="E2832">
        <v>2024</v>
      </c>
      <c r="F2832" t="s">
        <v>40</v>
      </c>
    </row>
    <row r="2833" spans="1:6" hidden="1" x14ac:dyDescent="0.35">
      <c r="A2833" t="s">
        <v>2326</v>
      </c>
      <c r="B2833">
        <v>100</v>
      </c>
      <c r="C2833" s="32">
        <v>45540</v>
      </c>
      <c r="D2833" t="s">
        <v>24</v>
      </c>
      <c r="E2833">
        <v>2024</v>
      </c>
      <c r="F2833" t="s">
        <v>40</v>
      </c>
    </row>
    <row r="2834" spans="1:6" hidden="1" x14ac:dyDescent="0.35">
      <c r="A2834" t="s">
        <v>2327</v>
      </c>
      <c r="B2834">
        <v>114.75</v>
      </c>
      <c r="C2834" s="32">
        <v>45540</v>
      </c>
      <c r="D2834" t="s">
        <v>24</v>
      </c>
      <c r="E2834">
        <v>2024</v>
      </c>
      <c r="F2834" t="s">
        <v>37</v>
      </c>
    </row>
    <row r="2835" spans="1:6" hidden="1" x14ac:dyDescent="0.35">
      <c r="A2835" t="s">
        <v>1310</v>
      </c>
      <c r="B2835">
        <v>186</v>
      </c>
      <c r="C2835" s="32">
        <v>45540</v>
      </c>
      <c r="D2835" t="s">
        <v>24</v>
      </c>
      <c r="E2835">
        <v>2024</v>
      </c>
      <c r="F2835" t="s">
        <v>34</v>
      </c>
    </row>
    <row r="2836" spans="1:6" hidden="1" x14ac:dyDescent="0.35">
      <c r="A2836" t="s">
        <v>880</v>
      </c>
      <c r="B2836">
        <v>99</v>
      </c>
      <c r="C2836" s="32">
        <v>45540</v>
      </c>
      <c r="D2836" t="s">
        <v>24</v>
      </c>
      <c r="E2836">
        <v>2024</v>
      </c>
      <c r="F2836" t="s">
        <v>47</v>
      </c>
    </row>
    <row r="2837" spans="1:6" hidden="1" x14ac:dyDescent="0.35">
      <c r="A2837" t="s">
        <v>344</v>
      </c>
      <c r="B2837">
        <v>106.17</v>
      </c>
      <c r="C2837" s="32">
        <v>45540</v>
      </c>
      <c r="D2837" t="s">
        <v>24</v>
      </c>
      <c r="E2837">
        <v>2024</v>
      </c>
      <c r="F2837" t="s">
        <v>31</v>
      </c>
    </row>
    <row r="2838" spans="1:6" hidden="1" x14ac:dyDescent="0.35">
      <c r="A2838" t="s">
        <v>2328</v>
      </c>
      <c r="B2838">
        <v>292</v>
      </c>
      <c r="C2838" s="32">
        <v>45540</v>
      </c>
      <c r="D2838" t="s">
        <v>24</v>
      </c>
      <c r="E2838">
        <v>2024</v>
      </c>
      <c r="F2838" t="s">
        <v>42</v>
      </c>
    </row>
    <row r="2839" spans="1:6" hidden="1" x14ac:dyDescent="0.35">
      <c r="A2839" t="s">
        <v>549</v>
      </c>
      <c r="B2839">
        <v>188.07</v>
      </c>
      <c r="C2839" s="32">
        <v>45540</v>
      </c>
      <c r="D2839" t="s">
        <v>24</v>
      </c>
      <c r="E2839">
        <v>2024</v>
      </c>
      <c r="F2839" t="s">
        <v>31</v>
      </c>
    </row>
    <row r="2840" spans="1:6" hidden="1" x14ac:dyDescent="0.35">
      <c r="A2840" t="s">
        <v>318</v>
      </c>
      <c r="B2840">
        <v>55.74</v>
      </c>
      <c r="C2840" s="32">
        <v>45540</v>
      </c>
      <c r="D2840" t="s">
        <v>24</v>
      </c>
      <c r="E2840">
        <v>2024</v>
      </c>
      <c r="F2840" t="s">
        <v>38</v>
      </c>
    </row>
    <row r="2841" spans="1:6" hidden="1" x14ac:dyDescent="0.35">
      <c r="A2841" t="s">
        <v>2329</v>
      </c>
      <c r="B2841">
        <v>130</v>
      </c>
      <c r="C2841" s="32">
        <v>45540</v>
      </c>
      <c r="D2841" t="s">
        <v>24</v>
      </c>
      <c r="E2841">
        <v>2024</v>
      </c>
      <c r="F2841" t="s">
        <v>33</v>
      </c>
    </row>
    <row r="2842" spans="1:6" hidden="1" x14ac:dyDescent="0.35">
      <c r="A2842" t="s">
        <v>2330</v>
      </c>
      <c r="B2842">
        <v>157</v>
      </c>
      <c r="C2842" s="32">
        <v>45540</v>
      </c>
      <c r="D2842" t="s">
        <v>24</v>
      </c>
      <c r="E2842">
        <v>2024</v>
      </c>
      <c r="F2842" t="s">
        <v>41</v>
      </c>
    </row>
    <row r="2843" spans="1:6" hidden="1" x14ac:dyDescent="0.35">
      <c r="A2843" t="s">
        <v>2331</v>
      </c>
      <c r="B2843">
        <v>66</v>
      </c>
      <c r="C2843" s="32">
        <v>45540</v>
      </c>
      <c r="D2843" t="s">
        <v>24</v>
      </c>
      <c r="E2843">
        <v>2024</v>
      </c>
      <c r="F2843" t="s">
        <v>34</v>
      </c>
    </row>
    <row r="2844" spans="1:6" hidden="1" x14ac:dyDescent="0.35">
      <c r="A2844" t="s">
        <v>2332</v>
      </c>
      <c r="B2844">
        <v>69</v>
      </c>
      <c r="C2844" s="32">
        <v>45540</v>
      </c>
      <c r="D2844" t="s">
        <v>24</v>
      </c>
      <c r="E2844">
        <v>2024</v>
      </c>
      <c r="F2844" t="s">
        <v>47</v>
      </c>
    </row>
    <row r="2845" spans="1:6" hidden="1" x14ac:dyDescent="0.35">
      <c r="A2845" t="s">
        <v>925</v>
      </c>
      <c r="B2845">
        <v>101</v>
      </c>
      <c r="C2845" s="32">
        <v>45542</v>
      </c>
      <c r="D2845" t="s">
        <v>24</v>
      </c>
      <c r="E2845">
        <v>2024</v>
      </c>
      <c r="F2845" t="s">
        <v>44</v>
      </c>
    </row>
    <row r="2846" spans="1:6" hidden="1" x14ac:dyDescent="0.35">
      <c r="A2846" t="s">
        <v>2333</v>
      </c>
      <c r="B2846">
        <v>236</v>
      </c>
      <c r="C2846" s="32">
        <v>45542</v>
      </c>
      <c r="D2846" t="s">
        <v>24</v>
      </c>
      <c r="E2846">
        <v>2024</v>
      </c>
      <c r="F2846" t="s">
        <v>44</v>
      </c>
    </row>
    <row r="2847" spans="1:6" hidden="1" x14ac:dyDescent="0.35">
      <c r="A2847" t="s">
        <v>2334</v>
      </c>
      <c r="B2847">
        <v>64</v>
      </c>
      <c r="C2847" s="32">
        <v>45542</v>
      </c>
      <c r="D2847" t="s">
        <v>24</v>
      </c>
      <c r="E2847">
        <v>2024</v>
      </c>
      <c r="F2847" t="s">
        <v>44</v>
      </c>
    </row>
    <row r="2848" spans="1:6" hidden="1" x14ac:dyDescent="0.35">
      <c r="A2848" t="s">
        <v>399</v>
      </c>
      <c r="B2848">
        <v>120.12</v>
      </c>
      <c r="C2848" s="32">
        <v>45542</v>
      </c>
      <c r="D2848" t="s">
        <v>24</v>
      </c>
      <c r="E2848">
        <v>2024</v>
      </c>
      <c r="F2848" t="s">
        <v>33</v>
      </c>
    </row>
    <row r="2849" spans="1:6" hidden="1" x14ac:dyDescent="0.35">
      <c r="A2849" t="s">
        <v>2184</v>
      </c>
      <c r="B2849">
        <v>74</v>
      </c>
      <c r="C2849" s="32">
        <v>45541</v>
      </c>
      <c r="D2849" t="s">
        <v>24</v>
      </c>
      <c r="E2849">
        <v>2024</v>
      </c>
      <c r="F2849" t="s">
        <v>44</v>
      </c>
    </row>
    <row r="2850" spans="1:6" hidden="1" x14ac:dyDescent="0.35">
      <c r="A2850" t="s">
        <v>2335</v>
      </c>
      <c r="B2850">
        <v>179.5</v>
      </c>
      <c r="C2850" s="32">
        <v>45541</v>
      </c>
      <c r="D2850" t="s">
        <v>24</v>
      </c>
      <c r="E2850">
        <v>2024</v>
      </c>
      <c r="F2850" t="s">
        <v>47</v>
      </c>
    </row>
    <row r="2851" spans="1:6" hidden="1" x14ac:dyDescent="0.35">
      <c r="A2851" t="s">
        <v>2336</v>
      </c>
      <c r="B2851">
        <v>84.32</v>
      </c>
      <c r="C2851" s="32">
        <v>45541</v>
      </c>
      <c r="D2851" t="s">
        <v>24</v>
      </c>
      <c r="E2851">
        <v>2024</v>
      </c>
      <c r="F2851" t="s">
        <v>40</v>
      </c>
    </row>
    <row r="2852" spans="1:6" hidden="1" x14ac:dyDescent="0.35">
      <c r="A2852" t="s">
        <v>740</v>
      </c>
      <c r="B2852">
        <v>102</v>
      </c>
      <c r="C2852" s="32">
        <v>45541</v>
      </c>
      <c r="D2852" t="s">
        <v>24</v>
      </c>
      <c r="E2852">
        <v>2024</v>
      </c>
      <c r="F2852" t="s">
        <v>38</v>
      </c>
    </row>
    <row r="2853" spans="1:6" hidden="1" x14ac:dyDescent="0.35">
      <c r="A2853" t="s">
        <v>2337</v>
      </c>
      <c r="B2853">
        <v>293.3</v>
      </c>
      <c r="C2853" s="32">
        <v>45541</v>
      </c>
      <c r="D2853" t="s">
        <v>24</v>
      </c>
      <c r="E2853">
        <v>2024</v>
      </c>
      <c r="F2853" t="s">
        <v>40</v>
      </c>
    </row>
    <row r="2854" spans="1:6" hidden="1" x14ac:dyDescent="0.35">
      <c r="A2854" t="s">
        <v>2338</v>
      </c>
      <c r="B2854">
        <v>414.39</v>
      </c>
      <c r="C2854" s="32">
        <v>45541</v>
      </c>
      <c r="D2854" t="s">
        <v>24</v>
      </c>
      <c r="E2854">
        <v>2024</v>
      </c>
      <c r="F2854" t="s">
        <v>41</v>
      </c>
    </row>
    <row r="2855" spans="1:6" hidden="1" x14ac:dyDescent="0.35">
      <c r="A2855" t="s">
        <v>2339</v>
      </c>
      <c r="B2855">
        <v>112</v>
      </c>
      <c r="C2855" s="32">
        <v>45541</v>
      </c>
      <c r="D2855" t="s">
        <v>24</v>
      </c>
      <c r="E2855">
        <v>2024</v>
      </c>
      <c r="F2855" t="s">
        <v>42</v>
      </c>
    </row>
    <row r="2856" spans="1:6" hidden="1" x14ac:dyDescent="0.35">
      <c r="A2856" t="s">
        <v>362</v>
      </c>
      <c r="B2856">
        <v>136.78</v>
      </c>
      <c r="C2856" s="32">
        <v>45541</v>
      </c>
      <c r="D2856" t="s">
        <v>24</v>
      </c>
      <c r="E2856">
        <v>2024</v>
      </c>
      <c r="F2856" t="s">
        <v>43</v>
      </c>
    </row>
    <row r="2857" spans="1:6" hidden="1" x14ac:dyDescent="0.35">
      <c r="A2857" t="s">
        <v>2340</v>
      </c>
      <c r="B2857">
        <v>116</v>
      </c>
      <c r="C2857" s="32">
        <v>45541</v>
      </c>
      <c r="D2857" t="s">
        <v>24</v>
      </c>
      <c r="E2857">
        <v>2024</v>
      </c>
      <c r="F2857" t="s">
        <v>40</v>
      </c>
    </row>
    <row r="2858" spans="1:6" hidden="1" x14ac:dyDescent="0.35">
      <c r="A2858" t="s">
        <v>858</v>
      </c>
      <c r="B2858">
        <v>145.55000000000001</v>
      </c>
      <c r="C2858" s="32">
        <v>45541</v>
      </c>
      <c r="D2858" t="s">
        <v>24</v>
      </c>
      <c r="E2858">
        <v>2024</v>
      </c>
      <c r="F2858" t="s">
        <v>38</v>
      </c>
    </row>
    <row r="2859" spans="1:6" hidden="1" x14ac:dyDescent="0.35">
      <c r="A2859" t="s">
        <v>2341</v>
      </c>
      <c r="B2859">
        <v>188.52</v>
      </c>
      <c r="C2859" s="32">
        <v>45541</v>
      </c>
      <c r="D2859" t="s">
        <v>24</v>
      </c>
      <c r="E2859">
        <v>2024</v>
      </c>
      <c r="F2859" t="s">
        <v>41</v>
      </c>
    </row>
    <row r="2860" spans="1:6" hidden="1" x14ac:dyDescent="0.35">
      <c r="A2860" t="s">
        <v>2342</v>
      </c>
      <c r="B2860">
        <v>401.47</v>
      </c>
      <c r="C2860" s="32">
        <v>45541</v>
      </c>
      <c r="D2860" t="s">
        <v>24</v>
      </c>
      <c r="E2860">
        <v>2024</v>
      </c>
      <c r="F2860" t="s">
        <v>32</v>
      </c>
    </row>
    <row r="2861" spans="1:6" hidden="1" x14ac:dyDescent="0.35">
      <c r="A2861" t="s">
        <v>446</v>
      </c>
      <c r="B2861">
        <v>100</v>
      </c>
      <c r="C2861" s="32">
        <v>45544</v>
      </c>
      <c r="D2861" t="s">
        <v>24</v>
      </c>
      <c r="E2861">
        <v>2024</v>
      </c>
      <c r="F2861" t="s">
        <v>42</v>
      </c>
    </row>
    <row r="2862" spans="1:6" hidden="1" x14ac:dyDescent="0.35">
      <c r="A2862" t="s">
        <v>1007</v>
      </c>
      <c r="B2862">
        <v>288.8</v>
      </c>
      <c r="C2862" s="32">
        <v>45544</v>
      </c>
      <c r="D2862" t="s">
        <v>24</v>
      </c>
      <c r="E2862">
        <v>2024</v>
      </c>
      <c r="F2862" t="s">
        <v>38</v>
      </c>
    </row>
    <row r="2863" spans="1:6" hidden="1" x14ac:dyDescent="0.35">
      <c r="A2863" t="s">
        <v>626</v>
      </c>
      <c r="B2863">
        <v>700</v>
      </c>
      <c r="C2863" s="32">
        <v>45544</v>
      </c>
      <c r="D2863" t="s">
        <v>24</v>
      </c>
      <c r="E2863">
        <v>2024</v>
      </c>
      <c r="F2863" t="s">
        <v>30</v>
      </c>
    </row>
    <row r="2864" spans="1:6" hidden="1" x14ac:dyDescent="0.35">
      <c r="A2864" t="s">
        <v>1386</v>
      </c>
      <c r="B2864">
        <v>173.63</v>
      </c>
      <c r="C2864" s="32">
        <v>45544</v>
      </c>
      <c r="D2864" t="s">
        <v>24</v>
      </c>
      <c r="E2864">
        <v>2024</v>
      </c>
      <c r="F2864" t="s">
        <v>40</v>
      </c>
    </row>
    <row r="2865" spans="1:6" hidden="1" x14ac:dyDescent="0.35">
      <c r="A2865" t="s">
        <v>2121</v>
      </c>
      <c r="B2865">
        <v>150</v>
      </c>
      <c r="C2865" s="32">
        <v>45544</v>
      </c>
      <c r="D2865" t="s">
        <v>24</v>
      </c>
      <c r="E2865">
        <v>2024</v>
      </c>
      <c r="F2865" t="s">
        <v>47</v>
      </c>
    </row>
    <row r="2866" spans="1:6" hidden="1" x14ac:dyDescent="0.35">
      <c r="A2866" t="s">
        <v>1436</v>
      </c>
      <c r="B2866">
        <v>155.82</v>
      </c>
      <c r="C2866" s="32">
        <v>45544</v>
      </c>
      <c r="D2866" t="s">
        <v>24</v>
      </c>
      <c r="E2866">
        <v>2024</v>
      </c>
      <c r="F2866" t="s">
        <v>31</v>
      </c>
    </row>
    <row r="2867" spans="1:6" hidden="1" x14ac:dyDescent="0.35">
      <c r="A2867" t="s">
        <v>469</v>
      </c>
      <c r="B2867">
        <v>84</v>
      </c>
      <c r="C2867" s="32">
        <v>45544</v>
      </c>
      <c r="D2867" t="s">
        <v>24</v>
      </c>
      <c r="E2867">
        <v>2024</v>
      </c>
      <c r="F2867" t="s">
        <v>37</v>
      </c>
    </row>
    <row r="2868" spans="1:6" hidden="1" x14ac:dyDescent="0.35">
      <c r="A2868" t="s">
        <v>2343</v>
      </c>
      <c r="B2868">
        <v>94</v>
      </c>
      <c r="C2868" s="32">
        <v>45544</v>
      </c>
      <c r="D2868" t="s">
        <v>24</v>
      </c>
      <c r="E2868">
        <v>2024</v>
      </c>
      <c r="F2868" t="s">
        <v>38</v>
      </c>
    </row>
    <row r="2869" spans="1:6" hidden="1" x14ac:dyDescent="0.35">
      <c r="A2869" t="s">
        <v>322</v>
      </c>
      <c r="B2869">
        <v>179.3</v>
      </c>
      <c r="C2869" s="32">
        <v>45544</v>
      </c>
      <c r="D2869" t="s">
        <v>24</v>
      </c>
      <c r="E2869">
        <v>2024</v>
      </c>
      <c r="F2869" t="s">
        <v>33</v>
      </c>
    </row>
    <row r="2870" spans="1:6" hidden="1" x14ac:dyDescent="0.35">
      <c r="A2870" t="s">
        <v>2344</v>
      </c>
      <c r="B2870">
        <v>91.72</v>
      </c>
      <c r="C2870" s="32">
        <v>45544</v>
      </c>
      <c r="D2870" t="s">
        <v>24</v>
      </c>
      <c r="E2870">
        <v>2024</v>
      </c>
      <c r="F2870" t="s">
        <v>33</v>
      </c>
    </row>
    <row r="2871" spans="1:6" hidden="1" x14ac:dyDescent="0.35">
      <c r="A2871" t="s">
        <v>2345</v>
      </c>
      <c r="B2871">
        <v>208</v>
      </c>
      <c r="C2871" s="32">
        <v>45545</v>
      </c>
      <c r="D2871" t="s">
        <v>24</v>
      </c>
      <c r="E2871">
        <v>2024</v>
      </c>
      <c r="F2871" t="s">
        <v>30</v>
      </c>
    </row>
    <row r="2872" spans="1:6" hidden="1" x14ac:dyDescent="0.35">
      <c r="A2872" t="s">
        <v>2075</v>
      </c>
      <c r="B2872">
        <v>175.57</v>
      </c>
      <c r="C2872" s="32">
        <v>45545</v>
      </c>
      <c r="D2872" t="s">
        <v>24</v>
      </c>
      <c r="E2872">
        <v>2024</v>
      </c>
      <c r="F2872" t="s">
        <v>47</v>
      </c>
    </row>
    <row r="2873" spans="1:6" hidden="1" x14ac:dyDescent="0.35">
      <c r="A2873" t="s">
        <v>2346</v>
      </c>
      <c r="B2873">
        <v>116</v>
      </c>
      <c r="C2873" s="32">
        <v>45545</v>
      </c>
      <c r="D2873" t="s">
        <v>24</v>
      </c>
      <c r="E2873">
        <v>2024</v>
      </c>
      <c r="F2873" t="s">
        <v>44</v>
      </c>
    </row>
    <row r="2874" spans="1:6" hidden="1" x14ac:dyDescent="0.35">
      <c r="A2874" t="s">
        <v>2347</v>
      </c>
      <c r="B2874">
        <v>50</v>
      </c>
      <c r="C2874" s="32">
        <v>45545</v>
      </c>
      <c r="D2874" t="s">
        <v>24</v>
      </c>
      <c r="E2874">
        <v>2024</v>
      </c>
      <c r="F2874" t="s">
        <v>44</v>
      </c>
    </row>
    <row r="2875" spans="1:6" hidden="1" x14ac:dyDescent="0.35">
      <c r="A2875" t="s">
        <v>2348</v>
      </c>
      <c r="B2875">
        <v>256</v>
      </c>
      <c r="C2875" s="32">
        <v>45545</v>
      </c>
      <c r="D2875" t="s">
        <v>24</v>
      </c>
      <c r="E2875">
        <v>2024</v>
      </c>
      <c r="F2875" t="s">
        <v>42</v>
      </c>
    </row>
    <row r="2876" spans="1:6" hidden="1" x14ac:dyDescent="0.35">
      <c r="A2876" t="s">
        <v>734</v>
      </c>
      <c r="B2876">
        <v>228.96</v>
      </c>
      <c r="C2876" s="32">
        <v>45545</v>
      </c>
      <c r="D2876" t="s">
        <v>24</v>
      </c>
      <c r="E2876">
        <v>2024</v>
      </c>
      <c r="F2876" t="s">
        <v>31</v>
      </c>
    </row>
    <row r="2877" spans="1:6" hidden="1" x14ac:dyDescent="0.35">
      <c r="A2877" t="s">
        <v>2349</v>
      </c>
      <c r="B2877">
        <v>272</v>
      </c>
      <c r="C2877" s="32">
        <v>45545</v>
      </c>
      <c r="D2877" t="s">
        <v>24</v>
      </c>
      <c r="E2877">
        <v>2024</v>
      </c>
      <c r="F2877" t="s">
        <v>34</v>
      </c>
    </row>
    <row r="2878" spans="1:6" hidden="1" x14ac:dyDescent="0.35">
      <c r="A2878" t="s">
        <v>2350</v>
      </c>
      <c r="B2878">
        <v>116.31</v>
      </c>
      <c r="C2878" s="32">
        <v>45545</v>
      </c>
      <c r="D2878" t="s">
        <v>24</v>
      </c>
      <c r="E2878">
        <v>2024</v>
      </c>
      <c r="F2878" t="s">
        <v>43</v>
      </c>
    </row>
    <row r="2879" spans="1:6" hidden="1" x14ac:dyDescent="0.35">
      <c r="A2879" t="s">
        <v>1468</v>
      </c>
      <c r="B2879">
        <v>126.52</v>
      </c>
      <c r="C2879" s="32">
        <v>45545</v>
      </c>
      <c r="D2879" t="s">
        <v>24</v>
      </c>
      <c r="E2879">
        <v>2024</v>
      </c>
      <c r="F2879" t="s">
        <v>40</v>
      </c>
    </row>
    <row r="2880" spans="1:6" hidden="1" x14ac:dyDescent="0.35">
      <c r="A2880" t="s">
        <v>2351</v>
      </c>
      <c r="B2880">
        <v>50.42</v>
      </c>
      <c r="C2880" s="32">
        <v>45545</v>
      </c>
      <c r="D2880" t="s">
        <v>24</v>
      </c>
      <c r="E2880">
        <v>2024</v>
      </c>
      <c r="F2880" t="s">
        <v>47</v>
      </c>
    </row>
    <row r="2881" spans="1:6" hidden="1" x14ac:dyDescent="0.35">
      <c r="A2881" t="s">
        <v>2352</v>
      </c>
      <c r="B2881">
        <v>86.72</v>
      </c>
      <c r="C2881" s="32">
        <v>45545</v>
      </c>
      <c r="D2881" t="s">
        <v>24</v>
      </c>
      <c r="E2881">
        <v>2024</v>
      </c>
      <c r="F2881" t="s">
        <v>34</v>
      </c>
    </row>
    <row r="2882" spans="1:6" hidden="1" x14ac:dyDescent="0.35">
      <c r="A2882" t="s">
        <v>2353</v>
      </c>
      <c r="B2882">
        <v>289.54000000000002</v>
      </c>
      <c r="C2882" s="32">
        <v>45545</v>
      </c>
      <c r="D2882" t="s">
        <v>24</v>
      </c>
      <c r="E2882">
        <v>2024</v>
      </c>
      <c r="F2882" t="s">
        <v>47</v>
      </c>
    </row>
    <row r="2883" spans="1:6" hidden="1" x14ac:dyDescent="0.35">
      <c r="A2883" t="s">
        <v>417</v>
      </c>
      <c r="B2883">
        <v>404.3</v>
      </c>
      <c r="C2883" s="32">
        <v>45545</v>
      </c>
      <c r="D2883" t="s">
        <v>24</v>
      </c>
      <c r="E2883">
        <v>2024</v>
      </c>
      <c r="F2883" t="s">
        <v>30</v>
      </c>
    </row>
    <row r="2884" spans="1:6" hidden="1" x14ac:dyDescent="0.35">
      <c r="A2884" t="s">
        <v>515</v>
      </c>
      <c r="B2884">
        <v>222.26</v>
      </c>
      <c r="C2884" s="32">
        <v>45545</v>
      </c>
      <c r="D2884" t="s">
        <v>24</v>
      </c>
      <c r="E2884">
        <v>2024</v>
      </c>
      <c r="F2884" t="s">
        <v>40</v>
      </c>
    </row>
    <row r="2885" spans="1:6" hidden="1" x14ac:dyDescent="0.35">
      <c r="A2885" t="s">
        <v>607</v>
      </c>
      <c r="B2885">
        <v>263.85000000000002</v>
      </c>
      <c r="C2885" s="32">
        <v>45545</v>
      </c>
      <c r="D2885" t="s">
        <v>24</v>
      </c>
      <c r="E2885">
        <v>2024</v>
      </c>
      <c r="F2885" t="s">
        <v>30</v>
      </c>
    </row>
    <row r="2886" spans="1:6" hidden="1" x14ac:dyDescent="0.35">
      <c r="A2886" t="s">
        <v>943</v>
      </c>
      <c r="B2886">
        <v>305.35000000000002</v>
      </c>
      <c r="C2886" s="32">
        <v>45545</v>
      </c>
      <c r="D2886" t="s">
        <v>24</v>
      </c>
      <c r="E2886">
        <v>2024</v>
      </c>
      <c r="F2886" t="s">
        <v>30</v>
      </c>
    </row>
    <row r="2887" spans="1:6" hidden="1" x14ac:dyDescent="0.35">
      <c r="A2887" t="s">
        <v>371</v>
      </c>
      <c r="B2887">
        <v>618.74</v>
      </c>
      <c r="C2887" s="32">
        <v>45545</v>
      </c>
      <c r="D2887" t="s">
        <v>24</v>
      </c>
      <c r="E2887">
        <v>2024</v>
      </c>
      <c r="F2887" t="s">
        <v>30</v>
      </c>
    </row>
    <row r="2888" spans="1:6" hidden="1" x14ac:dyDescent="0.35">
      <c r="A2888" t="s">
        <v>2354</v>
      </c>
      <c r="B2888">
        <v>194</v>
      </c>
      <c r="C2888" s="32">
        <v>45545</v>
      </c>
      <c r="D2888" t="s">
        <v>24</v>
      </c>
      <c r="E2888">
        <v>2024</v>
      </c>
      <c r="F2888" t="s">
        <v>41</v>
      </c>
    </row>
    <row r="2889" spans="1:6" hidden="1" x14ac:dyDescent="0.35">
      <c r="A2889" t="s">
        <v>1328</v>
      </c>
      <c r="B2889">
        <v>61.65</v>
      </c>
      <c r="C2889" s="32">
        <v>45545</v>
      </c>
      <c r="D2889" t="s">
        <v>24</v>
      </c>
      <c r="E2889">
        <v>2024</v>
      </c>
      <c r="F2889" t="s">
        <v>43</v>
      </c>
    </row>
    <row r="2890" spans="1:6" hidden="1" x14ac:dyDescent="0.35">
      <c r="A2890" t="s">
        <v>2355</v>
      </c>
      <c r="B2890">
        <v>123.42</v>
      </c>
      <c r="C2890" s="32">
        <v>45545</v>
      </c>
      <c r="D2890" t="s">
        <v>24</v>
      </c>
      <c r="E2890">
        <v>2024</v>
      </c>
      <c r="F2890" t="s">
        <v>41</v>
      </c>
    </row>
    <row r="2891" spans="1:6" hidden="1" x14ac:dyDescent="0.35">
      <c r="A2891" t="s">
        <v>2356</v>
      </c>
      <c r="B2891">
        <v>64</v>
      </c>
      <c r="C2891" s="32">
        <v>45545</v>
      </c>
      <c r="D2891" t="s">
        <v>24</v>
      </c>
      <c r="E2891">
        <v>2024</v>
      </c>
      <c r="F2891" t="s">
        <v>38</v>
      </c>
    </row>
    <row r="2892" spans="1:6" hidden="1" x14ac:dyDescent="0.35">
      <c r="A2892" t="s">
        <v>2357</v>
      </c>
      <c r="B2892">
        <v>171.48</v>
      </c>
      <c r="C2892" s="32">
        <v>45546</v>
      </c>
      <c r="D2892" t="s">
        <v>24</v>
      </c>
      <c r="E2892">
        <v>2024</v>
      </c>
      <c r="F2892" t="s">
        <v>42</v>
      </c>
    </row>
    <row r="2893" spans="1:6" hidden="1" x14ac:dyDescent="0.35">
      <c r="A2893" t="s">
        <v>1066</v>
      </c>
      <c r="B2893">
        <v>99.6</v>
      </c>
      <c r="C2893" s="32">
        <v>45546</v>
      </c>
      <c r="D2893" t="s">
        <v>24</v>
      </c>
      <c r="E2893">
        <v>2024</v>
      </c>
      <c r="F2893" t="s">
        <v>40</v>
      </c>
    </row>
    <row r="2894" spans="1:6" hidden="1" x14ac:dyDescent="0.35">
      <c r="A2894" t="s">
        <v>1206</v>
      </c>
      <c r="B2894">
        <v>121.24</v>
      </c>
      <c r="C2894" s="32">
        <v>45546</v>
      </c>
      <c r="D2894" t="s">
        <v>24</v>
      </c>
      <c r="E2894">
        <v>2024</v>
      </c>
      <c r="F2894" t="s">
        <v>37</v>
      </c>
    </row>
    <row r="2895" spans="1:6" hidden="1" x14ac:dyDescent="0.35">
      <c r="A2895" t="s">
        <v>1127</v>
      </c>
      <c r="B2895">
        <v>214.95</v>
      </c>
      <c r="C2895" s="32">
        <v>45546</v>
      </c>
      <c r="D2895" t="s">
        <v>24</v>
      </c>
      <c r="E2895">
        <v>2024</v>
      </c>
      <c r="F2895" t="s">
        <v>43</v>
      </c>
    </row>
    <row r="2896" spans="1:6" hidden="1" x14ac:dyDescent="0.35">
      <c r="A2896" t="s">
        <v>2358</v>
      </c>
      <c r="B2896">
        <v>115</v>
      </c>
      <c r="C2896" s="32">
        <v>45546</v>
      </c>
      <c r="D2896" t="s">
        <v>24</v>
      </c>
      <c r="E2896">
        <v>2024</v>
      </c>
      <c r="F2896" t="s">
        <v>38</v>
      </c>
    </row>
    <row r="2897" spans="1:6" hidden="1" x14ac:dyDescent="0.35">
      <c r="A2897" t="s">
        <v>2359</v>
      </c>
      <c r="B2897">
        <v>87</v>
      </c>
      <c r="C2897" s="32">
        <v>45546</v>
      </c>
      <c r="D2897" t="s">
        <v>24</v>
      </c>
      <c r="E2897">
        <v>2024</v>
      </c>
      <c r="F2897" t="s">
        <v>37</v>
      </c>
    </row>
    <row r="2898" spans="1:6" hidden="1" x14ac:dyDescent="0.35">
      <c r="A2898" t="s">
        <v>562</v>
      </c>
      <c r="B2898">
        <v>138</v>
      </c>
      <c r="C2898" s="32">
        <v>45546</v>
      </c>
      <c r="D2898" t="s">
        <v>24</v>
      </c>
      <c r="E2898">
        <v>2024</v>
      </c>
      <c r="F2898" t="s">
        <v>30</v>
      </c>
    </row>
    <row r="2899" spans="1:6" hidden="1" x14ac:dyDescent="0.35">
      <c r="A2899" t="s">
        <v>1773</v>
      </c>
      <c r="B2899">
        <v>129.35</v>
      </c>
      <c r="C2899" s="32">
        <v>45546</v>
      </c>
      <c r="D2899" t="s">
        <v>24</v>
      </c>
      <c r="E2899">
        <v>2024</v>
      </c>
      <c r="F2899" t="s">
        <v>38</v>
      </c>
    </row>
    <row r="2900" spans="1:6" hidden="1" x14ac:dyDescent="0.35">
      <c r="A2900" t="s">
        <v>2360</v>
      </c>
      <c r="B2900">
        <v>84.7</v>
      </c>
      <c r="C2900" s="32">
        <v>45546</v>
      </c>
      <c r="D2900" t="s">
        <v>24</v>
      </c>
      <c r="E2900">
        <v>2024</v>
      </c>
      <c r="F2900" t="s">
        <v>40</v>
      </c>
    </row>
    <row r="2901" spans="1:6" hidden="1" x14ac:dyDescent="0.35">
      <c r="A2901" t="s">
        <v>1156</v>
      </c>
      <c r="B2901">
        <v>65.52</v>
      </c>
      <c r="C2901" s="32">
        <v>45546</v>
      </c>
      <c r="D2901" t="s">
        <v>24</v>
      </c>
      <c r="E2901">
        <v>2024</v>
      </c>
      <c r="F2901" t="s">
        <v>38</v>
      </c>
    </row>
    <row r="2902" spans="1:6" hidden="1" x14ac:dyDescent="0.35">
      <c r="A2902" t="s">
        <v>2361</v>
      </c>
      <c r="B2902">
        <v>108</v>
      </c>
      <c r="C2902" s="32">
        <v>45546</v>
      </c>
      <c r="D2902" t="s">
        <v>24</v>
      </c>
      <c r="E2902">
        <v>2024</v>
      </c>
      <c r="F2902" t="s">
        <v>34</v>
      </c>
    </row>
    <row r="2903" spans="1:6" hidden="1" x14ac:dyDescent="0.35">
      <c r="A2903" t="s">
        <v>2362</v>
      </c>
      <c r="B2903">
        <v>311.27</v>
      </c>
      <c r="C2903" s="32">
        <v>45546</v>
      </c>
      <c r="D2903" t="s">
        <v>24</v>
      </c>
      <c r="E2903">
        <v>2024</v>
      </c>
      <c r="F2903" t="s">
        <v>38</v>
      </c>
    </row>
    <row r="2904" spans="1:6" hidden="1" x14ac:dyDescent="0.35">
      <c r="A2904" t="s">
        <v>1431</v>
      </c>
      <c r="B2904">
        <v>212</v>
      </c>
      <c r="C2904" s="32">
        <v>45546</v>
      </c>
      <c r="D2904" t="s">
        <v>24</v>
      </c>
      <c r="E2904">
        <v>2024</v>
      </c>
      <c r="F2904" t="s">
        <v>41</v>
      </c>
    </row>
    <row r="2905" spans="1:6" hidden="1" x14ac:dyDescent="0.35">
      <c r="A2905" t="s">
        <v>2363</v>
      </c>
      <c r="B2905">
        <v>130</v>
      </c>
      <c r="C2905" s="32">
        <v>45546</v>
      </c>
      <c r="D2905" t="s">
        <v>24</v>
      </c>
      <c r="E2905">
        <v>2024</v>
      </c>
      <c r="F2905" t="s">
        <v>34</v>
      </c>
    </row>
    <row r="2906" spans="1:6" hidden="1" x14ac:dyDescent="0.35">
      <c r="A2906" t="s">
        <v>2364</v>
      </c>
      <c r="B2906">
        <v>94</v>
      </c>
      <c r="C2906" s="32">
        <v>45546</v>
      </c>
      <c r="D2906" t="s">
        <v>24</v>
      </c>
      <c r="E2906">
        <v>2024</v>
      </c>
      <c r="F2906" t="s">
        <v>37</v>
      </c>
    </row>
    <row r="2907" spans="1:6" hidden="1" x14ac:dyDescent="0.35">
      <c r="A2907" t="s">
        <v>2116</v>
      </c>
      <c r="B2907">
        <v>124.84</v>
      </c>
      <c r="C2907" s="32">
        <v>45546</v>
      </c>
      <c r="D2907" t="s">
        <v>24</v>
      </c>
      <c r="E2907">
        <v>2024</v>
      </c>
      <c r="F2907" t="s">
        <v>41</v>
      </c>
    </row>
    <row r="2908" spans="1:6" hidden="1" x14ac:dyDescent="0.35">
      <c r="A2908" t="s">
        <v>654</v>
      </c>
      <c r="B2908">
        <v>77.64</v>
      </c>
      <c r="C2908" s="32">
        <v>45547</v>
      </c>
      <c r="D2908" t="s">
        <v>24</v>
      </c>
      <c r="E2908">
        <v>2024</v>
      </c>
      <c r="F2908" t="s">
        <v>44</v>
      </c>
    </row>
    <row r="2909" spans="1:6" hidden="1" x14ac:dyDescent="0.35">
      <c r="A2909" t="s">
        <v>2365</v>
      </c>
      <c r="B2909">
        <v>189.39</v>
      </c>
      <c r="C2909" s="32">
        <v>45547</v>
      </c>
      <c r="D2909" t="s">
        <v>24</v>
      </c>
      <c r="E2909">
        <v>2024</v>
      </c>
      <c r="F2909" t="s">
        <v>38</v>
      </c>
    </row>
    <row r="2910" spans="1:6" hidden="1" x14ac:dyDescent="0.35">
      <c r="A2910" t="s">
        <v>2366</v>
      </c>
      <c r="B2910">
        <v>958.24</v>
      </c>
      <c r="C2910" s="32">
        <v>45547</v>
      </c>
      <c r="D2910" t="s">
        <v>24</v>
      </c>
      <c r="E2910">
        <v>2024</v>
      </c>
      <c r="F2910" t="s">
        <v>40</v>
      </c>
    </row>
    <row r="2911" spans="1:6" hidden="1" x14ac:dyDescent="0.35">
      <c r="A2911" t="s">
        <v>2367</v>
      </c>
      <c r="B2911">
        <v>151.80000000000001</v>
      </c>
      <c r="C2911" s="32">
        <v>45547</v>
      </c>
      <c r="D2911" t="s">
        <v>24</v>
      </c>
      <c r="E2911">
        <v>2024</v>
      </c>
      <c r="F2911" t="s">
        <v>43</v>
      </c>
    </row>
    <row r="2912" spans="1:6" hidden="1" x14ac:dyDescent="0.35">
      <c r="A2912" t="s">
        <v>2368</v>
      </c>
      <c r="B2912">
        <v>200</v>
      </c>
      <c r="C2912" s="32">
        <v>45547</v>
      </c>
      <c r="D2912" t="s">
        <v>24</v>
      </c>
      <c r="E2912">
        <v>2024</v>
      </c>
      <c r="F2912" t="s">
        <v>38</v>
      </c>
    </row>
    <row r="2913" spans="1:6" hidden="1" x14ac:dyDescent="0.35">
      <c r="A2913" t="s">
        <v>1717</v>
      </c>
      <c r="B2913">
        <v>168.47</v>
      </c>
      <c r="C2913" s="32">
        <v>45547</v>
      </c>
      <c r="D2913" t="s">
        <v>24</v>
      </c>
      <c r="E2913">
        <v>2024</v>
      </c>
      <c r="F2913" t="s">
        <v>30</v>
      </c>
    </row>
    <row r="2914" spans="1:6" hidden="1" x14ac:dyDescent="0.35">
      <c r="A2914" t="s">
        <v>458</v>
      </c>
      <c r="B2914">
        <v>130.72999999999999</v>
      </c>
      <c r="C2914" s="32">
        <v>45547</v>
      </c>
      <c r="D2914" t="s">
        <v>24</v>
      </c>
      <c r="E2914">
        <v>2024</v>
      </c>
      <c r="F2914" t="s">
        <v>31</v>
      </c>
    </row>
    <row r="2915" spans="1:6" hidden="1" x14ac:dyDescent="0.35">
      <c r="A2915" t="s">
        <v>301</v>
      </c>
      <c r="B2915">
        <v>149.82</v>
      </c>
      <c r="C2915" s="32">
        <v>45547</v>
      </c>
      <c r="D2915" t="s">
        <v>24</v>
      </c>
      <c r="E2915">
        <v>2024</v>
      </c>
      <c r="F2915" t="s">
        <v>30</v>
      </c>
    </row>
    <row r="2916" spans="1:6" hidden="1" x14ac:dyDescent="0.35">
      <c r="A2916" t="s">
        <v>1489</v>
      </c>
      <c r="B2916">
        <v>127.02</v>
      </c>
      <c r="C2916" s="32">
        <v>45547</v>
      </c>
      <c r="D2916" t="s">
        <v>24</v>
      </c>
      <c r="E2916">
        <v>2024</v>
      </c>
      <c r="F2916" t="s">
        <v>31</v>
      </c>
    </row>
    <row r="2917" spans="1:6" hidden="1" x14ac:dyDescent="0.35">
      <c r="A2917" t="s">
        <v>377</v>
      </c>
      <c r="B2917">
        <v>353.56</v>
      </c>
      <c r="C2917" s="32">
        <v>45547</v>
      </c>
      <c r="D2917" t="s">
        <v>24</v>
      </c>
      <c r="E2917">
        <v>2024</v>
      </c>
      <c r="F2917" t="s">
        <v>34</v>
      </c>
    </row>
    <row r="2918" spans="1:6" hidden="1" x14ac:dyDescent="0.35">
      <c r="A2918" t="s">
        <v>2369</v>
      </c>
      <c r="B2918">
        <v>126.74</v>
      </c>
      <c r="C2918" s="32">
        <v>45547</v>
      </c>
      <c r="D2918" t="s">
        <v>24</v>
      </c>
      <c r="E2918">
        <v>2024</v>
      </c>
      <c r="F2918" t="s">
        <v>47</v>
      </c>
    </row>
    <row r="2919" spans="1:6" hidden="1" x14ac:dyDescent="0.35">
      <c r="A2919" t="s">
        <v>2370</v>
      </c>
      <c r="B2919">
        <v>138</v>
      </c>
      <c r="C2919" s="32">
        <v>45547</v>
      </c>
      <c r="D2919" t="s">
        <v>24</v>
      </c>
      <c r="E2919">
        <v>2024</v>
      </c>
      <c r="F2919" t="s">
        <v>47</v>
      </c>
    </row>
    <row r="2920" spans="1:6" hidden="1" x14ac:dyDescent="0.35">
      <c r="A2920" t="s">
        <v>2371</v>
      </c>
      <c r="B2920">
        <v>151.58000000000001</v>
      </c>
      <c r="C2920" s="32">
        <v>45547</v>
      </c>
      <c r="D2920" t="s">
        <v>24</v>
      </c>
      <c r="E2920">
        <v>2024</v>
      </c>
      <c r="F2920" t="s">
        <v>47</v>
      </c>
    </row>
    <row r="2921" spans="1:6" hidden="1" x14ac:dyDescent="0.35">
      <c r="A2921" t="s">
        <v>2372</v>
      </c>
      <c r="B2921">
        <v>282</v>
      </c>
      <c r="C2921" s="32">
        <v>45547</v>
      </c>
      <c r="D2921" t="s">
        <v>24</v>
      </c>
      <c r="E2921">
        <v>2024</v>
      </c>
      <c r="F2921" t="s">
        <v>41</v>
      </c>
    </row>
    <row r="2922" spans="1:6" hidden="1" x14ac:dyDescent="0.35">
      <c r="A2922" t="s">
        <v>2373</v>
      </c>
      <c r="B2922">
        <v>153.91999999999999</v>
      </c>
      <c r="C2922" s="32">
        <v>45547</v>
      </c>
      <c r="D2922" t="s">
        <v>24</v>
      </c>
      <c r="E2922">
        <v>2024</v>
      </c>
      <c r="F2922" t="s">
        <v>34</v>
      </c>
    </row>
    <row r="2923" spans="1:6" hidden="1" x14ac:dyDescent="0.35">
      <c r="A2923" t="s">
        <v>1661</v>
      </c>
      <c r="B2923">
        <v>86</v>
      </c>
      <c r="C2923" s="32">
        <v>45547</v>
      </c>
      <c r="D2923" t="s">
        <v>24</v>
      </c>
      <c r="E2923">
        <v>2024</v>
      </c>
      <c r="F2923" t="s">
        <v>41</v>
      </c>
    </row>
    <row r="2924" spans="1:6" hidden="1" x14ac:dyDescent="0.35">
      <c r="A2924" t="s">
        <v>2132</v>
      </c>
      <c r="B2924">
        <v>76.31</v>
      </c>
      <c r="C2924" s="32">
        <v>45548</v>
      </c>
      <c r="D2924" t="s">
        <v>24</v>
      </c>
      <c r="E2924">
        <v>2024</v>
      </c>
      <c r="F2924" t="s">
        <v>42</v>
      </c>
    </row>
    <row r="2925" spans="1:6" hidden="1" x14ac:dyDescent="0.35">
      <c r="A2925" t="s">
        <v>2374</v>
      </c>
      <c r="B2925">
        <v>112</v>
      </c>
      <c r="C2925" s="32">
        <v>45548</v>
      </c>
      <c r="D2925" t="s">
        <v>24</v>
      </c>
      <c r="E2925">
        <v>2024</v>
      </c>
      <c r="F2925" t="s">
        <v>30</v>
      </c>
    </row>
    <row r="2926" spans="1:6" hidden="1" x14ac:dyDescent="0.35">
      <c r="A2926" t="s">
        <v>2375</v>
      </c>
      <c r="B2926">
        <v>234.38</v>
      </c>
      <c r="C2926" s="32">
        <v>45548</v>
      </c>
      <c r="D2926" t="s">
        <v>24</v>
      </c>
      <c r="E2926">
        <v>2024</v>
      </c>
      <c r="F2926" t="s">
        <v>31</v>
      </c>
    </row>
    <row r="2927" spans="1:6" hidden="1" x14ac:dyDescent="0.35">
      <c r="A2927" t="s">
        <v>2218</v>
      </c>
      <c r="B2927">
        <v>263.62</v>
      </c>
      <c r="C2927" s="32">
        <v>45548</v>
      </c>
      <c r="D2927" t="s">
        <v>24</v>
      </c>
      <c r="E2927">
        <v>2024</v>
      </c>
      <c r="F2927" t="s">
        <v>38</v>
      </c>
    </row>
    <row r="2928" spans="1:6" hidden="1" x14ac:dyDescent="0.35">
      <c r="A2928" t="s">
        <v>1884</v>
      </c>
      <c r="B2928">
        <v>117.33</v>
      </c>
      <c r="C2928" s="32">
        <v>45548</v>
      </c>
      <c r="D2928" t="s">
        <v>24</v>
      </c>
      <c r="E2928">
        <v>2024</v>
      </c>
      <c r="F2928" t="s">
        <v>41</v>
      </c>
    </row>
    <row r="2929" spans="1:6" hidden="1" x14ac:dyDescent="0.35">
      <c r="A2929" t="s">
        <v>2376</v>
      </c>
      <c r="B2929">
        <v>437.2</v>
      </c>
      <c r="C2929" s="32">
        <v>45548</v>
      </c>
      <c r="D2929" t="s">
        <v>24</v>
      </c>
      <c r="E2929">
        <v>2024</v>
      </c>
      <c r="F2929" t="s">
        <v>42</v>
      </c>
    </row>
    <row r="2930" spans="1:6" hidden="1" x14ac:dyDescent="0.35">
      <c r="A2930" t="s">
        <v>1614</v>
      </c>
      <c r="B2930">
        <v>500</v>
      </c>
      <c r="C2930" s="32">
        <v>45548</v>
      </c>
      <c r="D2930" t="s">
        <v>24</v>
      </c>
      <c r="E2930">
        <v>2024</v>
      </c>
      <c r="F2930" t="s">
        <v>37</v>
      </c>
    </row>
    <row r="2931" spans="1:6" hidden="1" x14ac:dyDescent="0.35">
      <c r="A2931" t="s">
        <v>596</v>
      </c>
      <c r="B2931">
        <v>322.72000000000003</v>
      </c>
      <c r="C2931" s="32">
        <v>45548</v>
      </c>
      <c r="D2931" t="s">
        <v>24</v>
      </c>
      <c r="E2931">
        <v>2024</v>
      </c>
      <c r="F2931" t="s">
        <v>41</v>
      </c>
    </row>
    <row r="2932" spans="1:6" hidden="1" x14ac:dyDescent="0.35">
      <c r="A2932" t="s">
        <v>2377</v>
      </c>
      <c r="B2932">
        <v>214</v>
      </c>
      <c r="C2932" s="32">
        <v>45548</v>
      </c>
      <c r="D2932" t="s">
        <v>24</v>
      </c>
      <c r="E2932">
        <v>2024</v>
      </c>
      <c r="F2932" t="s">
        <v>38</v>
      </c>
    </row>
    <row r="2933" spans="1:6" hidden="1" x14ac:dyDescent="0.35">
      <c r="A2933" t="s">
        <v>2135</v>
      </c>
      <c r="B2933">
        <v>131</v>
      </c>
      <c r="C2933" s="32">
        <v>45548</v>
      </c>
      <c r="D2933" t="s">
        <v>24</v>
      </c>
      <c r="E2933">
        <v>2024</v>
      </c>
      <c r="F2933" t="s">
        <v>37</v>
      </c>
    </row>
    <row r="2934" spans="1:6" hidden="1" x14ac:dyDescent="0.35">
      <c r="A2934" t="s">
        <v>2378</v>
      </c>
      <c r="B2934">
        <v>257.68</v>
      </c>
      <c r="C2934" s="32">
        <v>45548</v>
      </c>
      <c r="D2934" t="s">
        <v>24</v>
      </c>
      <c r="E2934">
        <v>2024</v>
      </c>
      <c r="F2934" t="s">
        <v>41</v>
      </c>
    </row>
    <row r="2935" spans="1:6" hidden="1" x14ac:dyDescent="0.35">
      <c r="A2935" t="s">
        <v>298</v>
      </c>
      <c r="B2935">
        <v>144</v>
      </c>
      <c r="C2935" s="32">
        <v>45548</v>
      </c>
      <c r="D2935" t="s">
        <v>24</v>
      </c>
      <c r="E2935">
        <v>2024</v>
      </c>
      <c r="F2935" t="s">
        <v>37</v>
      </c>
    </row>
    <row r="2936" spans="1:6" hidden="1" x14ac:dyDescent="0.35">
      <c r="A2936" t="s">
        <v>2379</v>
      </c>
      <c r="B2936">
        <v>319</v>
      </c>
      <c r="C2936" s="32">
        <v>45548</v>
      </c>
      <c r="D2936" t="s">
        <v>24</v>
      </c>
      <c r="E2936">
        <v>2024</v>
      </c>
      <c r="F2936" t="s">
        <v>33</v>
      </c>
    </row>
    <row r="2937" spans="1:6" hidden="1" x14ac:dyDescent="0.35">
      <c r="A2937" t="s">
        <v>2250</v>
      </c>
      <c r="B2937">
        <v>150</v>
      </c>
      <c r="C2937" s="32">
        <v>45548</v>
      </c>
      <c r="D2937" t="s">
        <v>24</v>
      </c>
      <c r="E2937">
        <v>2024</v>
      </c>
      <c r="F2937" t="s">
        <v>34</v>
      </c>
    </row>
    <row r="2938" spans="1:6" hidden="1" x14ac:dyDescent="0.35">
      <c r="A2938" t="s">
        <v>2380</v>
      </c>
      <c r="B2938">
        <v>200</v>
      </c>
      <c r="C2938" s="32">
        <v>45548</v>
      </c>
      <c r="D2938" t="s">
        <v>24</v>
      </c>
      <c r="E2938">
        <v>2024</v>
      </c>
      <c r="F2938" t="s">
        <v>32</v>
      </c>
    </row>
    <row r="2939" spans="1:6" hidden="1" x14ac:dyDescent="0.35">
      <c r="A2939" t="s">
        <v>2381</v>
      </c>
      <c r="B2939">
        <v>124.9</v>
      </c>
      <c r="C2939" s="32">
        <v>45551</v>
      </c>
      <c r="D2939" t="s">
        <v>24</v>
      </c>
      <c r="E2939">
        <v>2024</v>
      </c>
      <c r="F2939" t="s">
        <v>42</v>
      </c>
    </row>
    <row r="2940" spans="1:6" hidden="1" x14ac:dyDescent="0.35">
      <c r="A2940" t="s">
        <v>2382</v>
      </c>
      <c r="B2940">
        <v>106.91</v>
      </c>
      <c r="C2940" s="32">
        <v>45551</v>
      </c>
      <c r="D2940" t="s">
        <v>24</v>
      </c>
      <c r="E2940">
        <v>2024</v>
      </c>
      <c r="F2940" t="s">
        <v>38</v>
      </c>
    </row>
    <row r="2941" spans="1:6" hidden="1" x14ac:dyDescent="0.35">
      <c r="A2941" t="s">
        <v>597</v>
      </c>
      <c r="B2941">
        <v>128.78</v>
      </c>
      <c r="C2941" s="32">
        <v>45551</v>
      </c>
      <c r="D2941" t="s">
        <v>24</v>
      </c>
      <c r="E2941">
        <v>2024</v>
      </c>
      <c r="F2941" t="s">
        <v>42</v>
      </c>
    </row>
    <row r="2942" spans="1:6" hidden="1" x14ac:dyDescent="0.35">
      <c r="A2942" t="s">
        <v>2383</v>
      </c>
      <c r="B2942">
        <v>263.75</v>
      </c>
      <c r="C2942" s="32">
        <v>45551</v>
      </c>
      <c r="D2942" t="s">
        <v>24</v>
      </c>
      <c r="E2942">
        <v>2024</v>
      </c>
      <c r="F2942" t="s">
        <v>35</v>
      </c>
    </row>
    <row r="2943" spans="1:6" hidden="1" x14ac:dyDescent="0.35">
      <c r="A2943" t="s">
        <v>708</v>
      </c>
      <c r="B2943">
        <v>116.93</v>
      </c>
      <c r="C2943" s="32">
        <v>45551</v>
      </c>
      <c r="D2943" t="s">
        <v>24</v>
      </c>
      <c r="E2943">
        <v>2024</v>
      </c>
      <c r="F2943" t="s">
        <v>38</v>
      </c>
    </row>
    <row r="2944" spans="1:6" hidden="1" x14ac:dyDescent="0.35">
      <c r="A2944" t="s">
        <v>2384</v>
      </c>
      <c r="B2944">
        <v>132</v>
      </c>
      <c r="C2944" s="32">
        <v>45551</v>
      </c>
      <c r="D2944" t="s">
        <v>24</v>
      </c>
      <c r="E2944">
        <v>2024</v>
      </c>
      <c r="F2944" t="s">
        <v>38</v>
      </c>
    </row>
    <row r="2945" spans="1:6" hidden="1" x14ac:dyDescent="0.35">
      <c r="A2945" t="s">
        <v>520</v>
      </c>
      <c r="B2945">
        <v>159.29</v>
      </c>
      <c r="C2945" s="32">
        <v>45551</v>
      </c>
      <c r="D2945" t="s">
        <v>24</v>
      </c>
      <c r="E2945">
        <v>2024</v>
      </c>
      <c r="F2945" t="s">
        <v>38</v>
      </c>
    </row>
    <row r="2946" spans="1:6" hidden="1" x14ac:dyDescent="0.35">
      <c r="A2946" t="s">
        <v>2385</v>
      </c>
      <c r="B2946">
        <v>90</v>
      </c>
      <c r="C2946" s="32">
        <v>45551</v>
      </c>
      <c r="D2946" t="s">
        <v>24</v>
      </c>
      <c r="E2946">
        <v>2024</v>
      </c>
      <c r="F2946" t="s">
        <v>34</v>
      </c>
    </row>
    <row r="2947" spans="1:6" hidden="1" x14ac:dyDescent="0.35">
      <c r="A2947" t="s">
        <v>1402</v>
      </c>
      <c r="B2947">
        <v>413.77</v>
      </c>
      <c r="C2947" s="32">
        <v>45551</v>
      </c>
      <c r="D2947" t="s">
        <v>24</v>
      </c>
      <c r="E2947">
        <v>2024</v>
      </c>
      <c r="F2947" t="s">
        <v>43</v>
      </c>
    </row>
    <row r="2948" spans="1:6" hidden="1" x14ac:dyDescent="0.35">
      <c r="A2948" t="s">
        <v>718</v>
      </c>
      <c r="B2948">
        <v>55.84</v>
      </c>
      <c r="C2948" s="32">
        <v>45551</v>
      </c>
      <c r="D2948" t="s">
        <v>24</v>
      </c>
      <c r="E2948">
        <v>2024</v>
      </c>
      <c r="F2948" t="s">
        <v>33</v>
      </c>
    </row>
    <row r="2949" spans="1:6" hidden="1" x14ac:dyDescent="0.35">
      <c r="A2949" t="s">
        <v>579</v>
      </c>
      <c r="B2949">
        <v>200</v>
      </c>
      <c r="C2949" s="32">
        <v>45551</v>
      </c>
      <c r="D2949" t="s">
        <v>24</v>
      </c>
      <c r="E2949">
        <v>2024</v>
      </c>
      <c r="F2949" t="s">
        <v>43</v>
      </c>
    </row>
    <row r="2950" spans="1:6" hidden="1" x14ac:dyDescent="0.35">
      <c r="A2950" t="s">
        <v>1514</v>
      </c>
      <c r="B2950">
        <v>171.96</v>
      </c>
      <c r="C2950" s="32">
        <v>45552</v>
      </c>
      <c r="D2950" t="s">
        <v>24</v>
      </c>
      <c r="E2950">
        <v>2024</v>
      </c>
      <c r="F2950" t="s">
        <v>42</v>
      </c>
    </row>
    <row r="2951" spans="1:6" hidden="1" x14ac:dyDescent="0.35">
      <c r="A2951" t="s">
        <v>2386</v>
      </c>
      <c r="B2951">
        <v>265.61</v>
      </c>
      <c r="C2951" s="32">
        <v>45552</v>
      </c>
      <c r="D2951" t="s">
        <v>24</v>
      </c>
      <c r="E2951">
        <v>2024</v>
      </c>
      <c r="F2951" t="s">
        <v>47</v>
      </c>
    </row>
    <row r="2952" spans="1:6" hidden="1" x14ac:dyDescent="0.35">
      <c r="A2952" t="s">
        <v>2387</v>
      </c>
      <c r="B2952">
        <v>254.4</v>
      </c>
      <c r="C2952" s="32">
        <v>45552</v>
      </c>
      <c r="D2952" t="s">
        <v>24</v>
      </c>
      <c r="E2952">
        <v>2024</v>
      </c>
      <c r="F2952" t="s">
        <v>47</v>
      </c>
    </row>
    <row r="2953" spans="1:6" hidden="1" x14ac:dyDescent="0.35">
      <c r="A2953" t="s">
        <v>2388</v>
      </c>
      <c r="B2953">
        <v>206.68</v>
      </c>
      <c r="C2953" s="32">
        <v>45552</v>
      </c>
      <c r="D2953" t="s">
        <v>24</v>
      </c>
      <c r="E2953">
        <v>2024</v>
      </c>
      <c r="F2953" t="s">
        <v>42</v>
      </c>
    </row>
    <row r="2954" spans="1:6" hidden="1" x14ac:dyDescent="0.35">
      <c r="A2954" t="s">
        <v>2389</v>
      </c>
      <c r="B2954">
        <v>122</v>
      </c>
      <c r="C2954" s="32">
        <v>45552</v>
      </c>
      <c r="D2954" t="s">
        <v>24</v>
      </c>
      <c r="E2954">
        <v>2024</v>
      </c>
      <c r="F2954" t="s">
        <v>30</v>
      </c>
    </row>
    <row r="2955" spans="1:6" hidden="1" x14ac:dyDescent="0.35">
      <c r="A2955" t="s">
        <v>2390</v>
      </c>
      <c r="B2955">
        <v>1.99</v>
      </c>
      <c r="C2955" s="32">
        <v>45552</v>
      </c>
      <c r="D2955" t="s">
        <v>24</v>
      </c>
      <c r="E2955">
        <v>2024</v>
      </c>
      <c r="F2955" t="s">
        <v>38</v>
      </c>
    </row>
    <row r="2956" spans="1:6" hidden="1" x14ac:dyDescent="0.35">
      <c r="A2956" t="s">
        <v>2391</v>
      </c>
      <c r="B2956">
        <v>851.54</v>
      </c>
      <c r="C2956" s="32">
        <v>45552</v>
      </c>
      <c r="D2956" t="s">
        <v>24</v>
      </c>
      <c r="E2956">
        <v>2024</v>
      </c>
      <c r="F2956" t="s">
        <v>31</v>
      </c>
    </row>
    <row r="2957" spans="1:6" hidden="1" x14ac:dyDescent="0.35">
      <c r="A2957" t="s">
        <v>2392</v>
      </c>
      <c r="B2957">
        <v>346.73</v>
      </c>
      <c r="C2957" s="32">
        <v>45552</v>
      </c>
      <c r="D2957" t="s">
        <v>24</v>
      </c>
      <c r="E2957">
        <v>2024</v>
      </c>
      <c r="F2957" t="s">
        <v>41</v>
      </c>
    </row>
    <row r="2958" spans="1:6" hidden="1" x14ac:dyDescent="0.35">
      <c r="A2958" t="s">
        <v>2393</v>
      </c>
      <c r="B2958">
        <v>148</v>
      </c>
      <c r="C2958" s="32">
        <v>45552</v>
      </c>
      <c r="D2958" t="s">
        <v>24</v>
      </c>
      <c r="E2958">
        <v>2024</v>
      </c>
      <c r="F2958" t="s">
        <v>41</v>
      </c>
    </row>
    <row r="2959" spans="1:6" hidden="1" x14ac:dyDescent="0.35">
      <c r="A2959" t="s">
        <v>778</v>
      </c>
      <c r="B2959">
        <v>453.34</v>
      </c>
      <c r="C2959" s="32">
        <v>45553</v>
      </c>
      <c r="D2959" t="s">
        <v>24</v>
      </c>
      <c r="E2959">
        <v>2024</v>
      </c>
      <c r="F2959" t="s">
        <v>42</v>
      </c>
    </row>
    <row r="2960" spans="1:6" hidden="1" x14ac:dyDescent="0.35">
      <c r="A2960" t="s">
        <v>2394</v>
      </c>
      <c r="B2960">
        <v>94</v>
      </c>
      <c r="C2960" s="32">
        <v>45553</v>
      </c>
      <c r="D2960" t="s">
        <v>24</v>
      </c>
      <c r="E2960">
        <v>2024</v>
      </c>
      <c r="F2960" t="s">
        <v>39</v>
      </c>
    </row>
    <row r="2961" spans="1:6" hidden="1" x14ac:dyDescent="0.35">
      <c r="A2961" t="s">
        <v>2395</v>
      </c>
      <c r="B2961">
        <v>238.3</v>
      </c>
      <c r="C2961" s="32">
        <v>45553</v>
      </c>
      <c r="D2961" t="s">
        <v>24</v>
      </c>
      <c r="E2961">
        <v>2024</v>
      </c>
      <c r="F2961" t="s">
        <v>38</v>
      </c>
    </row>
    <row r="2962" spans="1:6" hidden="1" x14ac:dyDescent="0.35">
      <c r="A2962" t="s">
        <v>1997</v>
      </c>
      <c r="B2962">
        <v>118</v>
      </c>
      <c r="C2962" s="32">
        <v>45553</v>
      </c>
      <c r="D2962" t="s">
        <v>24</v>
      </c>
      <c r="E2962">
        <v>2024</v>
      </c>
      <c r="F2962" t="s">
        <v>33</v>
      </c>
    </row>
    <row r="2963" spans="1:6" hidden="1" x14ac:dyDescent="0.35">
      <c r="A2963" t="s">
        <v>2396</v>
      </c>
      <c r="B2963">
        <v>133.61000000000001</v>
      </c>
      <c r="C2963" s="32">
        <v>45553</v>
      </c>
      <c r="D2963" t="s">
        <v>24</v>
      </c>
      <c r="E2963">
        <v>2024</v>
      </c>
      <c r="F2963" t="s">
        <v>47</v>
      </c>
    </row>
    <row r="2964" spans="1:6" hidden="1" x14ac:dyDescent="0.35">
      <c r="A2964" t="s">
        <v>610</v>
      </c>
      <c r="B2964">
        <v>115</v>
      </c>
      <c r="C2964" s="32">
        <v>45553</v>
      </c>
      <c r="D2964" t="s">
        <v>24</v>
      </c>
      <c r="E2964">
        <v>2024</v>
      </c>
      <c r="F2964" t="s">
        <v>44</v>
      </c>
    </row>
    <row r="2965" spans="1:6" hidden="1" x14ac:dyDescent="0.35">
      <c r="A2965" t="s">
        <v>744</v>
      </c>
      <c r="B2965">
        <v>159.44</v>
      </c>
      <c r="C2965" s="32">
        <v>45553</v>
      </c>
      <c r="D2965" t="s">
        <v>24</v>
      </c>
      <c r="E2965">
        <v>2024</v>
      </c>
      <c r="F2965" t="s">
        <v>39</v>
      </c>
    </row>
    <row r="2966" spans="1:6" hidden="1" x14ac:dyDescent="0.35">
      <c r="A2966" t="s">
        <v>2397</v>
      </c>
      <c r="B2966">
        <v>133.54</v>
      </c>
      <c r="C2966" s="32">
        <v>45553</v>
      </c>
      <c r="D2966" t="s">
        <v>24</v>
      </c>
      <c r="E2966">
        <v>2024</v>
      </c>
      <c r="F2966" t="s">
        <v>43</v>
      </c>
    </row>
    <row r="2967" spans="1:6" hidden="1" x14ac:dyDescent="0.35">
      <c r="A2967" t="s">
        <v>317</v>
      </c>
      <c r="B2967">
        <v>150</v>
      </c>
      <c r="C2967" s="32">
        <v>45553</v>
      </c>
      <c r="D2967" t="s">
        <v>24</v>
      </c>
      <c r="E2967">
        <v>2024</v>
      </c>
      <c r="F2967" t="s">
        <v>47</v>
      </c>
    </row>
    <row r="2968" spans="1:6" hidden="1" x14ac:dyDescent="0.35">
      <c r="A2968" t="s">
        <v>2398</v>
      </c>
      <c r="B2968">
        <v>197.27</v>
      </c>
      <c r="C2968" s="32">
        <v>45554</v>
      </c>
      <c r="D2968" t="s">
        <v>24</v>
      </c>
      <c r="E2968">
        <v>2024</v>
      </c>
      <c r="F2968" t="s">
        <v>42</v>
      </c>
    </row>
    <row r="2969" spans="1:6" hidden="1" x14ac:dyDescent="0.35">
      <c r="A2969" t="s">
        <v>2399</v>
      </c>
      <c r="B2969">
        <v>509.83</v>
      </c>
      <c r="C2969" s="32">
        <v>45554</v>
      </c>
      <c r="D2969" t="s">
        <v>24</v>
      </c>
      <c r="E2969">
        <v>2024</v>
      </c>
      <c r="F2969" t="s">
        <v>40</v>
      </c>
    </row>
    <row r="2970" spans="1:6" hidden="1" x14ac:dyDescent="0.35">
      <c r="A2970" t="s">
        <v>2097</v>
      </c>
      <c r="B2970">
        <v>132.09</v>
      </c>
      <c r="C2970" s="32">
        <v>45554</v>
      </c>
      <c r="D2970" t="s">
        <v>24</v>
      </c>
      <c r="E2970">
        <v>2024</v>
      </c>
      <c r="F2970" t="s">
        <v>37</v>
      </c>
    </row>
    <row r="2971" spans="1:6" hidden="1" x14ac:dyDescent="0.35">
      <c r="A2971" t="s">
        <v>2400</v>
      </c>
      <c r="B2971">
        <v>84</v>
      </c>
      <c r="C2971" s="32">
        <v>45554</v>
      </c>
      <c r="D2971" t="s">
        <v>24</v>
      </c>
      <c r="E2971">
        <v>2024</v>
      </c>
      <c r="F2971" t="s">
        <v>44</v>
      </c>
    </row>
    <row r="2972" spans="1:6" hidden="1" x14ac:dyDescent="0.35">
      <c r="A2972" t="s">
        <v>2155</v>
      </c>
      <c r="B2972">
        <v>152.62</v>
      </c>
      <c r="C2972" s="32">
        <v>45554</v>
      </c>
      <c r="D2972" t="s">
        <v>24</v>
      </c>
      <c r="E2972">
        <v>2024</v>
      </c>
      <c r="F2972" t="s">
        <v>44</v>
      </c>
    </row>
    <row r="2973" spans="1:6" hidden="1" x14ac:dyDescent="0.35">
      <c r="A2973" t="s">
        <v>2401</v>
      </c>
      <c r="B2973">
        <v>200</v>
      </c>
      <c r="C2973" s="32">
        <v>45554</v>
      </c>
      <c r="D2973" t="s">
        <v>24</v>
      </c>
      <c r="E2973">
        <v>2024</v>
      </c>
      <c r="F2973" t="s">
        <v>47</v>
      </c>
    </row>
    <row r="2974" spans="1:6" hidden="1" x14ac:dyDescent="0.35">
      <c r="A2974" t="s">
        <v>1308</v>
      </c>
      <c r="B2974">
        <v>199.1</v>
      </c>
      <c r="C2974" s="32">
        <v>45554</v>
      </c>
      <c r="D2974" t="s">
        <v>24</v>
      </c>
      <c r="E2974">
        <v>2024</v>
      </c>
      <c r="F2974" t="s">
        <v>39</v>
      </c>
    </row>
    <row r="2975" spans="1:6" hidden="1" x14ac:dyDescent="0.35">
      <c r="A2975" t="s">
        <v>446</v>
      </c>
      <c r="B2975">
        <v>100</v>
      </c>
      <c r="C2975" s="32">
        <v>45554</v>
      </c>
      <c r="D2975" t="s">
        <v>24</v>
      </c>
      <c r="E2975">
        <v>2024</v>
      </c>
      <c r="F2975" t="s">
        <v>42</v>
      </c>
    </row>
    <row r="2976" spans="1:6" hidden="1" x14ac:dyDescent="0.35">
      <c r="A2976" t="s">
        <v>2156</v>
      </c>
      <c r="B2976">
        <v>55.42</v>
      </c>
      <c r="C2976" s="32">
        <v>45554</v>
      </c>
      <c r="D2976" t="s">
        <v>24</v>
      </c>
      <c r="E2976">
        <v>2024</v>
      </c>
      <c r="F2976" t="s">
        <v>47</v>
      </c>
    </row>
    <row r="2977" spans="1:6" hidden="1" x14ac:dyDescent="0.35">
      <c r="A2977" t="s">
        <v>2402</v>
      </c>
      <c r="B2977">
        <v>244</v>
      </c>
      <c r="C2977" s="32">
        <v>45554</v>
      </c>
      <c r="D2977" t="s">
        <v>24</v>
      </c>
      <c r="E2977">
        <v>2024</v>
      </c>
      <c r="F2977" t="s">
        <v>41</v>
      </c>
    </row>
    <row r="2978" spans="1:6" hidden="1" x14ac:dyDescent="0.35">
      <c r="A2978" t="s">
        <v>2403</v>
      </c>
      <c r="B2978">
        <v>50.84</v>
      </c>
      <c r="C2978" s="32">
        <v>45554</v>
      </c>
      <c r="D2978" t="s">
        <v>24</v>
      </c>
      <c r="E2978">
        <v>2024</v>
      </c>
      <c r="F2978" t="s">
        <v>43</v>
      </c>
    </row>
    <row r="2979" spans="1:6" hidden="1" x14ac:dyDescent="0.35">
      <c r="A2979" t="s">
        <v>1504</v>
      </c>
      <c r="B2979">
        <v>79.7</v>
      </c>
      <c r="C2979" s="32">
        <v>45556</v>
      </c>
      <c r="D2979" t="s">
        <v>24</v>
      </c>
      <c r="E2979">
        <v>2024</v>
      </c>
      <c r="F2979" t="s">
        <v>33</v>
      </c>
    </row>
    <row r="2980" spans="1:6" hidden="1" x14ac:dyDescent="0.35">
      <c r="A2980" t="s">
        <v>2404</v>
      </c>
      <c r="B2980">
        <v>58</v>
      </c>
      <c r="C2980" s="32">
        <v>45556</v>
      </c>
      <c r="D2980" t="s">
        <v>24</v>
      </c>
      <c r="E2980">
        <v>2024</v>
      </c>
      <c r="F2980" t="s">
        <v>44</v>
      </c>
    </row>
    <row r="2981" spans="1:6" hidden="1" x14ac:dyDescent="0.35">
      <c r="A2981" t="s">
        <v>2405</v>
      </c>
      <c r="B2981">
        <v>126</v>
      </c>
      <c r="C2981" s="32">
        <v>45556</v>
      </c>
      <c r="D2981" t="s">
        <v>24</v>
      </c>
      <c r="E2981">
        <v>2024</v>
      </c>
      <c r="F2981" t="s">
        <v>47</v>
      </c>
    </row>
    <row r="2982" spans="1:6" hidden="1" x14ac:dyDescent="0.35">
      <c r="A2982" t="s">
        <v>1096</v>
      </c>
      <c r="B2982">
        <v>110.34</v>
      </c>
      <c r="C2982" s="32">
        <v>45556</v>
      </c>
      <c r="D2982" t="s">
        <v>24</v>
      </c>
      <c r="E2982">
        <v>2024</v>
      </c>
      <c r="F2982" t="s">
        <v>44</v>
      </c>
    </row>
    <row r="2983" spans="1:6" hidden="1" x14ac:dyDescent="0.35">
      <c r="A2983" t="s">
        <v>1472</v>
      </c>
      <c r="B2983">
        <v>105</v>
      </c>
      <c r="C2983" s="32">
        <v>45556</v>
      </c>
      <c r="D2983" t="s">
        <v>24</v>
      </c>
      <c r="E2983">
        <v>2024</v>
      </c>
      <c r="F2983" t="s">
        <v>44</v>
      </c>
    </row>
    <row r="2984" spans="1:6" hidden="1" x14ac:dyDescent="0.35">
      <c r="A2984" t="s">
        <v>2406</v>
      </c>
      <c r="B2984">
        <v>83</v>
      </c>
      <c r="C2984" s="32">
        <v>45555</v>
      </c>
      <c r="D2984" t="s">
        <v>24</v>
      </c>
      <c r="E2984">
        <v>2024</v>
      </c>
      <c r="F2984" t="s">
        <v>39</v>
      </c>
    </row>
    <row r="2985" spans="1:6" hidden="1" x14ac:dyDescent="0.35">
      <c r="A2985" t="s">
        <v>359</v>
      </c>
      <c r="B2985">
        <v>81.99</v>
      </c>
      <c r="C2985" s="32">
        <v>45555</v>
      </c>
      <c r="D2985" t="s">
        <v>24</v>
      </c>
      <c r="E2985">
        <v>2024</v>
      </c>
      <c r="F2985" t="s">
        <v>47</v>
      </c>
    </row>
    <row r="2986" spans="1:6" hidden="1" x14ac:dyDescent="0.35">
      <c r="A2986" t="s">
        <v>2407</v>
      </c>
      <c r="B2986">
        <v>92</v>
      </c>
      <c r="C2986" s="32">
        <v>45555</v>
      </c>
      <c r="D2986" t="s">
        <v>24</v>
      </c>
      <c r="E2986">
        <v>2024</v>
      </c>
      <c r="F2986" t="s">
        <v>44</v>
      </c>
    </row>
    <row r="2987" spans="1:6" hidden="1" x14ac:dyDescent="0.35">
      <c r="A2987" t="s">
        <v>426</v>
      </c>
      <c r="B2987">
        <v>141.13999999999999</v>
      </c>
      <c r="C2987" s="32">
        <v>45555</v>
      </c>
      <c r="D2987" t="s">
        <v>24</v>
      </c>
      <c r="E2987">
        <v>2024</v>
      </c>
      <c r="F2987" t="s">
        <v>33</v>
      </c>
    </row>
    <row r="2988" spans="1:6" hidden="1" x14ac:dyDescent="0.35">
      <c r="A2988" t="s">
        <v>376</v>
      </c>
      <c r="B2988">
        <v>134.38999999999999</v>
      </c>
      <c r="C2988" s="32">
        <v>45555</v>
      </c>
      <c r="D2988" t="s">
        <v>24</v>
      </c>
      <c r="E2988">
        <v>2024</v>
      </c>
      <c r="F2988" t="s">
        <v>40</v>
      </c>
    </row>
    <row r="2989" spans="1:6" hidden="1" x14ac:dyDescent="0.35">
      <c r="A2989" t="s">
        <v>2408</v>
      </c>
      <c r="B2989">
        <v>140.05000000000001</v>
      </c>
      <c r="C2989" s="32">
        <v>45555</v>
      </c>
      <c r="D2989" t="s">
        <v>24</v>
      </c>
      <c r="E2989">
        <v>2024</v>
      </c>
      <c r="F2989" t="s">
        <v>41</v>
      </c>
    </row>
    <row r="2990" spans="1:6" hidden="1" x14ac:dyDescent="0.35">
      <c r="A2990" t="s">
        <v>1280</v>
      </c>
      <c r="B2990">
        <v>155.63999999999999</v>
      </c>
      <c r="C2990" s="32">
        <v>45555</v>
      </c>
      <c r="D2990" t="s">
        <v>24</v>
      </c>
      <c r="E2990">
        <v>2024</v>
      </c>
      <c r="F2990" t="s">
        <v>39</v>
      </c>
    </row>
    <row r="2991" spans="1:6" hidden="1" x14ac:dyDescent="0.35">
      <c r="A2991" t="s">
        <v>2409</v>
      </c>
      <c r="B2991">
        <v>120</v>
      </c>
      <c r="C2991" s="32">
        <v>45555</v>
      </c>
      <c r="D2991" t="s">
        <v>24</v>
      </c>
      <c r="E2991">
        <v>2024</v>
      </c>
      <c r="F2991" t="s">
        <v>43</v>
      </c>
    </row>
    <row r="2992" spans="1:6" hidden="1" x14ac:dyDescent="0.35">
      <c r="A2992" t="s">
        <v>1504</v>
      </c>
      <c r="B2992">
        <v>79.7</v>
      </c>
      <c r="C2992" s="32">
        <v>45556</v>
      </c>
      <c r="D2992" t="s">
        <v>24</v>
      </c>
      <c r="E2992">
        <v>2024</v>
      </c>
      <c r="F2992" t="s">
        <v>33</v>
      </c>
    </row>
    <row r="2993" spans="1:6" hidden="1" x14ac:dyDescent="0.35">
      <c r="A2993" t="s">
        <v>2404</v>
      </c>
      <c r="B2993">
        <v>58</v>
      </c>
      <c r="C2993" s="32">
        <v>45556</v>
      </c>
      <c r="D2993" t="s">
        <v>24</v>
      </c>
      <c r="E2993">
        <v>2024</v>
      </c>
      <c r="F2993" t="s">
        <v>44</v>
      </c>
    </row>
    <row r="2994" spans="1:6" hidden="1" x14ac:dyDescent="0.35">
      <c r="A2994" t="s">
        <v>2405</v>
      </c>
      <c r="B2994">
        <v>126</v>
      </c>
      <c r="C2994" s="32">
        <v>45556</v>
      </c>
      <c r="D2994" t="s">
        <v>24</v>
      </c>
      <c r="E2994">
        <v>2024</v>
      </c>
      <c r="F2994" t="s">
        <v>47</v>
      </c>
    </row>
    <row r="2995" spans="1:6" hidden="1" x14ac:dyDescent="0.35">
      <c r="A2995" t="s">
        <v>1096</v>
      </c>
      <c r="B2995">
        <v>110.34</v>
      </c>
      <c r="C2995" s="32">
        <v>45556</v>
      </c>
      <c r="D2995" t="s">
        <v>24</v>
      </c>
      <c r="E2995">
        <v>2024</v>
      </c>
      <c r="F2995" t="s">
        <v>44</v>
      </c>
    </row>
    <row r="2996" spans="1:6" hidden="1" x14ac:dyDescent="0.35">
      <c r="A2996" t="s">
        <v>1472</v>
      </c>
      <c r="B2996">
        <v>105</v>
      </c>
      <c r="C2996" s="32">
        <v>45556</v>
      </c>
      <c r="D2996" t="s">
        <v>24</v>
      </c>
      <c r="E2996">
        <v>2024</v>
      </c>
      <c r="F2996" t="s">
        <v>44</v>
      </c>
    </row>
    <row r="2997" spans="1:6" hidden="1" x14ac:dyDescent="0.35">
      <c r="A2997" t="s">
        <v>2406</v>
      </c>
      <c r="B2997">
        <v>83</v>
      </c>
      <c r="C2997" s="32">
        <v>45555</v>
      </c>
      <c r="D2997" t="s">
        <v>24</v>
      </c>
      <c r="E2997">
        <v>2024</v>
      </c>
      <c r="F2997" t="s">
        <v>39</v>
      </c>
    </row>
    <row r="2998" spans="1:6" hidden="1" x14ac:dyDescent="0.35">
      <c r="A2998" t="s">
        <v>359</v>
      </c>
      <c r="B2998">
        <v>81.99</v>
      </c>
      <c r="C2998" s="32">
        <v>45555</v>
      </c>
      <c r="D2998" t="s">
        <v>24</v>
      </c>
      <c r="E2998">
        <v>2024</v>
      </c>
      <c r="F2998" t="s">
        <v>47</v>
      </c>
    </row>
    <row r="2999" spans="1:6" hidden="1" x14ac:dyDescent="0.35">
      <c r="A2999" t="s">
        <v>2407</v>
      </c>
      <c r="B2999">
        <v>92</v>
      </c>
      <c r="C2999" s="32">
        <v>45555</v>
      </c>
      <c r="D2999" t="s">
        <v>24</v>
      </c>
      <c r="E2999">
        <v>2024</v>
      </c>
      <c r="F2999" t="s">
        <v>44</v>
      </c>
    </row>
    <row r="3000" spans="1:6" hidden="1" x14ac:dyDescent="0.35">
      <c r="A3000" t="s">
        <v>426</v>
      </c>
      <c r="B3000">
        <v>141.13999999999999</v>
      </c>
      <c r="C3000" s="32">
        <v>45555</v>
      </c>
      <c r="D3000" t="s">
        <v>24</v>
      </c>
      <c r="E3000">
        <v>2024</v>
      </c>
      <c r="F3000" t="s">
        <v>33</v>
      </c>
    </row>
    <row r="3001" spans="1:6" hidden="1" x14ac:dyDescent="0.35">
      <c r="A3001" t="s">
        <v>376</v>
      </c>
      <c r="B3001">
        <v>134.38999999999999</v>
      </c>
      <c r="C3001" s="32">
        <v>45555</v>
      </c>
      <c r="D3001" t="s">
        <v>24</v>
      </c>
      <c r="E3001">
        <v>2024</v>
      </c>
      <c r="F3001" t="s">
        <v>40</v>
      </c>
    </row>
    <row r="3002" spans="1:6" hidden="1" x14ac:dyDescent="0.35">
      <c r="A3002" t="s">
        <v>2408</v>
      </c>
      <c r="B3002">
        <v>140.05000000000001</v>
      </c>
      <c r="C3002" s="32">
        <v>45555</v>
      </c>
      <c r="D3002" t="s">
        <v>24</v>
      </c>
      <c r="E3002">
        <v>2024</v>
      </c>
      <c r="F3002" t="s">
        <v>41</v>
      </c>
    </row>
    <row r="3003" spans="1:6" hidden="1" x14ac:dyDescent="0.35">
      <c r="A3003" t="s">
        <v>1280</v>
      </c>
      <c r="B3003">
        <v>155.63999999999999</v>
      </c>
      <c r="C3003" s="32">
        <v>45555</v>
      </c>
      <c r="D3003" t="s">
        <v>24</v>
      </c>
      <c r="E3003">
        <v>2024</v>
      </c>
      <c r="F3003" t="s">
        <v>39</v>
      </c>
    </row>
    <row r="3004" spans="1:6" hidden="1" x14ac:dyDescent="0.35">
      <c r="A3004" t="s">
        <v>2409</v>
      </c>
      <c r="B3004">
        <v>120</v>
      </c>
      <c r="C3004" s="32">
        <v>45555</v>
      </c>
      <c r="D3004" t="s">
        <v>24</v>
      </c>
      <c r="E3004">
        <v>2024</v>
      </c>
      <c r="F3004" t="s">
        <v>43</v>
      </c>
    </row>
    <row r="3005" spans="1:6" hidden="1" x14ac:dyDescent="0.35">
      <c r="A3005" t="s">
        <v>2179</v>
      </c>
      <c r="B3005">
        <v>448.24</v>
      </c>
      <c r="C3005" s="32">
        <v>45558</v>
      </c>
      <c r="D3005" t="s">
        <v>24</v>
      </c>
      <c r="E3005">
        <v>2024</v>
      </c>
      <c r="F3005" t="s">
        <v>38</v>
      </c>
    </row>
    <row r="3006" spans="1:6" hidden="1" x14ac:dyDescent="0.35">
      <c r="A3006" t="s">
        <v>2410</v>
      </c>
      <c r="B3006">
        <v>220</v>
      </c>
      <c r="C3006" s="32">
        <v>45558</v>
      </c>
      <c r="D3006" t="s">
        <v>24</v>
      </c>
      <c r="E3006">
        <v>2024</v>
      </c>
      <c r="F3006" t="s">
        <v>40</v>
      </c>
    </row>
    <row r="3007" spans="1:6" hidden="1" x14ac:dyDescent="0.35">
      <c r="A3007" t="s">
        <v>2411</v>
      </c>
      <c r="B3007">
        <v>181.72</v>
      </c>
      <c r="C3007" s="32">
        <v>45558</v>
      </c>
      <c r="D3007" t="s">
        <v>24</v>
      </c>
      <c r="E3007">
        <v>2024</v>
      </c>
      <c r="F3007" t="s">
        <v>33</v>
      </c>
    </row>
    <row r="3008" spans="1:6" hidden="1" x14ac:dyDescent="0.35">
      <c r="A3008" t="s">
        <v>397</v>
      </c>
      <c r="B3008">
        <v>58</v>
      </c>
      <c r="C3008" s="32">
        <v>45558</v>
      </c>
      <c r="D3008" t="s">
        <v>24</v>
      </c>
      <c r="E3008">
        <v>2024</v>
      </c>
      <c r="F3008" t="s">
        <v>40</v>
      </c>
    </row>
    <row r="3009" spans="1:6" hidden="1" x14ac:dyDescent="0.35">
      <c r="A3009" t="s">
        <v>1074</v>
      </c>
      <c r="B3009">
        <v>160.01</v>
      </c>
      <c r="C3009" s="32">
        <v>45558</v>
      </c>
      <c r="D3009" t="s">
        <v>24</v>
      </c>
      <c r="E3009">
        <v>2024</v>
      </c>
      <c r="F3009" t="s">
        <v>43</v>
      </c>
    </row>
    <row r="3010" spans="1:6" hidden="1" x14ac:dyDescent="0.35">
      <c r="A3010" t="s">
        <v>386</v>
      </c>
      <c r="B3010">
        <v>120.35</v>
      </c>
      <c r="C3010" s="32">
        <v>45559</v>
      </c>
      <c r="D3010" t="s">
        <v>24</v>
      </c>
      <c r="E3010">
        <v>2024</v>
      </c>
      <c r="F3010" t="s">
        <v>29</v>
      </c>
    </row>
    <row r="3011" spans="1:6" hidden="1" x14ac:dyDescent="0.35">
      <c r="A3011" t="s">
        <v>2412</v>
      </c>
      <c r="B3011">
        <v>108</v>
      </c>
      <c r="C3011" s="32">
        <v>45559</v>
      </c>
      <c r="D3011" t="s">
        <v>24</v>
      </c>
      <c r="E3011">
        <v>2024</v>
      </c>
      <c r="F3011" t="s">
        <v>29</v>
      </c>
    </row>
    <row r="3012" spans="1:6" hidden="1" x14ac:dyDescent="0.35">
      <c r="A3012" t="s">
        <v>881</v>
      </c>
      <c r="B3012">
        <v>82</v>
      </c>
      <c r="C3012" s="32">
        <v>45559</v>
      </c>
      <c r="D3012" t="s">
        <v>24</v>
      </c>
      <c r="E3012">
        <v>2024</v>
      </c>
      <c r="F3012" t="s">
        <v>43</v>
      </c>
    </row>
    <row r="3013" spans="1:6" hidden="1" x14ac:dyDescent="0.35">
      <c r="A3013" t="s">
        <v>379</v>
      </c>
      <c r="B3013">
        <v>146</v>
      </c>
      <c r="C3013" s="32">
        <v>45559</v>
      </c>
      <c r="D3013" t="s">
        <v>24</v>
      </c>
      <c r="E3013">
        <v>2024</v>
      </c>
      <c r="F3013" t="s">
        <v>43</v>
      </c>
    </row>
    <row r="3014" spans="1:6" hidden="1" x14ac:dyDescent="0.35">
      <c r="A3014" t="s">
        <v>2413</v>
      </c>
      <c r="B3014">
        <v>139.02000000000001</v>
      </c>
      <c r="C3014" s="32">
        <v>45560</v>
      </c>
      <c r="D3014" t="s">
        <v>24</v>
      </c>
      <c r="E3014">
        <v>2024</v>
      </c>
      <c r="F3014" t="s">
        <v>40</v>
      </c>
    </row>
    <row r="3015" spans="1:6" hidden="1" x14ac:dyDescent="0.35">
      <c r="A3015" t="s">
        <v>1017</v>
      </c>
      <c r="B3015">
        <v>572.66999999999996</v>
      </c>
      <c r="C3015" s="32">
        <v>45560</v>
      </c>
      <c r="D3015" t="s">
        <v>24</v>
      </c>
      <c r="E3015">
        <v>2024</v>
      </c>
      <c r="F3015" t="s">
        <v>40</v>
      </c>
    </row>
    <row r="3016" spans="1:6" hidden="1" x14ac:dyDescent="0.35">
      <c r="A3016" t="s">
        <v>491</v>
      </c>
      <c r="B3016">
        <v>72.06</v>
      </c>
      <c r="C3016" s="32">
        <v>45560</v>
      </c>
      <c r="D3016" t="s">
        <v>24</v>
      </c>
      <c r="E3016">
        <v>2024</v>
      </c>
      <c r="F3016" t="s">
        <v>29</v>
      </c>
    </row>
    <row r="3017" spans="1:6" hidden="1" x14ac:dyDescent="0.35">
      <c r="A3017" t="s">
        <v>2414</v>
      </c>
      <c r="B3017">
        <v>134.63</v>
      </c>
      <c r="C3017" s="32">
        <v>45561</v>
      </c>
      <c r="D3017" t="s">
        <v>24</v>
      </c>
      <c r="E3017">
        <v>2024</v>
      </c>
      <c r="F3017" t="s">
        <v>42</v>
      </c>
    </row>
    <row r="3018" spans="1:6" hidden="1" x14ac:dyDescent="0.35">
      <c r="A3018" t="s">
        <v>2187</v>
      </c>
      <c r="B3018">
        <v>68</v>
      </c>
      <c r="C3018" s="32">
        <v>45561</v>
      </c>
      <c r="D3018" t="s">
        <v>24</v>
      </c>
      <c r="E3018">
        <v>2024</v>
      </c>
      <c r="F3018" t="s">
        <v>29</v>
      </c>
    </row>
    <row r="3019" spans="1:6" hidden="1" x14ac:dyDescent="0.35">
      <c r="A3019" t="s">
        <v>2415</v>
      </c>
      <c r="B3019">
        <v>286</v>
      </c>
      <c r="C3019" s="32">
        <v>45561</v>
      </c>
      <c r="D3019" t="s">
        <v>24</v>
      </c>
      <c r="E3019">
        <v>2024</v>
      </c>
      <c r="F3019" t="s">
        <v>40</v>
      </c>
    </row>
    <row r="3020" spans="1:6" hidden="1" x14ac:dyDescent="0.35">
      <c r="A3020" t="s">
        <v>880</v>
      </c>
      <c r="B3020">
        <v>100</v>
      </c>
      <c r="C3020" s="32">
        <v>45561</v>
      </c>
      <c r="D3020" t="s">
        <v>24</v>
      </c>
      <c r="E3020">
        <v>2024</v>
      </c>
      <c r="F3020" t="s">
        <v>39</v>
      </c>
    </row>
    <row r="3021" spans="1:6" hidden="1" x14ac:dyDescent="0.35">
      <c r="A3021" t="s">
        <v>2416</v>
      </c>
      <c r="B3021">
        <v>317.13</v>
      </c>
      <c r="C3021" s="32">
        <v>45561</v>
      </c>
      <c r="D3021" t="s">
        <v>24</v>
      </c>
      <c r="E3021">
        <v>2024</v>
      </c>
      <c r="F3021" t="s">
        <v>47</v>
      </c>
    </row>
    <row r="3022" spans="1:6" hidden="1" x14ac:dyDescent="0.35">
      <c r="A3022" t="s">
        <v>2417</v>
      </c>
      <c r="B3022">
        <v>47</v>
      </c>
      <c r="C3022" s="32">
        <v>45561</v>
      </c>
      <c r="D3022" t="s">
        <v>24</v>
      </c>
      <c r="E3022">
        <v>2024</v>
      </c>
      <c r="F3022" t="s">
        <v>37</v>
      </c>
    </row>
    <row r="3023" spans="1:6" hidden="1" x14ac:dyDescent="0.35">
      <c r="A3023" t="s">
        <v>423</v>
      </c>
      <c r="B3023">
        <v>513.32000000000005</v>
      </c>
      <c r="C3023" s="32">
        <v>45561</v>
      </c>
      <c r="D3023" t="s">
        <v>24</v>
      </c>
      <c r="E3023">
        <v>2024</v>
      </c>
      <c r="F3023" t="s">
        <v>40</v>
      </c>
    </row>
    <row r="3024" spans="1:6" hidden="1" x14ac:dyDescent="0.35">
      <c r="A3024" t="s">
        <v>619</v>
      </c>
      <c r="B3024">
        <v>244.16</v>
      </c>
      <c r="C3024" s="32">
        <v>45561</v>
      </c>
      <c r="D3024" t="s">
        <v>24</v>
      </c>
      <c r="E3024">
        <v>2024</v>
      </c>
      <c r="F3024" t="s">
        <v>44</v>
      </c>
    </row>
    <row r="3025" spans="1:6" hidden="1" x14ac:dyDescent="0.35">
      <c r="A3025" t="s">
        <v>2418</v>
      </c>
      <c r="B3025">
        <v>321.93</v>
      </c>
      <c r="C3025" s="32">
        <v>45561</v>
      </c>
      <c r="D3025" t="s">
        <v>24</v>
      </c>
      <c r="E3025">
        <v>2024</v>
      </c>
      <c r="F3025" t="s">
        <v>40</v>
      </c>
    </row>
    <row r="3026" spans="1:6" hidden="1" x14ac:dyDescent="0.35">
      <c r="A3026" t="s">
        <v>2419</v>
      </c>
      <c r="B3026">
        <v>144.15</v>
      </c>
      <c r="C3026" s="32">
        <v>45561</v>
      </c>
      <c r="D3026" t="s">
        <v>24</v>
      </c>
      <c r="E3026">
        <v>2024</v>
      </c>
      <c r="F3026" t="s">
        <v>42</v>
      </c>
    </row>
    <row r="3027" spans="1:6" hidden="1" x14ac:dyDescent="0.35">
      <c r="A3027" t="s">
        <v>462</v>
      </c>
      <c r="B3027">
        <v>200</v>
      </c>
      <c r="C3027" s="32">
        <v>45561</v>
      </c>
      <c r="D3027" t="s">
        <v>24</v>
      </c>
      <c r="E3027">
        <v>2024</v>
      </c>
      <c r="F3027" t="s">
        <v>35</v>
      </c>
    </row>
    <row r="3028" spans="1:6" hidden="1" x14ac:dyDescent="0.35">
      <c r="A3028" t="s">
        <v>2338</v>
      </c>
      <c r="B3028">
        <v>564.39</v>
      </c>
      <c r="C3028" s="32">
        <v>45563</v>
      </c>
      <c r="D3028" t="s">
        <v>24</v>
      </c>
      <c r="E3028">
        <v>2024</v>
      </c>
      <c r="F3028" t="s">
        <v>38</v>
      </c>
    </row>
    <row r="3029" spans="1:6" hidden="1" x14ac:dyDescent="0.35">
      <c r="A3029" t="s">
        <v>2420</v>
      </c>
      <c r="B3029">
        <v>408.75</v>
      </c>
      <c r="C3029" s="32">
        <v>45563</v>
      </c>
      <c r="D3029" t="s">
        <v>24</v>
      </c>
      <c r="E3029">
        <v>2024</v>
      </c>
      <c r="F3029" t="s">
        <v>34</v>
      </c>
    </row>
    <row r="3030" spans="1:6" hidden="1" x14ac:dyDescent="0.35">
      <c r="A3030" t="s">
        <v>2421</v>
      </c>
      <c r="B3030">
        <v>233.6</v>
      </c>
      <c r="C3030" s="32">
        <v>45563</v>
      </c>
      <c r="D3030" t="s">
        <v>24</v>
      </c>
      <c r="E3030">
        <v>2024</v>
      </c>
      <c r="F3030" t="s">
        <v>38</v>
      </c>
    </row>
    <row r="3031" spans="1:6" hidden="1" x14ac:dyDescent="0.35">
      <c r="A3031" t="s">
        <v>1135</v>
      </c>
      <c r="B3031">
        <v>163.22</v>
      </c>
      <c r="C3031" s="32">
        <v>45562</v>
      </c>
      <c r="D3031" t="s">
        <v>24</v>
      </c>
      <c r="E3031">
        <v>2024</v>
      </c>
      <c r="F3031" t="s">
        <v>47</v>
      </c>
    </row>
    <row r="3032" spans="1:6" hidden="1" x14ac:dyDescent="0.35">
      <c r="A3032" t="s">
        <v>2422</v>
      </c>
      <c r="B3032">
        <v>114.32</v>
      </c>
      <c r="C3032" s="32">
        <v>45562</v>
      </c>
      <c r="D3032" t="s">
        <v>24</v>
      </c>
      <c r="E3032">
        <v>2024</v>
      </c>
      <c r="F3032" t="s">
        <v>40</v>
      </c>
    </row>
    <row r="3033" spans="1:6" hidden="1" x14ac:dyDescent="0.35">
      <c r="A3033" t="s">
        <v>2423</v>
      </c>
      <c r="B3033">
        <v>148</v>
      </c>
      <c r="C3033" s="32">
        <v>45562</v>
      </c>
      <c r="D3033" t="s">
        <v>24</v>
      </c>
      <c r="E3033">
        <v>2024</v>
      </c>
      <c r="F3033" t="s">
        <v>39</v>
      </c>
    </row>
    <row r="3034" spans="1:6" hidden="1" x14ac:dyDescent="0.35">
      <c r="A3034" t="s">
        <v>2104</v>
      </c>
      <c r="B3034">
        <v>184.42</v>
      </c>
      <c r="C3034" s="32">
        <v>45562</v>
      </c>
      <c r="D3034" t="s">
        <v>24</v>
      </c>
      <c r="E3034">
        <v>2024</v>
      </c>
      <c r="F3034" t="s">
        <v>43</v>
      </c>
    </row>
    <row r="3035" spans="1:6" hidden="1" x14ac:dyDescent="0.35">
      <c r="A3035" t="s">
        <v>2080</v>
      </c>
      <c r="B3035">
        <v>763.19</v>
      </c>
      <c r="C3035" s="32">
        <v>45562</v>
      </c>
      <c r="D3035" t="s">
        <v>24</v>
      </c>
      <c r="E3035">
        <v>2024</v>
      </c>
      <c r="F3035" t="s">
        <v>40</v>
      </c>
    </row>
    <row r="3036" spans="1:6" hidden="1" x14ac:dyDescent="0.35">
      <c r="A3036" t="s">
        <v>2368</v>
      </c>
      <c r="B3036">
        <v>200</v>
      </c>
      <c r="C3036" s="32">
        <v>45562</v>
      </c>
      <c r="D3036" t="s">
        <v>24</v>
      </c>
      <c r="E3036">
        <v>2024</v>
      </c>
      <c r="F3036" t="s">
        <v>38</v>
      </c>
    </row>
    <row r="3037" spans="1:6" hidden="1" x14ac:dyDescent="0.35">
      <c r="A3037" t="s">
        <v>538</v>
      </c>
      <c r="B3037">
        <v>128</v>
      </c>
      <c r="C3037" s="32">
        <v>45562</v>
      </c>
      <c r="D3037" t="s">
        <v>24</v>
      </c>
      <c r="E3037">
        <v>2024</v>
      </c>
      <c r="F3037" t="s">
        <v>40</v>
      </c>
    </row>
    <row r="3038" spans="1:6" hidden="1" x14ac:dyDescent="0.35">
      <c r="A3038" t="s">
        <v>2424</v>
      </c>
      <c r="B3038">
        <v>159.36000000000001</v>
      </c>
      <c r="C3038" s="32">
        <v>45565</v>
      </c>
      <c r="D3038" t="s">
        <v>24</v>
      </c>
      <c r="E3038">
        <v>2024</v>
      </c>
      <c r="F3038" t="s">
        <v>42</v>
      </c>
    </row>
    <row r="3039" spans="1:6" hidden="1" x14ac:dyDescent="0.35">
      <c r="A3039" t="s">
        <v>2425</v>
      </c>
      <c r="B3039">
        <v>150</v>
      </c>
      <c r="C3039" s="32">
        <v>45565</v>
      </c>
      <c r="D3039" t="s">
        <v>24</v>
      </c>
      <c r="E3039">
        <v>2024</v>
      </c>
      <c r="F3039" t="s">
        <v>44</v>
      </c>
    </row>
    <row r="3040" spans="1:6" hidden="1" x14ac:dyDescent="0.35">
      <c r="A3040" t="s">
        <v>2426</v>
      </c>
      <c r="B3040">
        <v>50.89</v>
      </c>
      <c r="C3040" s="32">
        <v>45565</v>
      </c>
      <c r="D3040" t="s">
        <v>24</v>
      </c>
      <c r="E3040">
        <v>2024</v>
      </c>
      <c r="F3040" t="s">
        <v>38</v>
      </c>
    </row>
    <row r="3041" spans="1:6" hidden="1" x14ac:dyDescent="0.35">
      <c r="A3041" t="s">
        <v>367</v>
      </c>
      <c r="B3041">
        <v>186.52</v>
      </c>
      <c r="C3041" s="32">
        <v>45565</v>
      </c>
      <c r="D3041" t="s">
        <v>24</v>
      </c>
      <c r="E3041">
        <v>2024</v>
      </c>
      <c r="F3041" t="s">
        <v>39</v>
      </c>
    </row>
    <row r="3042" spans="1:6" hidden="1" x14ac:dyDescent="0.35">
      <c r="A3042" t="s">
        <v>2427</v>
      </c>
      <c r="B3042">
        <v>59.92</v>
      </c>
      <c r="C3042" s="32">
        <v>45565</v>
      </c>
      <c r="D3042" t="s">
        <v>24</v>
      </c>
      <c r="E3042">
        <v>2024</v>
      </c>
      <c r="F3042" t="s">
        <v>43</v>
      </c>
    </row>
    <row r="3043" spans="1:6" hidden="1" x14ac:dyDescent="0.35">
      <c r="A3043" t="s">
        <v>2428</v>
      </c>
      <c r="B3043">
        <v>401.78</v>
      </c>
      <c r="C3043" s="32">
        <v>45565</v>
      </c>
      <c r="D3043" t="s">
        <v>24</v>
      </c>
      <c r="E3043">
        <v>2024</v>
      </c>
      <c r="F3043" t="s">
        <v>42</v>
      </c>
    </row>
    <row r="3044" spans="1:6" hidden="1" x14ac:dyDescent="0.35">
      <c r="A3044" t="s">
        <v>2429</v>
      </c>
      <c r="B3044">
        <v>220</v>
      </c>
      <c r="C3044" s="32">
        <v>45565</v>
      </c>
      <c r="D3044" t="s">
        <v>24</v>
      </c>
      <c r="E3044">
        <v>2024</v>
      </c>
      <c r="F3044" t="s">
        <v>43</v>
      </c>
    </row>
    <row r="3045" spans="1:6" hidden="1" x14ac:dyDescent="0.35">
      <c r="A3045" t="s">
        <v>547</v>
      </c>
      <c r="B3045">
        <v>273.64999999999998</v>
      </c>
      <c r="C3045" s="32">
        <v>45565</v>
      </c>
      <c r="D3045" t="s">
        <v>24</v>
      </c>
      <c r="E3045">
        <v>2024</v>
      </c>
      <c r="F3045" t="s">
        <v>42</v>
      </c>
    </row>
    <row r="3046" spans="1:6" hidden="1" x14ac:dyDescent="0.35">
      <c r="A3046" t="s">
        <v>1207</v>
      </c>
      <c r="B3046">
        <v>51.18</v>
      </c>
      <c r="C3046" s="32">
        <v>45565</v>
      </c>
      <c r="D3046" t="s">
        <v>24</v>
      </c>
      <c r="E3046">
        <v>2024</v>
      </c>
      <c r="F3046" t="s">
        <v>43</v>
      </c>
    </row>
    <row r="3047" spans="1:6" hidden="1" x14ac:dyDescent="0.35">
      <c r="A3047" t="s">
        <v>661</v>
      </c>
      <c r="B3047">
        <v>127.54</v>
      </c>
      <c r="C3047" s="32">
        <v>45565</v>
      </c>
      <c r="D3047" t="s">
        <v>24</v>
      </c>
      <c r="E3047">
        <v>2024</v>
      </c>
      <c r="F3047" t="s">
        <v>41</v>
      </c>
    </row>
    <row r="3048" spans="1:6" hidden="1" x14ac:dyDescent="0.35">
      <c r="A3048" t="s">
        <v>2109</v>
      </c>
      <c r="B3048">
        <v>178.42</v>
      </c>
      <c r="C3048" s="32">
        <v>45566</v>
      </c>
      <c r="D3048" t="s">
        <v>25</v>
      </c>
      <c r="E3048">
        <v>2024</v>
      </c>
      <c r="F3048" t="s">
        <v>42</v>
      </c>
    </row>
    <row r="3049" spans="1:6" hidden="1" x14ac:dyDescent="0.35">
      <c r="A3049" t="s">
        <v>1369</v>
      </c>
      <c r="B3049">
        <v>164.45</v>
      </c>
      <c r="C3049" s="32">
        <v>45566</v>
      </c>
      <c r="D3049" t="s">
        <v>25</v>
      </c>
      <c r="E3049">
        <v>2024</v>
      </c>
      <c r="F3049" t="s">
        <v>47</v>
      </c>
    </row>
    <row r="3050" spans="1:6" hidden="1" x14ac:dyDescent="0.35">
      <c r="A3050" t="s">
        <v>647</v>
      </c>
      <c r="B3050">
        <v>40</v>
      </c>
      <c r="C3050" s="32">
        <v>45566</v>
      </c>
      <c r="D3050" t="s">
        <v>25</v>
      </c>
      <c r="E3050">
        <v>2024</v>
      </c>
      <c r="F3050" t="s">
        <v>47</v>
      </c>
    </row>
    <row r="3051" spans="1:6" hidden="1" x14ac:dyDescent="0.35">
      <c r="A3051" t="s">
        <v>2430</v>
      </c>
      <c r="B3051">
        <v>117.84</v>
      </c>
      <c r="C3051" s="32">
        <v>45566</v>
      </c>
      <c r="D3051" t="s">
        <v>25</v>
      </c>
      <c r="E3051">
        <v>2024</v>
      </c>
      <c r="F3051" t="s">
        <v>37</v>
      </c>
    </row>
    <row r="3052" spans="1:6" hidden="1" x14ac:dyDescent="0.35">
      <c r="A3052" t="s">
        <v>997</v>
      </c>
      <c r="B3052">
        <v>101.71</v>
      </c>
      <c r="C3052" s="32">
        <v>45566</v>
      </c>
      <c r="D3052" t="s">
        <v>25</v>
      </c>
      <c r="E3052">
        <v>2024</v>
      </c>
      <c r="F3052" t="s">
        <v>42</v>
      </c>
    </row>
    <row r="3053" spans="1:6" hidden="1" x14ac:dyDescent="0.35">
      <c r="A3053" t="s">
        <v>1316</v>
      </c>
      <c r="B3053">
        <v>100</v>
      </c>
      <c r="C3053" s="32">
        <v>45566</v>
      </c>
      <c r="D3053" t="s">
        <v>25</v>
      </c>
      <c r="E3053">
        <v>2024</v>
      </c>
      <c r="F3053" t="s">
        <v>33</v>
      </c>
    </row>
    <row r="3054" spans="1:6" hidden="1" x14ac:dyDescent="0.35">
      <c r="A3054" t="s">
        <v>811</v>
      </c>
      <c r="B3054">
        <v>253.7</v>
      </c>
      <c r="C3054" s="32">
        <v>45566</v>
      </c>
      <c r="D3054" t="s">
        <v>25</v>
      </c>
      <c r="E3054">
        <v>2024</v>
      </c>
      <c r="F3054" t="s">
        <v>38</v>
      </c>
    </row>
    <row r="3055" spans="1:6" hidden="1" x14ac:dyDescent="0.35">
      <c r="A3055" t="s">
        <v>518</v>
      </c>
      <c r="B3055">
        <v>132.58000000000001</v>
      </c>
      <c r="C3055" s="32">
        <v>45566</v>
      </c>
      <c r="D3055" t="s">
        <v>25</v>
      </c>
      <c r="E3055">
        <v>2024</v>
      </c>
      <c r="F3055" t="s">
        <v>43</v>
      </c>
    </row>
    <row r="3056" spans="1:6" hidden="1" x14ac:dyDescent="0.35">
      <c r="A3056" t="s">
        <v>2431</v>
      </c>
      <c r="B3056">
        <v>162.72</v>
      </c>
      <c r="C3056" s="32">
        <v>45567</v>
      </c>
      <c r="D3056" t="s">
        <v>25</v>
      </c>
      <c r="E3056">
        <v>2024</v>
      </c>
      <c r="F3056" t="s">
        <v>42</v>
      </c>
    </row>
    <row r="3057" spans="1:6" hidden="1" x14ac:dyDescent="0.35">
      <c r="A3057" t="s">
        <v>476</v>
      </c>
      <c r="B3057">
        <v>159.08000000000001</v>
      </c>
      <c r="C3057" s="32">
        <v>45567</v>
      </c>
      <c r="D3057" t="s">
        <v>25</v>
      </c>
      <c r="E3057">
        <v>2024</v>
      </c>
      <c r="F3057" t="s">
        <v>44</v>
      </c>
    </row>
    <row r="3058" spans="1:6" hidden="1" x14ac:dyDescent="0.35">
      <c r="A3058" t="s">
        <v>2432</v>
      </c>
      <c r="B3058">
        <v>518.07000000000005</v>
      </c>
      <c r="C3058" s="32">
        <v>45567</v>
      </c>
      <c r="D3058" t="s">
        <v>25</v>
      </c>
      <c r="E3058">
        <v>2024</v>
      </c>
      <c r="F3058" t="s">
        <v>30</v>
      </c>
    </row>
    <row r="3059" spans="1:6" hidden="1" x14ac:dyDescent="0.35">
      <c r="A3059" t="s">
        <v>628</v>
      </c>
      <c r="B3059">
        <v>166</v>
      </c>
      <c r="C3059" s="32">
        <v>45567</v>
      </c>
      <c r="D3059" t="s">
        <v>25</v>
      </c>
      <c r="E3059">
        <v>2024</v>
      </c>
      <c r="F3059" t="s">
        <v>31</v>
      </c>
    </row>
    <row r="3060" spans="1:6" hidden="1" x14ac:dyDescent="0.35">
      <c r="A3060" t="s">
        <v>2433</v>
      </c>
      <c r="B3060">
        <v>107.46</v>
      </c>
      <c r="C3060" s="32">
        <v>45567</v>
      </c>
      <c r="D3060" t="s">
        <v>25</v>
      </c>
      <c r="E3060">
        <v>2024</v>
      </c>
      <c r="F3060" t="s">
        <v>33</v>
      </c>
    </row>
    <row r="3061" spans="1:6" hidden="1" x14ac:dyDescent="0.35">
      <c r="A3061" t="s">
        <v>1844</v>
      </c>
      <c r="B3061">
        <v>136.33000000000001</v>
      </c>
      <c r="C3061" s="32">
        <v>45567</v>
      </c>
      <c r="D3061" t="s">
        <v>25</v>
      </c>
      <c r="E3061">
        <v>2024</v>
      </c>
      <c r="F3061" t="s">
        <v>33</v>
      </c>
    </row>
    <row r="3062" spans="1:6" hidden="1" x14ac:dyDescent="0.35">
      <c r="A3062" t="s">
        <v>2434</v>
      </c>
      <c r="B3062">
        <v>30</v>
      </c>
      <c r="C3062" s="32">
        <v>45567</v>
      </c>
      <c r="D3062" t="s">
        <v>25</v>
      </c>
      <c r="E3062">
        <v>2024</v>
      </c>
      <c r="F3062" t="s">
        <v>42</v>
      </c>
    </row>
    <row r="3063" spans="1:6" hidden="1" x14ac:dyDescent="0.35">
      <c r="A3063" t="s">
        <v>2435</v>
      </c>
      <c r="B3063">
        <v>311.83</v>
      </c>
      <c r="C3063" s="32">
        <v>45567</v>
      </c>
      <c r="D3063" t="s">
        <v>25</v>
      </c>
      <c r="E3063">
        <v>2024</v>
      </c>
      <c r="F3063" t="s">
        <v>44</v>
      </c>
    </row>
    <row r="3064" spans="1:6" hidden="1" x14ac:dyDescent="0.35">
      <c r="A3064" t="s">
        <v>674</v>
      </c>
      <c r="B3064">
        <v>156.71</v>
      </c>
      <c r="C3064" s="32">
        <v>45567</v>
      </c>
      <c r="D3064" t="s">
        <v>25</v>
      </c>
      <c r="E3064">
        <v>2024</v>
      </c>
      <c r="F3064" t="s">
        <v>42</v>
      </c>
    </row>
    <row r="3065" spans="1:6" hidden="1" x14ac:dyDescent="0.35">
      <c r="A3065" t="s">
        <v>962</v>
      </c>
      <c r="B3065">
        <v>909.31</v>
      </c>
      <c r="C3065" s="32">
        <v>45567</v>
      </c>
      <c r="D3065" t="s">
        <v>25</v>
      </c>
      <c r="E3065">
        <v>2024</v>
      </c>
      <c r="F3065" t="s">
        <v>43</v>
      </c>
    </row>
    <row r="3066" spans="1:6" hidden="1" x14ac:dyDescent="0.35">
      <c r="A3066" t="s">
        <v>2436</v>
      </c>
      <c r="B3066">
        <v>247.37</v>
      </c>
      <c r="C3066" s="32">
        <v>45567</v>
      </c>
      <c r="D3066" t="s">
        <v>25</v>
      </c>
      <c r="E3066">
        <v>2024</v>
      </c>
      <c r="F3066" t="s">
        <v>43</v>
      </c>
    </row>
    <row r="3067" spans="1:6" hidden="1" x14ac:dyDescent="0.35">
      <c r="A3067" t="s">
        <v>2090</v>
      </c>
      <c r="B3067">
        <v>50</v>
      </c>
      <c r="C3067" s="32">
        <v>45567</v>
      </c>
      <c r="D3067" t="s">
        <v>25</v>
      </c>
      <c r="E3067">
        <v>2024</v>
      </c>
      <c r="F3067" t="s">
        <v>41</v>
      </c>
    </row>
    <row r="3068" spans="1:6" hidden="1" x14ac:dyDescent="0.35">
      <c r="A3068" t="s">
        <v>585</v>
      </c>
      <c r="B3068">
        <v>59</v>
      </c>
      <c r="C3068" s="32">
        <v>45567</v>
      </c>
      <c r="D3068" t="s">
        <v>25</v>
      </c>
      <c r="E3068">
        <v>2024</v>
      </c>
      <c r="F3068" t="s">
        <v>29</v>
      </c>
    </row>
    <row r="3069" spans="1:6" hidden="1" x14ac:dyDescent="0.35">
      <c r="A3069" t="s">
        <v>1556</v>
      </c>
      <c r="B3069">
        <v>50</v>
      </c>
      <c r="C3069" s="32">
        <v>45570</v>
      </c>
      <c r="D3069" t="s">
        <v>25</v>
      </c>
      <c r="E3069">
        <v>2024</v>
      </c>
      <c r="F3069" t="s">
        <v>44</v>
      </c>
    </row>
    <row r="3070" spans="1:6" hidden="1" x14ac:dyDescent="0.35">
      <c r="A3070" t="s">
        <v>2437</v>
      </c>
      <c r="B3070">
        <v>20</v>
      </c>
      <c r="C3070" s="32">
        <v>45570</v>
      </c>
      <c r="D3070" t="s">
        <v>25</v>
      </c>
      <c r="E3070">
        <v>2024</v>
      </c>
      <c r="F3070" t="s">
        <v>44</v>
      </c>
    </row>
    <row r="3071" spans="1:6" hidden="1" x14ac:dyDescent="0.35">
      <c r="A3071" t="s">
        <v>1872</v>
      </c>
      <c r="B3071">
        <v>194.82</v>
      </c>
      <c r="C3071" s="32">
        <v>45569</v>
      </c>
      <c r="D3071" t="s">
        <v>25</v>
      </c>
      <c r="E3071">
        <v>2024</v>
      </c>
      <c r="F3071" t="s">
        <v>40</v>
      </c>
    </row>
    <row r="3072" spans="1:6" hidden="1" x14ac:dyDescent="0.35">
      <c r="A3072" t="s">
        <v>2438</v>
      </c>
      <c r="B3072">
        <v>415.15</v>
      </c>
      <c r="C3072" s="32">
        <v>45569</v>
      </c>
      <c r="D3072" t="s">
        <v>25</v>
      </c>
      <c r="E3072">
        <v>2024</v>
      </c>
      <c r="F3072" t="s">
        <v>42</v>
      </c>
    </row>
    <row r="3073" spans="1:6" hidden="1" x14ac:dyDescent="0.35">
      <c r="A3073" t="s">
        <v>1125</v>
      </c>
      <c r="B3073">
        <v>241.4</v>
      </c>
      <c r="C3073" s="32">
        <v>45569</v>
      </c>
      <c r="D3073" t="s">
        <v>25</v>
      </c>
      <c r="E3073">
        <v>2024</v>
      </c>
      <c r="F3073" t="s">
        <v>30</v>
      </c>
    </row>
    <row r="3074" spans="1:6" hidden="1" x14ac:dyDescent="0.35">
      <c r="A3074" t="s">
        <v>2439</v>
      </c>
      <c r="B3074">
        <v>250</v>
      </c>
      <c r="C3074" s="32">
        <v>45569</v>
      </c>
      <c r="D3074" t="s">
        <v>25</v>
      </c>
      <c r="E3074">
        <v>2024</v>
      </c>
      <c r="F3074" t="s">
        <v>40</v>
      </c>
    </row>
    <row r="3075" spans="1:6" hidden="1" x14ac:dyDescent="0.35">
      <c r="A3075" t="s">
        <v>2440</v>
      </c>
      <c r="B3075">
        <v>119.06</v>
      </c>
      <c r="C3075" s="32">
        <v>45569</v>
      </c>
      <c r="D3075" t="s">
        <v>25</v>
      </c>
      <c r="E3075">
        <v>2024</v>
      </c>
      <c r="F3075" t="s">
        <v>34</v>
      </c>
    </row>
    <row r="3076" spans="1:6" hidden="1" x14ac:dyDescent="0.35">
      <c r="A3076" t="s">
        <v>2441</v>
      </c>
      <c r="B3076">
        <v>113.09</v>
      </c>
      <c r="C3076" s="32">
        <v>45569</v>
      </c>
      <c r="D3076" t="s">
        <v>25</v>
      </c>
      <c r="E3076">
        <v>2024</v>
      </c>
      <c r="F3076" t="s">
        <v>42</v>
      </c>
    </row>
    <row r="3077" spans="1:6" hidden="1" x14ac:dyDescent="0.35">
      <c r="A3077" t="s">
        <v>2442</v>
      </c>
      <c r="B3077">
        <v>104</v>
      </c>
      <c r="C3077" s="32">
        <v>45569</v>
      </c>
      <c r="D3077" t="s">
        <v>25</v>
      </c>
      <c r="E3077">
        <v>2024</v>
      </c>
      <c r="F3077" t="s">
        <v>40</v>
      </c>
    </row>
    <row r="3078" spans="1:6" hidden="1" x14ac:dyDescent="0.35">
      <c r="A3078" t="s">
        <v>2443</v>
      </c>
      <c r="B3078">
        <v>190</v>
      </c>
      <c r="C3078" s="32">
        <v>45569</v>
      </c>
      <c r="D3078" t="s">
        <v>25</v>
      </c>
      <c r="E3078">
        <v>2024</v>
      </c>
      <c r="F3078" t="s">
        <v>42</v>
      </c>
    </row>
    <row r="3079" spans="1:6" hidden="1" x14ac:dyDescent="0.35">
      <c r="A3079" t="s">
        <v>2444</v>
      </c>
      <c r="B3079">
        <v>121.24</v>
      </c>
      <c r="C3079" s="32">
        <v>45569</v>
      </c>
      <c r="D3079" t="s">
        <v>25</v>
      </c>
      <c r="E3079">
        <v>2024</v>
      </c>
      <c r="F3079" t="s">
        <v>39</v>
      </c>
    </row>
    <row r="3080" spans="1:6" hidden="1" x14ac:dyDescent="0.35">
      <c r="A3080" t="s">
        <v>2445</v>
      </c>
      <c r="B3080">
        <v>351.53</v>
      </c>
      <c r="C3080" s="32">
        <v>45569</v>
      </c>
      <c r="D3080" t="s">
        <v>25</v>
      </c>
      <c r="E3080">
        <v>2024</v>
      </c>
      <c r="F3080" t="s">
        <v>30</v>
      </c>
    </row>
    <row r="3081" spans="1:6" hidden="1" x14ac:dyDescent="0.35">
      <c r="A3081" t="s">
        <v>2446</v>
      </c>
      <c r="B3081">
        <v>250.84</v>
      </c>
      <c r="C3081" s="32">
        <v>45569</v>
      </c>
      <c r="D3081" t="s">
        <v>25</v>
      </c>
      <c r="E3081">
        <v>2024</v>
      </c>
      <c r="F3081" t="s">
        <v>29</v>
      </c>
    </row>
    <row r="3082" spans="1:6" hidden="1" x14ac:dyDescent="0.35">
      <c r="A3082" t="s">
        <v>2447</v>
      </c>
      <c r="B3082">
        <v>146.66</v>
      </c>
      <c r="C3082" s="32">
        <v>45569</v>
      </c>
      <c r="D3082" t="s">
        <v>25</v>
      </c>
      <c r="E3082">
        <v>2024</v>
      </c>
      <c r="F3082" t="s">
        <v>40</v>
      </c>
    </row>
    <row r="3083" spans="1:6" hidden="1" x14ac:dyDescent="0.35">
      <c r="A3083" t="s">
        <v>934</v>
      </c>
      <c r="B3083">
        <v>164</v>
      </c>
      <c r="C3083" s="32">
        <v>45569</v>
      </c>
      <c r="D3083" t="s">
        <v>25</v>
      </c>
      <c r="E3083">
        <v>2024</v>
      </c>
      <c r="F3083" t="s">
        <v>37</v>
      </c>
    </row>
    <row r="3084" spans="1:6" hidden="1" x14ac:dyDescent="0.35">
      <c r="A3084" t="s">
        <v>1785</v>
      </c>
      <c r="B3084">
        <v>121.5</v>
      </c>
      <c r="C3084" s="32">
        <v>45569</v>
      </c>
      <c r="D3084" t="s">
        <v>25</v>
      </c>
      <c r="E3084">
        <v>2024</v>
      </c>
      <c r="F3084" t="s">
        <v>30</v>
      </c>
    </row>
    <row r="3085" spans="1:6" hidden="1" x14ac:dyDescent="0.35">
      <c r="A3085" t="s">
        <v>2448</v>
      </c>
      <c r="B3085">
        <v>140</v>
      </c>
      <c r="C3085" s="32">
        <v>45569</v>
      </c>
      <c r="D3085" t="s">
        <v>25</v>
      </c>
      <c r="E3085">
        <v>2024</v>
      </c>
      <c r="F3085" t="s">
        <v>42</v>
      </c>
    </row>
    <row r="3086" spans="1:6" hidden="1" x14ac:dyDescent="0.35">
      <c r="A3086" t="s">
        <v>2449</v>
      </c>
      <c r="B3086">
        <v>200</v>
      </c>
      <c r="C3086" s="32">
        <v>45569</v>
      </c>
      <c r="D3086" t="s">
        <v>25</v>
      </c>
      <c r="E3086">
        <v>2024</v>
      </c>
      <c r="F3086" t="s">
        <v>40</v>
      </c>
    </row>
    <row r="3087" spans="1:6" hidden="1" x14ac:dyDescent="0.35">
      <c r="A3087" t="s">
        <v>2450</v>
      </c>
      <c r="B3087">
        <v>108</v>
      </c>
      <c r="C3087" s="32">
        <v>45569</v>
      </c>
      <c r="D3087" t="s">
        <v>25</v>
      </c>
      <c r="E3087">
        <v>2024</v>
      </c>
      <c r="F3087" t="s">
        <v>43</v>
      </c>
    </row>
    <row r="3088" spans="1:6" hidden="1" x14ac:dyDescent="0.35">
      <c r="A3088" t="s">
        <v>2451</v>
      </c>
      <c r="B3088">
        <v>164</v>
      </c>
      <c r="C3088" s="32">
        <v>45569</v>
      </c>
      <c r="D3088" t="s">
        <v>25</v>
      </c>
      <c r="E3088">
        <v>2024</v>
      </c>
      <c r="F3088" t="s">
        <v>31</v>
      </c>
    </row>
    <row r="3089" spans="1:6" hidden="1" x14ac:dyDescent="0.35">
      <c r="A3089" t="s">
        <v>1630</v>
      </c>
      <c r="B3089">
        <v>140.44999999999999</v>
      </c>
      <c r="C3089" s="32">
        <v>45569</v>
      </c>
      <c r="D3089" t="s">
        <v>25</v>
      </c>
      <c r="E3089">
        <v>2024</v>
      </c>
      <c r="F3089" t="s">
        <v>29</v>
      </c>
    </row>
    <row r="3090" spans="1:6" hidden="1" x14ac:dyDescent="0.35">
      <c r="A3090" t="s">
        <v>2275</v>
      </c>
      <c r="B3090">
        <v>163.81</v>
      </c>
      <c r="C3090" s="32">
        <v>45569</v>
      </c>
      <c r="D3090" t="s">
        <v>25</v>
      </c>
      <c r="E3090">
        <v>2024</v>
      </c>
      <c r="F3090" t="s">
        <v>34</v>
      </c>
    </row>
    <row r="3091" spans="1:6" hidden="1" x14ac:dyDescent="0.35">
      <c r="A3091" t="s">
        <v>2452</v>
      </c>
      <c r="B3091">
        <v>106</v>
      </c>
      <c r="C3091" s="32">
        <v>45568</v>
      </c>
      <c r="D3091" t="s">
        <v>25</v>
      </c>
      <c r="E3091">
        <v>2024</v>
      </c>
      <c r="F3091" t="s">
        <v>42</v>
      </c>
    </row>
    <row r="3092" spans="1:6" hidden="1" x14ac:dyDescent="0.35">
      <c r="A3092" t="s">
        <v>2453</v>
      </c>
      <c r="B3092">
        <v>138.56</v>
      </c>
      <c r="C3092" s="32">
        <v>45568</v>
      </c>
      <c r="D3092" t="s">
        <v>25</v>
      </c>
      <c r="E3092">
        <v>2024</v>
      </c>
      <c r="F3092" t="s">
        <v>44</v>
      </c>
    </row>
    <row r="3093" spans="1:6" hidden="1" x14ac:dyDescent="0.35">
      <c r="A3093" t="s">
        <v>805</v>
      </c>
      <c r="B3093">
        <v>100</v>
      </c>
      <c r="C3093" s="32">
        <v>45568</v>
      </c>
      <c r="D3093" t="s">
        <v>25</v>
      </c>
      <c r="E3093">
        <v>2024</v>
      </c>
      <c r="F3093" t="s">
        <v>31</v>
      </c>
    </row>
    <row r="3094" spans="1:6" hidden="1" x14ac:dyDescent="0.35">
      <c r="A3094" t="s">
        <v>1887</v>
      </c>
      <c r="B3094">
        <v>85</v>
      </c>
      <c r="C3094" s="32">
        <v>45568</v>
      </c>
      <c r="D3094" t="s">
        <v>25</v>
      </c>
      <c r="E3094">
        <v>2024</v>
      </c>
      <c r="F3094" t="s">
        <v>37</v>
      </c>
    </row>
    <row r="3095" spans="1:6" hidden="1" x14ac:dyDescent="0.35">
      <c r="A3095" t="s">
        <v>641</v>
      </c>
      <c r="B3095">
        <v>128.58000000000001</v>
      </c>
      <c r="C3095" s="32">
        <v>45568</v>
      </c>
      <c r="D3095" t="s">
        <v>25</v>
      </c>
      <c r="E3095">
        <v>2024</v>
      </c>
      <c r="F3095" t="s">
        <v>42</v>
      </c>
    </row>
    <row r="3096" spans="1:6" hidden="1" x14ac:dyDescent="0.35">
      <c r="A3096" t="s">
        <v>1719</v>
      </c>
      <c r="B3096">
        <v>334.08</v>
      </c>
      <c r="C3096" s="32">
        <v>45568</v>
      </c>
      <c r="D3096" t="s">
        <v>25</v>
      </c>
      <c r="E3096">
        <v>2024</v>
      </c>
      <c r="F3096" t="s">
        <v>30</v>
      </c>
    </row>
    <row r="3097" spans="1:6" hidden="1" x14ac:dyDescent="0.35">
      <c r="A3097" t="s">
        <v>570</v>
      </c>
      <c r="B3097">
        <v>166</v>
      </c>
      <c r="C3097" s="32">
        <v>45568</v>
      </c>
      <c r="D3097" t="s">
        <v>25</v>
      </c>
      <c r="E3097">
        <v>2024</v>
      </c>
      <c r="F3097" t="s">
        <v>31</v>
      </c>
    </row>
    <row r="3098" spans="1:6" hidden="1" x14ac:dyDescent="0.35">
      <c r="A3098" t="s">
        <v>2454</v>
      </c>
      <c r="B3098">
        <v>188</v>
      </c>
      <c r="C3098" s="32">
        <v>45568</v>
      </c>
      <c r="D3098" t="s">
        <v>25</v>
      </c>
      <c r="E3098">
        <v>2024</v>
      </c>
      <c r="F3098" t="s">
        <v>40</v>
      </c>
    </row>
    <row r="3099" spans="1:6" hidden="1" x14ac:dyDescent="0.35">
      <c r="A3099" t="s">
        <v>2455</v>
      </c>
      <c r="B3099">
        <v>217.8</v>
      </c>
      <c r="C3099" s="32">
        <v>45568</v>
      </c>
      <c r="D3099" t="s">
        <v>25</v>
      </c>
      <c r="E3099">
        <v>2024</v>
      </c>
      <c r="F3099" t="s">
        <v>47</v>
      </c>
    </row>
    <row r="3100" spans="1:6" hidden="1" x14ac:dyDescent="0.35">
      <c r="A3100" t="s">
        <v>2456</v>
      </c>
      <c r="B3100">
        <v>266</v>
      </c>
      <c r="C3100" s="32">
        <v>45568</v>
      </c>
      <c r="D3100" t="s">
        <v>25</v>
      </c>
      <c r="E3100">
        <v>2024</v>
      </c>
      <c r="F3100" t="s">
        <v>40</v>
      </c>
    </row>
    <row r="3101" spans="1:6" hidden="1" x14ac:dyDescent="0.35">
      <c r="A3101" t="s">
        <v>374</v>
      </c>
      <c r="B3101">
        <v>100</v>
      </c>
      <c r="C3101" s="32">
        <v>45568</v>
      </c>
      <c r="D3101" t="s">
        <v>25</v>
      </c>
      <c r="E3101">
        <v>2024</v>
      </c>
      <c r="F3101" t="s">
        <v>34</v>
      </c>
    </row>
    <row r="3102" spans="1:6" hidden="1" x14ac:dyDescent="0.35">
      <c r="A3102" t="s">
        <v>689</v>
      </c>
      <c r="B3102">
        <v>226</v>
      </c>
      <c r="C3102" s="32">
        <v>45568</v>
      </c>
      <c r="D3102" t="s">
        <v>25</v>
      </c>
      <c r="E3102">
        <v>2024</v>
      </c>
      <c r="F3102" t="s">
        <v>40</v>
      </c>
    </row>
    <row r="3103" spans="1:6" hidden="1" x14ac:dyDescent="0.35">
      <c r="A3103" t="s">
        <v>2457</v>
      </c>
      <c r="B3103">
        <v>298</v>
      </c>
      <c r="C3103" s="32">
        <v>45568</v>
      </c>
      <c r="D3103" t="s">
        <v>25</v>
      </c>
      <c r="E3103">
        <v>2024</v>
      </c>
      <c r="F3103" t="s">
        <v>30</v>
      </c>
    </row>
    <row r="3104" spans="1:6" hidden="1" x14ac:dyDescent="0.35">
      <c r="A3104" t="s">
        <v>2458</v>
      </c>
      <c r="B3104">
        <v>134</v>
      </c>
      <c r="C3104" s="32">
        <v>45568</v>
      </c>
      <c r="D3104" t="s">
        <v>25</v>
      </c>
      <c r="E3104">
        <v>2024</v>
      </c>
      <c r="F3104" t="s">
        <v>41</v>
      </c>
    </row>
    <row r="3105" spans="1:6" hidden="1" x14ac:dyDescent="0.35">
      <c r="A3105" t="s">
        <v>2459</v>
      </c>
      <c r="B3105">
        <v>136</v>
      </c>
      <c r="C3105" s="32">
        <v>45568</v>
      </c>
      <c r="D3105" t="s">
        <v>25</v>
      </c>
      <c r="E3105">
        <v>2024</v>
      </c>
      <c r="F3105" t="s">
        <v>34</v>
      </c>
    </row>
    <row r="3106" spans="1:6" hidden="1" x14ac:dyDescent="0.35">
      <c r="A3106" t="s">
        <v>2460</v>
      </c>
      <c r="B3106">
        <v>145</v>
      </c>
      <c r="C3106" s="32">
        <v>45568</v>
      </c>
      <c r="D3106" t="s">
        <v>25</v>
      </c>
      <c r="E3106">
        <v>2024</v>
      </c>
      <c r="F3106" t="s">
        <v>29</v>
      </c>
    </row>
    <row r="3107" spans="1:6" hidden="1" x14ac:dyDescent="0.35">
      <c r="A3107" t="s">
        <v>2461</v>
      </c>
      <c r="B3107">
        <v>151</v>
      </c>
      <c r="C3107" s="32">
        <v>45568</v>
      </c>
      <c r="D3107" t="s">
        <v>25</v>
      </c>
      <c r="E3107">
        <v>2024</v>
      </c>
      <c r="F3107" t="s">
        <v>31</v>
      </c>
    </row>
    <row r="3108" spans="1:6" hidden="1" x14ac:dyDescent="0.35">
      <c r="A3108" t="s">
        <v>2462</v>
      </c>
      <c r="B3108">
        <v>181</v>
      </c>
      <c r="C3108" s="32">
        <v>45568</v>
      </c>
      <c r="D3108" t="s">
        <v>25</v>
      </c>
      <c r="E3108">
        <v>2024</v>
      </c>
      <c r="F3108" t="s">
        <v>38</v>
      </c>
    </row>
    <row r="3109" spans="1:6" hidden="1" x14ac:dyDescent="0.35">
      <c r="A3109" t="s">
        <v>1217</v>
      </c>
      <c r="B3109">
        <v>174</v>
      </c>
      <c r="C3109" s="32">
        <v>45568</v>
      </c>
      <c r="D3109" t="s">
        <v>25</v>
      </c>
      <c r="E3109">
        <v>2024</v>
      </c>
      <c r="F3109" t="s">
        <v>41</v>
      </c>
    </row>
    <row r="3110" spans="1:6" hidden="1" x14ac:dyDescent="0.35">
      <c r="A3110" t="s">
        <v>2463</v>
      </c>
      <c r="B3110">
        <v>90</v>
      </c>
      <c r="C3110" s="32">
        <v>45568</v>
      </c>
      <c r="D3110" t="s">
        <v>25</v>
      </c>
      <c r="E3110">
        <v>2024</v>
      </c>
      <c r="F3110" t="s">
        <v>43</v>
      </c>
    </row>
    <row r="3111" spans="1:6" hidden="1" x14ac:dyDescent="0.35">
      <c r="A3111" t="s">
        <v>2067</v>
      </c>
      <c r="B3111">
        <v>100</v>
      </c>
      <c r="C3111" s="32">
        <v>45568</v>
      </c>
      <c r="D3111" t="s">
        <v>25</v>
      </c>
      <c r="E3111">
        <v>2024</v>
      </c>
      <c r="F3111" t="s">
        <v>29</v>
      </c>
    </row>
    <row r="3112" spans="1:6" hidden="1" x14ac:dyDescent="0.35">
      <c r="A3112" t="s">
        <v>2464</v>
      </c>
      <c r="B3112">
        <v>139</v>
      </c>
      <c r="C3112" s="32">
        <v>45568</v>
      </c>
      <c r="D3112" t="s">
        <v>25</v>
      </c>
      <c r="E3112">
        <v>2024</v>
      </c>
      <c r="F3112" t="s">
        <v>41</v>
      </c>
    </row>
    <row r="3113" spans="1:6" hidden="1" x14ac:dyDescent="0.35">
      <c r="A3113" t="s">
        <v>2465</v>
      </c>
      <c r="B3113">
        <v>140</v>
      </c>
      <c r="C3113" s="32">
        <v>45572</v>
      </c>
      <c r="D3113" t="s">
        <v>25</v>
      </c>
      <c r="E3113">
        <v>2024</v>
      </c>
      <c r="F3113" t="s">
        <v>40</v>
      </c>
    </row>
    <row r="3114" spans="1:6" hidden="1" x14ac:dyDescent="0.35">
      <c r="A3114" t="s">
        <v>2161</v>
      </c>
      <c r="B3114">
        <v>298.87</v>
      </c>
      <c r="C3114" s="32">
        <v>45572</v>
      </c>
      <c r="D3114" t="s">
        <v>25</v>
      </c>
      <c r="E3114">
        <v>2024</v>
      </c>
      <c r="F3114" t="s">
        <v>40</v>
      </c>
    </row>
    <row r="3115" spans="1:6" hidden="1" x14ac:dyDescent="0.35">
      <c r="A3115" t="s">
        <v>2466</v>
      </c>
      <c r="B3115">
        <v>560.83000000000004</v>
      </c>
      <c r="C3115" s="32">
        <v>45572</v>
      </c>
      <c r="D3115" t="s">
        <v>25</v>
      </c>
      <c r="E3115">
        <v>2024</v>
      </c>
      <c r="F3115" t="s">
        <v>47</v>
      </c>
    </row>
    <row r="3116" spans="1:6" hidden="1" x14ac:dyDescent="0.35">
      <c r="A3116" t="s">
        <v>312</v>
      </c>
      <c r="B3116">
        <v>200</v>
      </c>
      <c r="C3116" s="32">
        <v>45572</v>
      </c>
      <c r="D3116" t="s">
        <v>25</v>
      </c>
      <c r="E3116">
        <v>2024</v>
      </c>
      <c r="F3116" t="s">
        <v>47</v>
      </c>
    </row>
    <row r="3117" spans="1:6" hidden="1" x14ac:dyDescent="0.35">
      <c r="A3117" t="s">
        <v>2467</v>
      </c>
      <c r="B3117">
        <v>51.96</v>
      </c>
      <c r="C3117" s="32">
        <v>45572</v>
      </c>
      <c r="D3117" t="s">
        <v>25</v>
      </c>
      <c r="E3117">
        <v>2024</v>
      </c>
      <c r="F3117" t="s">
        <v>30</v>
      </c>
    </row>
    <row r="3118" spans="1:6" hidden="1" x14ac:dyDescent="0.35">
      <c r="A3118" t="s">
        <v>2468</v>
      </c>
      <c r="B3118">
        <v>56</v>
      </c>
      <c r="C3118" s="32">
        <v>45572</v>
      </c>
      <c r="D3118" t="s">
        <v>25</v>
      </c>
      <c r="E3118">
        <v>2024</v>
      </c>
      <c r="F3118" t="s">
        <v>43</v>
      </c>
    </row>
    <row r="3119" spans="1:6" hidden="1" x14ac:dyDescent="0.35">
      <c r="A3119" t="s">
        <v>1223</v>
      </c>
      <c r="B3119">
        <v>547.62</v>
      </c>
      <c r="C3119" s="32">
        <v>45572</v>
      </c>
      <c r="D3119" t="s">
        <v>25</v>
      </c>
      <c r="E3119">
        <v>2024</v>
      </c>
      <c r="F3119" t="s">
        <v>43</v>
      </c>
    </row>
    <row r="3120" spans="1:6" hidden="1" x14ac:dyDescent="0.35">
      <c r="A3120" t="s">
        <v>2469</v>
      </c>
      <c r="B3120">
        <v>59.42</v>
      </c>
      <c r="C3120" s="32">
        <v>45572</v>
      </c>
      <c r="D3120" t="s">
        <v>25</v>
      </c>
      <c r="E3120">
        <v>2024</v>
      </c>
      <c r="F3120" t="s">
        <v>30</v>
      </c>
    </row>
    <row r="3121" spans="1:6" hidden="1" x14ac:dyDescent="0.35">
      <c r="A3121" t="s">
        <v>2470</v>
      </c>
      <c r="B3121">
        <v>100</v>
      </c>
      <c r="C3121" s="32">
        <v>45572</v>
      </c>
      <c r="D3121" t="s">
        <v>25</v>
      </c>
      <c r="E3121">
        <v>2024</v>
      </c>
      <c r="F3121" t="s">
        <v>34</v>
      </c>
    </row>
    <row r="3122" spans="1:6" hidden="1" x14ac:dyDescent="0.35">
      <c r="A3122" t="s">
        <v>2471</v>
      </c>
      <c r="B3122">
        <v>69.86</v>
      </c>
      <c r="C3122" s="32">
        <v>45572</v>
      </c>
      <c r="D3122" t="s">
        <v>25</v>
      </c>
      <c r="E3122">
        <v>2024</v>
      </c>
      <c r="F3122" t="s">
        <v>37</v>
      </c>
    </row>
    <row r="3123" spans="1:6" hidden="1" x14ac:dyDescent="0.35">
      <c r="A3123" t="s">
        <v>2324</v>
      </c>
      <c r="B3123">
        <v>241.42</v>
      </c>
      <c r="C3123" s="32">
        <v>45572</v>
      </c>
      <c r="D3123" t="s">
        <v>25</v>
      </c>
      <c r="E3123">
        <v>2024</v>
      </c>
      <c r="F3123" t="s">
        <v>29</v>
      </c>
    </row>
    <row r="3124" spans="1:6" hidden="1" x14ac:dyDescent="0.35">
      <c r="A3124" t="s">
        <v>1088</v>
      </c>
      <c r="B3124">
        <v>400</v>
      </c>
      <c r="C3124" s="32">
        <v>45572</v>
      </c>
      <c r="D3124" t="s">
        <v>25</v>
      </c>
      <c r="E3124">
        <v>2024</v>
      </c>
      <c r="F3124" t="s">
        <v>32</v>
      </c>
    </row>
    <row r="3125" spans="1:6" hidden="1" x14ac:dyDescent="0.35">
      <c r="A3125" t="s">
        <v>2472</v>
      </c>
      <c r="B3125">
        <v>157.66</v>
      </c>
      <c r="C3125" s="32">
        <v>45572</v>
      </c>
      <c r="D3125" t="s">
        <v>25</v>
      </c>
      <c r="E3125">
        <v>2024</v>
      </c>
      <c r="F3125" t="s">
        <v>47</v>
      </c>
    </row>
    <row r="3126" spans="1:6" hidden="1" x14ac:dyDescent="0.35">
      <c r="A3126" t="s">
        <v>2473</v>
      </c>
      <c r="B3126">
        <v>482.41</v>
      </c>
      <c r="C3126" s="32">
        <v>45572</v>
      </c>
      <c r="D3126" t="s">
        <v>25</v>
      </c>
      <c r="E3126">
        <v>2024</v>
      </c>
      <c r="F3126" t="s">
        <v>38</v>
      </c>
    </row>
    <row r="3127" spans="1:6" hidden="1" x14ac:dyDescent="0.35">
      <c r="A3127" t="s">
        <v>1152</v>
      </c>
      <c r="B3127">
        <v>100</v>
      </c>
      <c r="C3127" s="32">
        <v>45572</v>
      </c>
      <c r="D3127" t="s">
        <v>25</v>
      </c>
      <c r="E3127">
        <v>2024</v>
      </c>
      <c r="F3127" t="s">
        <v>42</v>
      </c>
    </row>
    <row r="3128" spans="1:6" hidden="1" x14ac:dyDescent="0.35">
      <c r="A3128" t="s">
        <v>858</v>
      </c>
      <c r="B3128">
        <v>218.25</v>
      </c>
      <c r="C3128" s="32">
        <v>45572</v>
      </c>
      <c r="D3128" t="s">
        <v>25</v>
      </c>
      <c r="E3128">
        <v>2024</v>
      </c>
      <c r="F3128" t="s">
        <v>43</v>
      </c>
    </row>
    <row r="3129" spans="1:6" hidden="1" x14ac:dyDescent="0.35">
      <c r="A3129" t="s">
        <v>2474</v>
      </c>
      <c r="B3129">
        <v>152</v>
      </c>
      <c r="C3129" s="32">
        <v>45572</v>
      </c>
      <c r="D3129" t="s">
        <v>25</v>
      </c>
      <c r="E3129">
        <v>2024</v>
      </c>
      <c r="F3129" t="s">
        <v>32</v>
      </c>
    </row>
    <row r="3130" spans="1:6" hidden="1" x14ac:dyDescent="0.35">
      <c r="A3130" t="s">
        <v>2475</v>
      </c>
      <c r="B3130">
        <v>150</v>
      </c>
      <c r="C3130" s="32">
        <v>45572</v>
      </c>
      <c r="D3130" t="s">
        <v>25</v>
      </c>
      <c r="E3130">
        <v>2024</v>
      </c>
      <c r="F3130" t="s">
        <v>41</v>
      </c>
    </row>
    <row r="3131" spans="1:6" hidden="1" x14ac:dyDescent="0.35">
      <c r="A3131" t="s">
        <v>843</v>
      </c>
      <c r="B3131">
        <v>160.94</v>
      </c>
      <c r="C3131" s="32">
        <v>45572</v>
      </c>
      <c r="D3131" t="s">
        <v>25</v>
      </c>
      <c r="E3131">
        <v>2024</v>
      </c>
      <c r="F3131" t="s">
        <v>33</v>
      </c>
    </row>
    <row r="3132" spans="1:6" hidden="1" x14ac:dyDescent="0.35">
      <c r="A3132" t="s">
        <v>1513</v>
      </c>
      <c r="B3132">
        <v>79</v>
      </c>
      <c r="C3132" s="32">
        <v>45572</v>
      </c>
      <c r="D3132" t="s">
        <v>25</v>
      </c>
      <c r="E3132">
        <v>2024</v>
      </c>
      <c r="F3132" t="s">
        <v>34</v>
      </c>
    </row>
    <row r="3133" spans="1:6" hidden="1" x14ac:dyDescent="0.35">
      <c r="A3133" t="s">
        <v>2476</v>
      </c>
      <c r="B3133">
        <v>192</v>
      </c>
      <c r="C3133" s="32">
        <v>45572</v>
      </c>
      <c r="D3133" t="s">
        <v>25</v>
      </c>
      <c r="E3133">
        <v>2024</v>
      </c>
      <c r="F3133" t="s">
        <v>43</v>
      </c>
    </row>
    <row r="3134" spans="1:6" hidden="1" x14ac:dyDescent="0.35">
      <c r="A3134" t="s">
        <v>2183</v>
      </c>
      <c r="B3134">
        <v>119.57</v>
      </c>
      <c r="C3134" s="32">
        <v>45572</v>
      </c>
      <c r="D3134" t="s">
        <v>25</v>
      </c>
      <c r="E3134">
        <v>2024</v>
      </c>
      <c r="F3134" t="s">
        <v>33</v>
      </c>
    </row>
    <row r="3135" spans="1:6" hidden="1" x14ac:dyDescent="0.35">
      <c r="A3135" t="s">
        <v>2477</v>
      </c>
      <c r="B3135">
        <v>77</v>
      </c>
      <c r="C3135" s="32">
        <v>45572</v>
      </c>
      <c r="D3135" t="s">
        <v>25</v>
      </c>
      <c r="E3135">
        <v>2024</v>
      </c>
      <c r="F3135" t="s">
        <v>38</v>
      </c>
    </row>
    <row r="3136" spans="1:6" hidden="1" x14ac:dyDescent="0.35">
      <c r="A3136" t="s">
        <v>2478</v>
      </c>
      <c r="B3136">
        <v>392</v>
      </c>
      <c r="C3136" s="32">
        <v>45573</v>
      </c>
      <c r="D3136" t="s">
        <v>25</v>
      </c>
      <c r="E3136">
        <v>2024</v>
      </c>
      <c r="F3136" t="s">
        <v>30</v>
      </c>
    </row>
    <row r="3137" spans="1:6" hidden="1" x14ac:dyDescent="0.35">
      <c r="A3137" t="s">
        <v>369</v>
      </c>
      <c r="B3137">
        <v>100</v>
      </c>
      <c r="C3137" s="32">
        <v>45573</v>
      </c>
      <c r="D3137" t="s">
        <v>25</v>
      </c>
      <c r="E3137">
        <v>2024</v>
      </c>
      <c r="F3137" t="s">
        <v>33</v>
      </c>
    </row>
    <row r="3138" spans="1:6" hidden="1" x14ac:dyDescent="0.35">
      <c r="A3138" t="s">
        <v>641</v>
      </c>
      <c r="B3138">
        <v>128.58000000000001</v>
      </c>
      <c r="C3138" s="32">
        <v>45573</v>
      </c>
      <c r="D3138" t="s">
        <v>25</v>
      </c>
      <c r="E3138">
        <v>2024</v>
      </c>
      <c r="F3138" t="s">
        <v>42</v>
      </c>
    </row>
    <row r="3139" spans="1:6" hidden="1" x14ac:dyDescent="0.35">
      <c r="A3139" t="s">
        <v>635</v>
      </c>
      <c r="B3139">
        <v>150</v>
      </c>
      <c r="C3139" s="32">
        <v>45573</v>
      </c>
      <c r="D3139" t="s">
        <v>25</v>
      </c>
      <c r="E3139">
        <v>2024</v>
      </c>
      <c r="F3139" t="s">
        <v>47</v>
      </c>
    </row>
    <row r="3140" spans="1:6" hidden="1" x14ac:dyDescent="0.35">
      <c r="A3140" t="s">
        <v>2479</v>
      </c>
      <c r="B3140">
        <v>239.8</v>
      </c>
      <c r="C3140" s="32">
        <v>45573</v>
      </c>
      <c r="D3140" t="s">
        <v>25</v>
      </c>
      <c r="E3140">
        <v>2024</v>
      </c>
      <c r="F3140" t="s">
        <v>42</v>
      </c>
    </row>
    <row r="3141" spans="1:6" hidden="1" x14ac:dyDescent="0.35">
      <c r="A3141" t="s">
        <v>2480</v>
      </c>
      <c r="B3141">
        <v>62</v>
      </c>
      <c r="C3141" s="32">
        <v>45573</v>
      </c>
      <c r="D3141" t="s">
        <v>25</v>
      </c>
      <c r="E3141">
        <v>2024</v>
      </c>
      <c r="F3141" t="s">
        <v>43</v>
      </c>
    </row>
    <row r="3142" spans="1:6" hidden="1" x14ac:dyDescent="0.35">
      <c r="A3142" t="s">
        <v>2481</v>
      </c>
      <c r="B3142">
        <v>148.91999999999999</v>
      </c>
      <c r="C3142" s="32">
        <v>45573</v>
      </c>
      <c r="D3142" t="s">
        <v>25</v>
      </c>
      <c r="E3142">
        <v>2024</v>
      </c>
      <c r="F3142" t="s">
        <v>36</v>
      </c>
    </row>
    <row r="3143" spans="1:6" hidden="1" x14ac:dyDescent="0.35">
      <c r="A3143" t="s">
        <v>659</v>
      </c>
      <c r="B3143">
        <v>102</v>
      </c>
      <c r="C3143" s="32">
        <v>45573</v>
      </c>
      <c r="D3143" t="s">
        <v>25</v>
      </c>
      <c r="E3143">
        <v>2024</v>
      </c>
      <c r="F3143" t="s">
        <v>37</v>
      </c>
    </row>
    <row r="3144" spans="1:6" hidden="1" x14ac:dyDescent="0.35">
      <c r="A3144" t="s">
        <v>629</v>
      </c>
      <c r="B3144">
        <v>91</v>
      </c>
      <c r="C3144" s="32">
        <v>45573</v>
      </c>
      <c r="D3144" t="s">
        <v>25</v>
      </c>
      <c r="E3144">
        <v>2024</v>
      </c>
      <c r="F3144" t="s">
        <v>34</v>
      </c>
    </row>
    <row r="3145" spans="1:6" hidden="1" x14ac:dyDescent="0.35">
      <c r="A3145" t="s">
        <v>2343</v>
      </c>
      <c r="B3145">
        <v>30</v>
      </c>
      <c r="C3145" s="32">
        <v>45573</v>
      </c>
      <c r="D3145" t="s">
        <v>25</v>
      </c>
      <c r="E3145">
        <v>2024</v>
      </c>
      <c r="F3145" t="s">
        <v>44</v>
      </c>
    </row>
    <row r="3146" spans="1:6" hidden="1" x14ac:dyDescent="0.35">
      <c r="A3146" t="s">
        <v>2482</v>
      </c>
      <c r="B3146">
        <v>111.46</v>
      </c>
      <c r="C3146" s="32">
        <v>45573</v>
      </c>
      <c r="D3146" t="s">
        <v>25</v>
      </c>
      <c r="E3146">
        <v>2024</v>
      </c>
      <c r="F3146" t="s">
        <v>41</v>
      </c>
    </row>
    <row r="3147" spans="1:6" hidden="1" x14ac:dyDescent="0.35">
      <c r="A3147" t="s">
        <v>336</v>
      </c>
      <c r="B3147">
        <v>323.12</v>
      </c>
      <c r="C3147" s="32">
        <v>45573</v>
      </c>
      <c r="D3147" t="s">
        <v>25</v>
      </c>
      <c r="E3147">
        <v>2024</v>
      </c>
      <c r="F3147" t="s">
        <v>29</v>
      </c>
    </row>
    <row r="3148" spans="1:6" hidden="1" x14ac:dyDescent="0.35">
      <c r="A3148" t="s">
        <v>2483</v>
      </c>
      <c r="B3148">
        <v>193.6</v>
      </c>
      <c r="C3148" s="32">
        <v>45573</v>
      </c>
      <c r="D3148" t="s">
        <v>25</v>
      </c>
      <c r="E3148">
        <v>2024</v>
      </c>
      <c r="F3148" t="s">
        <v>41</v>
      </c>
    </row>
    <row r="3149" spans="1:6" hidden="1" x14ac:dyDescent="0.35">
      <c r="A3149" t="s">
        <v>658</v>
      </c>
      <c r="B3149">
        <v>203.06</v>
      </c>
      <c r="C3149" s="32">
        <v>45573</v>
      </c>
      <c r="D3149" t="s">
        <v>25</v>
      </c>
      <c r="E3149">
        <v>2024</v>
      </c>
      <c r="F3149" t="s">
        <v>47</v>
      </c>
    </row>
    <row r="3150" spans="1:6" hidden="1" x14ac:dyDescent="0.35">
      <c r="A3150" t="s">
        <v>2484</v>
      </c>
      <c r="B3150">
        <v>255.85</v>
      </c>
      <c r="C3150" s="32">
        <v>45573</v>
      </c>
      <c r="D3150" t="s">
        <v>25</v>
      </c>
      <c r="E3150">
        <v>2024</v>
      </c>
      <c r="F3150" t="s">
        <v>41</v>
      </c>
    </row>
    <row r="3151" spans="1:6" hidden="1" x14ac:dyDescent="0.35">
      <c r="A3151" t="s">
        <v>2485</v>
      </c>
      <c r="B3151">
        <v>139.78</v>
      </c>
      <c r="C3151" s="32">
        <v>45573</v>
      </c>
      <c r="D3151" t="s">
        <v>25</v>
      </c>
      <c r="E3151">
        <v>2024</v>
      </c>
      <c r="F3151" t="s">
        <v>38</v>
      </c>
    </row>
    <row r="3152" spans="1:6" hidden="1" x14ac:dyDescent="0.35">
      <c r="A3152" t="s">
        <v>2486</v>
      </c>
      <c r="B3152">
        <v>76.86</v>
      </c>
      <c r="C3152" s="32">
        <v>45573</v>
      </c>
      <c r="D3152" t="s">
        <v>25</v>
      </c>
      <c r="E3152">
        <v>2024</v>
      </c>
      <c r="F3152" t="s">
        <v>29</v>
      </c>
    </row>
    <row r="3153" spans="1:6" hidden="1" x14ac:dyDescent="0.35">
      <c r="A3153" t="s">
        <v>2487</v>
      </c>
      <c r="B3153">
        <v>105.82</v>
      </c>
      <c r="C3153" s="32">
        <v>45573</v>
      </c>
      <c r="D3153" t="s">
        <v>25</v>
      </c>
      <c r="E3153">
        <v>2024</v>
      </c>
      <c r="F3153" t="s">
        <v>43</v>
      </c>
    </row>
    <row r="3154" spans="1:6" hidden="1" x14ac:dyDescent="0.35">
      <c r="A3154" t="s">
        <v>2488</v>
      </c>
      <c r="B3154">
        <v>153.78</v>
      </c>
      <c r="C3154" s="32">
        <v>45573</v>
      </c>
      <c r="D3154" t="s">
        <v>25</v>
      </c>
      <c r="E3154">
        <v>2024</v>
      </c>
      <c r="F3154" t="s">
        <v>38</v>
      </c>
    </row>
    <row r="3155" spans="1:6" hidden="1" x14ac:dyDescent="0.35">
      <c r="A3155" t="s">
        <v>568</v>
      </c>
      <c r="B3155">
        <v>154</v>
      </c>
      <c r="C3155" s="32">
        <v>45573</v>
      </c>
      <c r="D3155" t="s">
        <v>25</v>
      </c>
      <c r="E3155">
        <v>2024</v>
      </c>
      <c r="F3155" t="s">
        <v>43</v>
      </c>
    </row>
    <row r="3156" spans="1:6" hidden="1" x14ac:dyDescent="0.35">
      <c r="A3156" t="s">
        <v>2489</v>
      </c>
      <c r="B3156">
        <v>99.82</v>
      </c>
      <c r="C3156" s="32">
        <v>45574</v>
      </c>
      <c r="D3156" t="s">
        <v>25</v>
      </c>
      <c r="E3156">
        <v>2024</v>
      </c>
      <c r="F3156" t="s">
        <v>44</v>
      </c>
    </row>
    <row r="3157" spans="1:6" hidden="1" x14ac:dyDescent="0.35">
      <c r="A3157" t="s">
        <v>2490</v>
      </c>
      <c r="B3157">
        <v>403.12</v>
      </c>
      <c r="C3157" s="32">
        <v>45574</v>
      </c>
      <c r="D3157" t="s">
        <v>25</v>
      </c>
      <c r="E3157">
        <v>2024</v>
      </c>
      <c r="F3157" t="s">
        <v>43</v>
      </c>
    </row>
    <row r="3158" spans="1:6" hidden="1" x14ac:dyDescent="0.35">
      <c r="A3158" t="s">
        <v>2491</v>
      </c>
      <c r="B3158">
        <v>335</v>
      </c>
      <c r="C3158" s="32">
        <v>45574</v>
      </c>
      <c r="D3158" t="s">
        <v>25</v>
      </c>
      <c r="E3158">
        <v>2024</v>
      </c>
      <c r="F3158" t="s">
        <v>36</v>
      </c>
    </row>
    <row r="3159" spans="1:6" hidden="1" x14ac:dyDescent="0.35">
      <c r="A3159" t="s">
        <v>675</v>
      </c>
      <c r="B3159">
        <v>200</v>
      </c>
      <c r="C3159" s="32">
        <v>45574</v>
      </c>
      <c r="D3159" t="s">
        <v>25</v>
      </c>
      <c r="E3159">
        <v>2024</v>
      </c>
      <c r="F3159" t="s">
        <v>39</v>
      </c>
    </row>
    <row r="3160" spans="1:6" hidden="1" x14ac:dyDescent="0.35">
      <c r="A3160" t="s">
        <v>889</v>
      </c>
      <c r="B3160">
        <v>100</v>
      </c>
      <c r="C3160" s="32">
        <v>45574</v>
      </c>
      <c r="D3160" t="s">
        <v>25</v>
      </c>
      <c r="E3160">
        <v>2024</v>
      </c>
      <c r="F3160" t="s">
        <v>39</v>
      </c>
    </row>
    <row r="3161" spans="1:6" hidden="1" x14ac:dyDescent="0.35">
      <c r="A3161" t="s">
        <v>2492</v>
      </c>
      <c r="B3161">
        <v>407.51</v>
      </c>
      <c r="C3161" s="32">
        <v>45574</v>
      </c>
      <c r="D3161" t="s">
        <v>25</v>
      </c>
      <c r="E3161">
        <v>2024</v>
      </c>
      <c r="F3161" t="s">
        <v>42</v>
      </c>
    </row>
    <row r="3162" spans="1:6" hidden="1" x14ac:dyDescent="0.35">
      <c r="A3162" t="s">
        <v>1560</v>
      </c>
      <c r="B3162">
        <v>285.18</v>
      </c>
      <c r="C3162" s="32">
        <v>45574</v>
      </c>
      <c r="D3162" t="s">
        <v>25</v>
      </c>
      <c r="E3162">
        <v>2024</v>
      </c>
      <c r="F3162" t="s">
        <v>40</v>
      </c>
    </row>
    <row r="3163" spans="1:6" hidden="1" x14ac:dyDescent="0.35">
      <c r="A3163" t="s">
        <v>2493</v>
      </c>
      <c r="B3163">
        <v>82.21</v>
      </c>
      <c r="C3163" s="32">
        <v>45574</v>
      </c>
      <c r="D3163" t="s">
        <v>25</v>
      </c>
      <c r="E3163">
        <v>2024</v>
      </c>
      <c r="F3163" t="s">
        <v>47</v>
      </c>
    </row>
    <row r="3164" spans="1:6" hidden="1" x14ac:dyDescent="0.35">
      <c r="A3164" t="s">
        <v>2494</v>
      </c>
      <c r="B3164">
        <v>134</v>
      </c>
      <c r="C3164" s="32">
        <v>45574</v>
      </c>
      <c r="D3164" t="s">
        <v>25</v>
      </c>
      <c r="E3164">
        <v>2024</v>
      </c>
      <c r="F3164" t="s">
        <v>34</v>
      </c>
    </row>
    <row r="3165" spans="1:6" hidden="1" x14ac:dyDescent="0.35">
      <c r="A3165" t="s">
        <v>751</v>
      </c>
      <c r="B3165">
        <v>150</v>
      </c>
      <c r="C3165" s="32">
        <v>45577</v>
      </c>
      <c r="D3165" t="s">
        <v>25</v>
      </c>
      <c r="E3165">
        <v>2024</v>
      </c>
      <c r="F3165" t="s">
        <v>44</v>
      </c>
    </row>
    <row r="3166" spans="1:6" hidden="1" x14ac:dyDescent="0.35">
      <c r="A3166" t="s">
        <v>2495</v>
      </c>
      <c r="B3166">
        <v>76.8</v>
      </c>
      <c r="C3166" s="32">
        <v>45576</v>
      </c>
      <c r="D3166" t="s">
        <v>25</v>
      </c>
      <c r="E3166">
        <v>2024</v>
      </c>
      <c r="F3166" t="s">
        <v>42</v>
      </c>
    </row>
    <row r="3167" spans="1:6" hidden="1" x14ac:dyDescent="0.35">
      <c r="A3167" t="s">
        <v>2496</v>
      </c>
      <c r="B3167">
        <v>300.52</v>
      </c>
      <c r="C3167" s="32">
        <v>45576</v>
      </c>
      <c r="D3167" t="s">
        <v>25</v>
      </c>
      <c r="E3167">
        <v>2024</v>
      </c>
      <c r="F3167" t="s">
        <v>33</v>
      </c>
    </row>
    <row r="3168" spans="1:6" hidden="1" x14ac:dyDescent="0.35">
      <c r="A3168" t="s">
        <v>2497</v>
      </c>
      <c r="B3168">
        <v>174.66</v>
      </c>
      <c r="C3168" s="32">
        <v>45576</v>
      </c>
      <c r="D3168" t="s">
        <v>25</v>
      </c>
      <c r="E3168">
        <v>2024</v>
      </c>
      <c r="F3168" t="s">
        <v>31</v>
      </c>
    </row>
    <row r="3169" spans="1:6" hidden="1" x14ac:dyDescent="0.35">
      <c r="A3169" t="s">
        <v>2498</v>
      </c>
      <c r="B3169">
        <v>300</v>
      </c>
      <c r="C3169" s="32">
        <v>45576</v>
      </c>
      <c r="D3169" t="s">
        <v>25</v>
      </c>
      <c r="E3169">
        <v>2024</v>
      </c>
      <c r="F3169" t="s">
        <v>47</v>
      </c>
    </row>
    <row r="3170" spans="1:6" hidden="1" x14ac:dyDescent="0.35">
      <c r="A3170" t="s">
        <v>2499</v>
      </c>
      <c r="B3170">
        <v>111.42</v>
      </c>
      <c r="C3170" s="32">
        <v>45576</v>
      </c>
      <c r="D3170" t="s">
        <v>25</v>
      </c>
      <c r="E3170">
        <v>2024</v>
      </c>
      <c r="F3170" t="s">
        <v>30</v>
      </c>
    </row>
    <row r="3171" spans="1:6" hidden="1" x14ac:dyDescent="0.35">
      <c r="A3171" t="s">
        <v>2121</v>
      </c>
      <c r="B3171">
        <v>140.37</v>
      </c>
      <c r="C3171" s="32">
        <v>45576</v>
      </c>
      <c r="D3171" t="s">
        <v>25</v>
      </c>
      <c r="E3171">
        <v>2024</v>
      </c>
      <c r="F3171" t="s">
        <v>42</v>
      </c>
    </row>
    <row r="3172" spans="1:6" hidden="1" x14ac:dyDescent="0.35">
      <c r="A3172" t="s">
        <v>2500</v>
      </c>
      <c r="B3172">
        <v>92</v>
      </c>
      <c r="C3172" s="32">
        <v>45576</v>
      </c>
      <c r="D3172" t="s">
        <v>25</v>
      </c>
      <c r="E3172">
        <v>2024</v>
      </c>
      <c r="F3172" t="s">
        <v>31</v>
      </c>
    </row>
    <row r="3173" spans="1:6" hidden="1" x14ac:dyDescent="0.35">
      <c r="A3173" t="s">
        <v>2501</v>
      </c>
      <c r="B3173">
        <v>178.79</v>
      </c>
      <c r="C3173" s="32">
        <v>45576</v>
      </c>
      <c r="D3173" t="s">
        <v>25</v>
      </c>
      <c r="E3173">
        <v>2024</v>
      </c>
      <c r="F3173" t="s">
        <v>30</v>
      </c>
    </row>
    <row r="3174" spans="1:6" hidden="1" x14ac:dyDescent="0.35">
      <c r="A3174" t="s">
        <v>896</v>
      </c>
      <c r="B3174">
        <v>82</v>
      </c>
      <c r="C3174" s="32">
        <v>45576</v>
      </c>
      <c r="D3174" t="s">
        <v>25</v>
      </c>
      <c r="E3174">
        <v>2024</v>
      </c>
      <c r="F3174" t="s">
        <v>31</v>
      </c>
    </row>
    <row r="3175" spans="1:6" hidden="1" x14ac:dyDescent="0.35">
      <c r="A3175" t="s">
        <v>941</v>
      </c>
      <c r="B3175">
        <v>50</v>
      </c>
      <c r="C3175" s="32">
        <v>45576</v>
      </c>
      <c r="D3175" t="s">
        <v>25</v>
      </c>
      <c r="E3175">
        <v>2024</v>
      </c>
      <c r="F3175" t="s">
        <v>44</v>
      </c>
    </row>
    <row r="3176" spans="1:6" hidden="1" x14ac:dyDescent="0.35">
      <c r="A3176" t="s">
        <v>2502</v>
      </c>
      <c r="B3176">
        <v>143.93</v>
      </c>
      <c r="C3176" s="32">
        <v>45576</v>
      </c>
      <c r="D3176" t="s">
        <v>25</v>
      </c>
      <c r="E3176">
        <v>2024</v>
      </c>
      <c r="F3176" t="s">
        <v>42</v>
      </c>
    </row>
    <row r="3177" spans="1:6" hidden="1" x14ac:dyDescent="0.35">
      <c r="A3177" t="s">
        <v>1203</v>
      </c>
      <c r="B3177">
        <v>93.58</v>
      </c>
      <c r="C3177" s="32">
        <v>45576</v>
      </c>
      <c r="D3177" t="s">
        <v>25</v>
      </c>
      <c r="E3177">
        <v>2024</v>
      </c>
      <c r="F3177" t="s">
        <v>42</v>
      </c>
    </row>
    <row r="3178" spans="1:6" hidden="1" x14ac:dyDescent="0.35">
      <c r="A3178" t="s">
        <v>2184</v>
      </c>
      <c r="B3178">
        <v>148</v>
      </c>
      <c r="C3178" s="32">
        <v>45576</v>
      </c>
      <c r="D3178" t="s">
        <v>25</v>
      </c>
      <c r="E3178">
        <v>2024</v>
      </c>
      <c r="F3178" t="s">
        <v>30</v>
      </c>
    </row>
    <row r="3179" spans="1:6" hidden="1" x14ac:dyDescent="0.35">
      <c r="A3179" t="s">
        <v>2503</v>
      </c>
      <c r="B3179">
        <v>150</v>
      </c>
      <c r="C3179" s="32">
        <v>45576</v>
      </c>
      <c r="D3179" t="s">
        <v>25</v>
      </c>
      <c r="E3179">
        <v>2024</v>
      </c>
      <c r="F3179" t="s">
        <v>38</v>
      </c>
    </row>
    <row r="3180" spans="1:6" hidden="1" x14ac:dyDescent="0.35">
      <c r="A3180" t="s">
        <v>885</v>
      </c>
      <c r="B3180">
        <v>173.62</v>
      </c>
      <c r="C3180" s="32">
        <v>45576</v>
      </c>
      <c r="D3180" t="s">
        <v>25</v>
      </c>
      <c r="E3180">
        <v>2024</v>
      </c>
      <c r="F3180" t="s">
        <v>43</v>
      </c>
    </row>
    <row r="3181" spans="1:6" hidden="1" x14ac:dyDescent="0.35">
      <c r="A3181" t="s">
        <v>2504</v>
      </c>
      <c r="B3181">
        <v>77.64</v>
      </c>
      <c r="C3181" s="32">
        <v>45576</v>
      </c>
      <c r="D3181" t="s">
        <v>25</v>
      </c>
      <c r="E3181">
        <v>2024</v>
      </c>
      <c r="F3181" t="s">
        <v>31</v>
      </c>
    </row>
    <row r="3182" spans="1:6" hidden="1" x14ac:dyDescent="0.35">
      <c r="A3182" t="s">
        <v>2505</v>
      </c>
      <c r="B3182">
        <v>124</v>
      </c>
      <c r="C3182" s="32">
        <v>45576</v>
      </c>
      <c r="D3182" t="s">
        <v>25</v>
      </c>
      <c r="E3182">
        <v>2024</v>
      </c>
      <c r="F3182" t="s">
        <v>29</v>
      </c>
    </row>
    <row r="3183" spans="1:6" hidden="1" x14ac:dyDescent="0.35">
      <c r="A3183" t="s">
        <v>2506</v>
      </c>
      <c r="B3183">
        <v>276</v>
      </c>
      <c r="C3183" s="32">
        <v>45576</v>
      </c>
      <c r="D3183" t="s">
        <v>25</v>
      </c>
      <c r="E3183">
        <v>2024</v>
      </c>
      <c r="F3183" t="s">
        <v>29</v>
      </c>
    </row>
    <row r="3184" spans="1:6" hidden="1" x14ac:dyDescent="0.35">
      <c r="A3184" t="s">
        <v>652</v>
      </c>
      <c r="B3184">
        <v>241.67</v>
      </c>
      <c r="C3184" s="32">
        <v>45576</v>
      </c>
      <c r="D3184" t="s">
        <v>25</v>
      </c>
      <c r="E3184">
        <v>2024</v>
      </c>
      <c r="F3184" t="s">
        <v>43</v>
      </c>
    </row>
    <row r="3185" spans="1:6" hidden="1" x14ac:dyDescent="0.35">
      <c r="A3185" t="s">
        <v>388</v>
      </c>
      <c r="B3185">
        <v>152</v>
      </c>
      <c r="C3185" s="32">
        <v>45576</v>
      </c>
      <c r="D3185" t="s">
        <v>25</v>
      </c>
      <c r="E3185">
        <v>2024</v>
      </c>
      <c r="F3185" t="s">
        <v>34</v>
      </c>
    </row>
    <row r="3186" spans="1:6" hidden="1" x14ac:dyDescent="0.35">
      <c r="A3186" t="s">
        <v>1599</v>
      </c>
      <c r="B3186">
        <v>51.96</v>
      </c>
      <c r="C3186" s="32">
        <v>45576</v>
      </c>
      <c r="D3186" t="s">
        <v>25</v>
      </c>
      <c r="E3186">
        <v>2024</v>
      </c>
      <c r="F3186" t="s">
        <v>38</v>
      </c>
    </row>
    <row r="3187" spans="1:6" hidden="1" x14ac:dyDescent="0.35">
      <c r="A3187" t="s">
        <v>323</v>
      </c>
      <c r="B3187">
        <v>152.84</v>
      </c>
      <c r="C3187" s="32">
        <v>45575</v>
      </c>
      <c r="D3187" t="s">
        <v>25</v>
      </c>
      <c r="E3187">
        <v>2024</v>
      </c>
      <c r="F3187" t="s">
        <v>30</v>
      </c>
    </row>
    <row r="3188" spans="1:6" hidden="1" x14ac:dyDescent="0.35">
      <c r="A3188" t="s">
        <v>2507</v>
      </c>
      <c r="B3188">
        <v>115.49</v>
      </c>
      <c r="C3188" s="32">
        <v>45575</v>
      </c>
      <c r="D3188" t="s">
        <v>25</v>
      </c>
      <c r="E3188">
        <v>2024</v>
      </c>
      <c r="F3188" t="s">
        <v>39</v>
      </c>
    </row>
    <row r="3189" spans="1:6" hidden="1" x14ac:dyDescent="0.35">
      <c r="A3189" t="s">
        <v>664</v>
      </c>
      <c r="B3189">
        <v>540.99</v>
      </c>
      <c r="C3189" s="32">
        <v>45575</v>
      </c>
      <c r="D3189" t="s">
        <v>25</v>
      </c>
      <c r="E3189">
        <v>2024</v>
      </c>
      <c r="F3189" t="s">
        <v>42</v>
      </c>
    </row>
    <row r="3190" spans="1:6" hidden="1" x14ac:dyDescent="0.35">
      <c r="A3190" t="s">
        <v>472</v>
      </c>
      <c r="B3190">
        <v>100</v>
      </c>
      <c r="C3190" s="32">
        <v>45575</v>
      </c>
      <c r="D3190" t="s">
        <v>25</v>
      </c>
      <c r="E3190">
        <v>2024</v>
      </c>
      <c r="F3190" t="s">
        <v>43</v>
      </c>
    </row>
    <row r="3191" spans="1:6" hidden="1" x14ac:dyDescent="0.35">
      <c r="A3191" t="s">
        <v>608</v>
      </c>
      <c r="B3191">
        <v>700</v>
      </c>
      <c r="C3191" s="32">
        <v>45575</v>
      </c>
      <c r="D3191" t="s">
        <v>25</v>
      </c>
      <c r="E3191">
        <v>2024</v>
      </c>
      <c r="F3191" t="s">
        <v>47</v>
      </c>
    </row>
    <row r="3192" spans="1:6" hidden="1" x14ac:dyDescent="0.35">
      <c r="A3192" t="s">
        <v>2411</v>
      </c>
      <c r="B3192">
        <v>158.51</v>
      </c>
      <c r="C3192" s="32">
        <v>45575</v>
      </c>
      <c r="D3192" t="s">
        <v>25</v>
      </c>
      <c r="E3192">
        <v>2024</v>
      </c>
      <c r="F3192" t="s">
        <v>43</v>
      </c>
    </row>
    <row r="3193" spans="1:6" hidden="1" x14ac:dyDescent="0.35">
      <c r="A3193" t="s">
        <v>1628</v>
      </c>
      <c r="B3193">
        <v>81</v>
      </c>
      <c r="C3193" s="32">
        <v>45575</v>
      </c>
      <c r="D3193" t="s">
        <v>25</v>
      </c>
      <c r="E3193">
        <v>2024</v>
      </c>
      <c r="F3193" t="s">
        <v>44</v>
      </c>
    </row>
    <row r="3194" spans="1:6" hidden="1" x14ac:dyDescent="0.35">
      <c r="A3194" t="s">
        <v>2508</v>
      </c>
      <c r="B3194">
        <v>168.43</v>
      </c>
      <c r="C3194" s="32">
        <v>45575</v>
      </c>
      <c r="D3194" t="s">
        <v>25</v>
      </c>
      <c r="E3194">
        <v>2024</v>
      </c>
      <c r="F3194" t="s">
        <v>47</v>
      </c>
    </row>
    <row r="3195" spans="1:6" hidden="1" x14ac:dyDescent="0.35">
      <c r="A3195" t="s">
        <v>2509</v>
      </c>
      <c r="B3195">
        <v>129</v>
      </c>
      <c r="C3195" s="32">
        <v>45575</v>
      </c>
      <c r="D3195" t="s">
        <v>25</v>
      </c>
      <c r="E3195">
        <v>2024</v>
      </c>
      <c r="F3195" t="s">
        <v>37</v>
      </c>
    </row>
    <row r="3196" spans="1:6" hidden="1" x14ac:dyDescent="0.35">
      <c r="A3196" t="s">
        <v>2510</v>
      </c>
      <c r="B3196">
        <v>140</v>
      </c>
      <c r="C3196" s="32">
        <v>45575</v>
      </c>
      <c r="D3196" t="s">
        <v>25</v>
      </c>
      <c r="E3196">
        <v>2024</v>
      </c>
      <c r="F3196" t="s">
        <v>43</v>
      </c>
    </row>
    <row r="3197" spans="1:6" hidden="1" x14ac:dyDescent="0.35">
      <c r="A3197" t="s">
        <v>751</v>
      </c>
      <c r="B3197">
        <v>150</v>
      </c>
      <c r="C3197" s="32">
        <v>45577</v>
      </c>
      <c r="D3197" t="s">
        <v>25</v>
      </c>
      <c r="E3197">
        <v>2024</v>
      </c>
      <c r="F3197" t="s">
        <v>44</v>
      </c>
    </row>
    <row r="3198" spans="1:6" hidden="1" x14ac:dyDescent="0.35">
      <c r="A3198" t="s">
        <v>2495</v>
      </c>
      <c r="B3198">
        <v>76.8</v>
      </c>
      <c r="C3198" s="32">
        <v>45576</v>
      </c>
      <c r="D3198" t="s">
        <v>25</v>
      </c>
      <c r="E3198">
        <v>2024</v>
      </c>
      <c r="F3198" t="s">
        <v>42</v>
      </c>
    </row>
    <row r="3199" spans="1:6" hidden="1" x14ac:dyDescent="0.35">
      <c r="A3199" t="s">
        <v>2496</v>
      </c>
      <c r="B3199">
        <v>300.52</v>
      </c>
      <c r="C3199" s="32">
        <v>45576</v>
      </c>
      <c r="D3199" t="s">
        <v>25</v>
      </c>
      <c r="E3199">
        <v>2024</v>
      </c>
      <c r="F3199" t="s">
        <v>33</v>
      </c>
    </row>
    <row r="3200" spans="1:6" hidden="1" x14ac:dyDescent="0.35">
      <c r="A3200" t="s">
        <v>2497</v>
      </c>
      <c r="B3200">
        <v>174.66</v>
      </c>
      <c r="C3200" s="32">
        <v>45576</v>
      </c>
      <c r="D3200" t="s">
        <v>25</v>
      </c>
      <c r="E3200">
        <v>2024</v>
      </c>
      <c r="F3200" t="s">
        <v>31</v>
      </c>
    </row>
    <row r="3201" spans="1:6" hidden="1" x14ac:dyDescent="0.35">
      <c r="A3201" t="s">
        <v>2498</v>
      </c>
      <c r="B3201">
        <v>300</v>
      </c>
      <c r="C3201" s="32">
        <v>45576</v>
      </c>
      <c r="D3201" t="s">
        <v>25</v>
      </c>
      <c r="E3201">
        <v>2024</v>
      </c>
      <c r="F3201" t="s">
        <v>47</v>
      </c>
    </row>
    <row r="3202" spans="1:6" hidden="1" x14ac:dyDescent="0.35">
      <c r="A3202" t="s">
        <v>2499</v>
      </c>
      <c r="B3202">
        <v>111.42</v>
      </c>
      <c r="C3202" s="32">
        <v>45576</v>
      </c>
      <c r="D3202" t="s">
        <v>25</v>
      </c>
      <c r="E3202">
        <v>2024</v>
      </c>
      <c r="F3202" t="s">
        <v>30</v>
      </c>
    </row>
    <row r="3203" spans="1:6" hidden="1" x14ac:dyDescent="0.35">
      <c r="A3203" t="s">
        <v>2121</v>
      </c>
      <c r="B3203">
        <v>140.37</v>
      </c>
      <c r="C3203" s="32">
        <v>45576</v>
      </c>
      <c r="D3203" t="s">
        <v>25</v>
      </c>
      <c r="E3203">
        <v>2024</v>
      </c>
      <c r="F3203" t="s">
        <v>42</v>
      </c>
    </row>
    <row r="3204" spans="1:6" hidden="1" x14ac:dyDescent="0.35">
      <c r="A3204" t="s">
        <v>2500</v>
      </c>
      <c r="B3204">
        <v>92</v>
      </c>
      <c r="C3204" s="32">
        <v>45576</v>
      </c>
      <c r="D3204" t="s">
        <v>25</v>
      </c>
      <c r="E3204">
        <v>2024</v>
      </c>
      <c r="F3204" t="s">
        <v>31</v>
      </c>
    </row>
    <row r="3205" spans="1:6" hidden="1" x14ac:dyDescent="0.35">
      <c r="A3205" t="s">
        <v>2501</v>
      </c>
      <c r="B3205">
        <v>178.79</v>
      </c>
      <c r="C3205" s="32">
        <v>45576</v>
      </c>
      <c r="D3205" t="s">
        <v>25</v>
      </c>
      <c r="E3205">
        <v>2024</v>
      </c>
      <c r="F3205" t="s">
        <v>30</v>
      </c>
    </row>
    <row r="3206" spans="1:6" hidden="1" x14ac:dyDescent="0.35">
      <c r="A3206" t="s">
        <v>896</v>
      </c>
      <c r="B3206">
        <v>82</v>
      </c>
      <c r="C3206" s="32">
        <v>45576</v>
      </c>
      <c r="D3206" t="s">
        <v>25</v>
      </c>
      <c r="E3206">
        <v>2024</v>
      </c>
      <c r="F3206" t="s">
        <v>31</v>
      </c>
    </row>
    <row r="3207" spans="1:6" hidden="1" x14ac:dyDescent="0.35">
      <c r="A3207" t="s">
        <v>941</v>
      </c>
      <c r="B3207">
        <v>50</v>
      </c>
      <c r="C3207" s="32">
        <v>45576</v>
      </c>
      <c r="D3207" t="s">
        <v>25</v>
      </c>
      <c r="E3207">
        <v>2024</v>
      </c>
      <c r="F3207" t="s">
        <v>44</v>
      </c>
    </row>
    <row r="3208" spans="1:6" hidden="1" x14ac:dyDescent="0.35">
      <c r="A3208" t="s">
        <v>2502</v>
      </c>
      <c r="B3208">
        <v>143.93</v>
      </c>
      <c r="C3208" s="32">
        <v>45576</v>
      </c>
      <c r="D3208" t="s">
        <v>25</v>
      </c>
      <c r="E3208">
        <v>2024</v>
      </c>
      <c r="F3208" t="s">
        <v>42</v>
      </c>
    </row>
    <row r="3209" spans="1:6" hidden="1" x14ac:dyDescent="0.35">
      <c r="A3209" t="s">
        <v>1203</v>
      </c>
      <c r="B3209">
        <v>93.58</v>
      </c>
      <c r="C3209" s="32">
        <v>45576</v>
      </c>
      <c r="D3209" t="s">
        <v>25</v>
      </c>
      <c r="E3209">
        <v>2024</v>
      </c>
      <c r="F3209" t="s">
        <v>42</v>
      </c>
    </row>
    <row r="3210" spans="1:6" hidden="1" x14ac:dyDescent="0.35">
      <c r="A3210" t="s">
        <v>2184</v>
      </c>
      <c r="B3210">
        <v>148</v>
      </c>
      <c r="C3210" s="32">
        <v>45576</v>
      </c>
      <c r="D3210" t="s">
        <v>25</v>
      </c>
      <c r="E3210">
        <v>2024</v>
      </c>
      <c r="F3210" t="s">
        <v>30</v>
      </c>
    </row>
    <row r="3211" spans="1:6" hidden="1" x14ac:dyDescent="0.35">
      <c r="A3211" t="s">
        <v>2503</v>
      </c>
      <c r="B3211">
        <v>150</v>
      </c>
      <c r="C3211" s="32">
        <v>45576</v>
      </c>
      <c r="D3211" t="s">
        <v>25</v>
      </c>
      <c r="E3211">
        <v>2024</v>
      </c>
      <c r="F3211" t="s">
        <v>38</v>
      </c>
    </row>
    <row r="3212" spans="1:6" hidden="1" x14ac:dyDescent="0.35">
      <c r="A3212" t="s">
        <v>885</v>
      </c>
      <c r="B3212">
        <v>173.62</v>
      </c>
      <c r="C3212" s="32">
        <v>45576</v>
      </c>
      <c r="D3212" t="s">
        <v>25</v>
      </c>
      <c r="E3212">
        <v>2024</v>
      </c>
      <c r="F3212" t="s">
        <v>43</v>
      </c>
    </row>
    <row r="3213" spans="1:6" hidden="1" x14ac:dyDescent="0.35">
      <c r="A3213" t="s">
        <v>2504</v>
      </c>
      <c r="B3213">
        <v>77.64</v>
      </c>
      <c r="C3213" s="32">
        <v>45576</v>
      </c>
      <c r="D3213" t="s">
        <v>25</v>
      </c>
      <c r="E3213">
        <v>2024</v>
      </c>
      <c r="F3213" t="s">
        <v>31</v>
      </c>
    </row>
    <row r="3214" spans="1:6" hidden="1" x14ac:dyDescent="0.35">
      <c r="A3214" t="s">
        <v>2505</v>
      </c>
      <c r="B3214">
        <v>124</v>
      </c>
      <c r="C3214" s="32">
        <v>45576</v>
      </c>
      <c r="D3214" t="s">
        <v>25</v>
      </c>
      <c r="E3214">
        <v>2024</v>
      </c>
      <c r="F3214" t="s">
        <v>29</v>
      </c>
    </row>
    <row r="3215" spans="1:6" hidden="1" x14ac:dyDescent="0.35">
      <c r="A3215" t="s">
        <v>2506</v>
      </c>
      <c r="B3215">
        <v>276</v>
      </c>
      <c r="C3215" s="32">
        <v>45576</v>
      </c>
      <c r="D3215" t="s">
        <v>25</v>
      </c>
      <c r="E3215">
        <v>2024</v>
      </c>
      <c r="F3215" t="s">
        <v>29</v>
      </c>
    </row>
    <row r="3216" spans="1:6" hidden="1" x14ac:dyDescent="0.35">
      <c r="A3216" t="s">
        <v>652</v>
      </c>
      <c r="B3216">
        <v>241.67</v>
      </c>
      <c r="C3216" s="32">
        <v>45576</v>
      </c>
      <c r="D3216" t="s">
        <v>25</v>
      </c>
      <c r="E3216">
        <v>2024</v>
      </c>
      <c r="F3216" t="s">
        <v>43</v>
      </c>
    </row>
    <row r="3217" spans="1:6" hidden="1" x14ac:dyDescent="0.35">
      <c r="A3217" t="s">
        <v>388</v>
      </c>
      <c r="B3217">
        <v>152</v>
      </c>
      <c r="C3217" s="32">
        <v>45576</v>
      </c>
      <c r="D3217" t="s">
        <v>25</v>
      </c>
      <c r="E3217">
        <v>2024</v>
      </c>
      <c r="F3217" t="s">
        <v>34</v>
      </c>
    </row>
    <row r="3218" spans="1:6" hidden="1" x14ac:dyDescent="0.35">
      <c r="A3218" t="s">
        <v>1599</v>
      </c>
      <c r="B3218">
        <v>51.96</v>
      </c>
      <c r="C3218" s="32">
        <v>45576</v>
      </c>
      <c r="D3218" t="s">
        <v>25</v>
      </c>
      <c r="E3218">
        <v>2024</v>
      </c>
      <c r="F3218" t="s">
        <v>38</v>
      </c>
    </row>
    <row r="3219" spans="1:6" hidden="1" x14ac:dyDescent="0.35">
      <c r="A3219" t="s">
        <v>323</v>
      </c>
      <c r="B3219">
        <v>152.84</v>
      </c>
      <c r="C3219" s="32">
        <v>45575</v>
      </c>
      <c r="D3219" t="s">
        <v>25</v>
      </c>
      <c r="E3219">
        <v>2024</v>
      </c>
      <c r="F3219" t="s">
        <v>30</v>
      </c>
    </row>
    <row r="3220" spans="1:6" hidden="1" x14ac:dyDescent="0.35">
      <c r="A3220" t="s">
        <v>2507</v>
      </c>
      <c r="B3220">
        <v>115.49</v>
      </c>
      <c r="C3220" s="32">
        <v>45575</v>
      </c>
      <c r="D3220" t="s">
        <v>25</v>
      </c>
      <c r="E3220">
        <v>2024</v>
      </c>
      <c r="F3220" t="s">
        <v>39</v>
      </c>
    </row>
    <row r="3221" spans="1:6" hidden="1" x14ac:dyDescent="0.35">
      <c r="A3221" t="s">
        <v>664</v>
      </c>
      <c r="B3221">
        <v>540.99</v>
      </c>
      <c r="C3221" s="32">
        <v>45575</v>
      </c>
      <c r="D3221" t="s">
        <v>25</v>
      </c>
      <c r="E3221">
        <v>2024</v>
      </c>
      <c r="F3221" t="s">
        <v>42</v>
      </c>
    </row>
    <row r="3222" spans="1:6" hidden="1" x14ac:dyDescent="0.35">
      <c r="A3222" t="s">
        <v>472</v>
      </c>
      <c r="B3222">
        <v>100</v>
      </c>
      <c r="C3222" s="32">
        <v>45575</v>
      </c>
      <c r="D3222" t="s">
        <v>25</v>
      </c>
      <c r="E3222">
        <v>2024</v>
      </c>
      <c r="F3222" t="s">
        <v>43</v>
      </c>
    </row>
    <row r="3223" spans="1:6" hidden="1" x14ac:dyDescent="0.35">
      <c r="A3223" t="s">
        <v>608</v>
      </c>
      <c r="B3223">
        <v>700</v>
      </c>
      <c r="C3223" s="32">
        <v>45575</v>
      </c>
      <c r="D3223" t="s">
        <v>25</v>
      </c>
      <c r="E3223">
        <v>2024</v>
      </c>
      <c r="F3223" t="s">
        <v>47</v>
      </c>
    </row>
    <row r="3224" spans="1:6" hidden="1" x14ac:dyDescent="0.35">
      <c r="A3224" t="s">
        <v>2411</v>
      </c>
      <c r="B3224">
        <v>158.51</v>
      </c>
      <c r="C3224" s="32">
        <v>45575</v>
      </c>
      <c r="D3224" t="s">
        <v>25</v>
      </c>
      <c r="E3224">
        <v>2024</v>
      </c>
      <c r="F3224" t="s">
        <v>43</v>
      </c>
    </row>
    <row r="3225" spans="1:6" hidden="1" x14ac:dyDescent="0.35">
      <c r="A3225" t="s">
        <v>1628</v>
      </c>
      <c r="B3225">
        <v>81</v>
      </c>
      <c r="C3225" s="32">
        <v>45575</v>
      </c>
      <c r="D3225" t="s">
        <v>25</v>
      </c>
      <c r="E3225">
        <v>2024</v>
      </c>
      <c r="F3225" t="s">
        <v>44</v>
      </c>
    </row>
    <row r="3226" spans="1:6" hidden="1" x14ac:dyDescent="0.35">
      <c r="A3226" t="s">
        <v>2508</v>
      </c>
      <c r="B3226">
        <v>168.43</v>
      </c>
      <c r="C3226" s="32">
        <v>45575</v>
      </c>
      <c r="D3226" t="s">
        <v>25</v>
      </c>
      <c r="E3226">
        <v>2024</v>
      </c>
      <c r="F3226" t="s">
        <v>47</v>
      </c>
    </row>
    <row r="3227" spans="1:6" hidden="1" x14ac:dyDescent="0.35">
      <c r="A3227" t="s">
        <v>2509</v>
      </c>
      <c r="B3227">
        <v>129</v>
      </c>
      <c r="C3227" s="32">
        <v>45575</v>
      </c>
      <c r="D3227" t="s">
        <v>25</v>
      </c>
      <c r="E3227">
        <v>2024</v>
      </c>
      <c r="F3227" t="s">
        <v>37</v>
      </c>
    </row>
    <row r="3228" spans="1:6" hidden="1" x14ac:dyDescent="0.35">
      <c r="A3228" t="s">
        <v>2510</v>
      </c>
      <c r="B3228">
        <v>140</v>
      </c>
      <c r="C3228" s="32">
        <v>45575</v>
      </c>
      <c r="D3228" t="s">
        <v>25</v>
      </c>
      <c r="E3228">
        <v>2024</v>
      </c>
      <c r="F3228" t="s">
        <v>43</v>
      </c>
    </row>
    <row r="3229" spans="1:6" hidden="1" x14ac:dyDescent="0.35">
      <c r="A3229" t="s">
        <v>2511</v>
      </c>
      <c r="B3229">
        <v>183.51</v>
      </c>
      <c r="C3229" s="32">
        <v>45579</v>
      </c>
      <c r="D3229" t="s">
        <v>25</v>
      </c>
      <c r="E3229">
        <v>2024</v>
      </c>
      <c r="F3229" t="s">
        <v>40</v>
      </c>
    </row>
    <row r="3230" spans="1:6" hidden="1" x14ac:dyDescent="0.35">
      <c r="A3230" t="s">
        <v>2513</v>
      </c>
      <c r="B3230">
        <v>100</v>
      </c>
      <c r="C3230" s="32">
        <v>45579</v>
      </c>
      <c r="D3230" t="s">
        <v>25</v>
      </c>
      <c r="E3230">
        <v>2024</v>
      </c>
      <c r="F3230" t="s">
        <v>40</v>
      </c>
    </row>
    <row r="3231" spans="1:6" hidden="1" x14ac:dyDescent="0.35">
      <c r="A3231" t="s">
        <v>797</v>
      </c>
      <c r="B3231">
        <v>169</v>
      </c>
      <c r="C3231" s="32">
        <v>45579</v>
      </c>
      <c r="D3231" t="s">
        <v>25</v>
      </c>
      <c r="E3231">
        <v>2024</v>
      </c>
      <c r="F3231" t="s">
        <v>35</v>
      </c>
    </row>
    <row r="3232" spans="1:6" hidden="1" x14ac:dyDescent="0.35">
      <c r="A3232" t="s">
        <v>2514</v>
      </c>
      <c r="B3232">
        <v>246.2</v>
      </c>
      <c r="C3232" s="32">
        <v>45579</v>
      </c>
      <c r="D3232" t="s">
        <v>25</v>
      </c>
      <c r="E3232">
        <v>2024</v>
      </c>
      <c r="F3232" t="s">
        <v>43</v>
      </c>
    </row>
    <row r="3233" spans="1:6" hidden="1" x14ac:dyDescent="0.35">
      <c r="A3233" t="s">
        <v>2515</v>
      </c>
      <c r="B3233">
        <v>198</v>
      </c>
      <c r="C3233" s="32">
        <v>45579</v>
      </c>
      <c r="D3233" t="s">
        <v>25</v>
      </c>
      <c r="E3233">
        <v>2024</v>
      </c>
      <c r="F3233" t="s">
        <v>42</v>
      </c>
    </row>
    <row r="3234" spans="1:6" hidden="1" x14ac:dyDescent="0.35">
      <c r="A3234" t="s">
        <v>2516</v>
      </c>
      <c r="B3234">
        <v>210.58</v>
      </c>
      <c r="C3234" s="32">
        <v>45579</v>
      </c>
      <c r="D3234" t="s">
        <v>25</v>
      </c>
      <c r="E3234">
        <v>2024</v>
      </c>
      <c r="F3234" t="s">
        <v>43</v>
      </c>
    </row>
    <row r="3235" spans="1:6" hidden="1" x14ac:dyDescent="0.35">
      <c r="A3235" t="s">
        <v>2517</v>
      </c>
      <c r="B3235">
        <v>100</v>
      </c>
      <c r="C3235" s="32">
        <v>45579</v>
      </c>
      <c r="D3235" t="s">
        <v>25</v>
      </c>
      <c r="E3235">
        <v>2024</v>
      </c>
      <c r="F3235" t="s">
        <v>34</v>
      </c>
    </row>
    <row r="3236" spans="1:6" hidden="1" x14ac:dyDescent="0.35">
      <c r="A3236" t="s">
        <v>2518</v>
      </c>
      <c r="B3236">
        <v>86.6</v>
      </c>
      <c r="C3236" s="32">
        <v>45579</v>
      </c>
      <c r="D3236" t="s">
        <v>25</v>
      </c>
      <c r="E3236">
        <v>2024</v>
      </c>
      <c r="F3236" t="s">
        <v>43</v>
      </c>
    </row>
    <row r="3237" spans="1:6" hidden="1" x14ac:dyDescent="0.35">
      <c r="A3237" t="s">
        <v>2519</v>
      </c>
      <c r="B3237">
        <v>57.28</v>
      </c>
      <c r="C3237" s="32">
        <v>45579</v>
      </c>
      <c r="D3237" t="s">
        <v>25</v>
      </c>
      <c r="E3237">
        <v>2024</v>
      </c>
      <c r="F3237" t="s">
        <v>29</v>
      </c>
    </row>
    <row r="3238" spans="1:6" hidden="1" x14ac:dyDescent="0.35">
      <c r="A3238" t="s">
        <v>1328</v>
      </c>
      <c r="B3238">
        <v>61.65</v>
      </c>
      <c r="C3238" s="32">
        <v>45579</v>
      </c>
      <c r="D3238" t="s">
        <v>25</v>
      </c>
      <c r="E3238">
        <v>2024</v>
      </c>
      <c r="F3238" t="s">
        <v>43</v>
      </c>
    </row>
    <row r="3239" spans="1:6" hidden="1" x14ac:dyDescent="0.35">
      <c r="A3239" t="s">
        <v>1074</v>
      </c>
      <c r="B3239">
        <v>127</v>
      </c>
      <c r="C3239" s="32">
        <v>45580</v>
      </c>
      <c r="D3239" t="s">
        <v>25</v>
      </c>
      <c r="E3239">
        <v>2024</v>
      </c>
      <c r="F3239" t="s">
        <v>33</v>
      </c>
    </row>
    <row r="3240" spans="1:6" hidden="1" x14ac:dyDescent="0.35">
      <c r="A3240" t="s">
        <v>2521</v>
      </c>
      <c r="B3240">
        <v>110.74</v>
      </c>
      <c r="C3240" s="32">
        <v>45580</v>
      </c>
      <c r="D3240" t="s">
        <v>25</v>
      </c>
      <c r="E3240">
        <v>2024</v>
      </c>
      <c r="F3240" t="s">
        <v>40</v>
      </c>
    </row>
    <row r="3241" spans="1:6" hidden="1" x14ac:dyDescent="0.35">
      <c r="A3241" t="s">
        <v>2151</v>
      </c>
      <c r="B3241">
        <v>192.68</v>
      </c>
      <c r="C3241" s="32">
        <v>45580</v>
      </c>
      <c r="D3241" t="s">
        <v>25</v>
      </c>
      <c r="E3241">
        <v>2024</v>
      </c>
      <c r="F3241" t="s">
        <v>42</v>
      </c>
    </row>
    <row r="3242" spans="1:6" hidden="1" x14ac:dyDescent="0.35">
      <c r="A3242" t="s">
        <v>2522</v>
      </c>
      <c r="B3242">
        <v>186.52</v>
      </c>
      <c r="C3242" s="32">
        <v>45580</v>
      </c>
      <c r="D3242" t="s">
        <v>25</v>
      </c>
      <c r="E3242">
        <v>2024</v>
      </c>
      <c r="F3242" t="s">
        <v>40</v>
      </c>
    </row>
    <row r="3243" spans="1:6" hidden="1" x14ac:dyDescent="0.35">
      <c r="A3243" t="s">
        <v>2523</v>
      </c>
      <c r="B3243">
        <v>294</v>
      </c>
      <c r="C3243" s="32">
        <v>45580</v>
      </c>
      <c r="D3243" t="s">
        <v>25</v>
      </c>
      <c r="E3243">
        <v>2024</v>
      </c>
      <c r="F3243" t="s">
        <v>29</v>
      </c>
    </row>
    <row r="3244" spans="1:6" hidden="1" x14ac:dyDescent="0.35">
      <c r="A3244" t="s">
        <v>370</v>
      </c>
      <c r="B3244">
        <v>250.85</v>
      </c>
      <c r="C3244" s="32">
        <v>45580</v>
      </c>
      <c r="D3244" t="s">
        <v>25</v>
      </c>
      <c r="E3244">
        <v>2024</v>
      </c>
      <c r="F3244" t="s">
        <v>42</v>
      </c>
    </row>
    <row r="3245" spans="1:6" hidden="1" x14ac:dyDescent="0.35">
      <c r="A3245" t="s">
        <v>2524</v>
      </c>
      <c r="B3245">
        <v>253</v>
      </c>
      <c r="C3245" s="32">
        <v>45580</v>
      </c>
      <c r="D3245" t="s">
        <v>25</v>
      </c>
      <c r="E3245">
        <v>2024</v>
      </c>
      <c r="F3245" t="s">
        <v>47</v>
      </c>
    </row>
    <row r="3246" spans="1:6" hidden="1" x14ac:dyDescent="0.35">
      <c r="A3246" t="s">
        <v>2265</v>
      </c>
      <c r="B3246">
        <v>59</v>
      </c>
      <c r="C3246" s="32">
        <v>45580</v>
      </c>
      <c r="D3246" t="s">
        <v>25</v>
      </c>
      <c r="E3246">
        <v>2024</v>
      </c>
      <c r="F3246" t="s">
        <v>29</v>
      </c>
    </row>
    <row r="3247" spans="1:6" hidden="1" x14ac:dyDescent="0.35">
      <c r="A3247" t="s">
        <v>2264</v>
      </c>
      <c r="B3247">
        <v>66</v>
      </c>
      <c r="C3247" s="32">
        <v>45580</v>
      </c>
      <c r="D3247" t="s">
        <v>25</v>
      </c>
      <c r="E3247">
        <v>2024</v>
      </c>
      <c r="F3247" t="s">
        <v>29</v>
      </c>
    </row>
    <row r="3248" spans="1:6" hidden="1" x14ac:dyDescent="0.35">
      <c r="A3248" t="s">
        <v>1606</v>
      </c>
      <c r="B3248">
        <v>271.2</v>
      </c>
      <c r="C3248" s="32">
        <v>45580</v>
      </c>
      <c r="D3248" t="s">
        <v>25</v>
      </c>
      <c r="E3248">
        <v>2024</v>
      </c>
      <c r="F3248" t="s">
        <v>31</v>
      </c>
    </row>
    <row r="3249" spans="1:6" hidden="1" x14ac:dyDescent="0.35">
      <c r="A3249" t="s">
        <v>2525</v>
      </c>
      <c r="B3249">
        <v>118</v>
      </c>
      <c r="C3249" s="32">
        <v>45580</v>
      </c>
      <c r="D3249" t="s">
        <v>25</v>
      </c>
      <c r="E3249">
        <v>2024</v>
      </c>
      <c r="F3249" t="s">
        <v>29</v>
      </c>
    </row>
    <row r="3250" spans="1:6" hidden="1" x14ac:dyDescent="0.35">
      <c r="A3250" t="s">
        <v>2155</v>
      </c>
      <c r="B3250">
        <v>301.64</v>
      </c>
      <c r="C3250" s="32">
        <v>45580</v>
      </c>
      <c r="D3250" t="s">
        <v>25</v>
      </c>
      <c r="E3250">
        <v>2024</v>
      </c>
      <c r="F3250" t="s">
        <v>43</v>
      </c>
    </row>
    <row r="3251" spans="1:6" hidden="1" x14ac:dyDescent="0.35">
      <c r="A3251" t="s">
        <v>2526</v>
      </c>
      <c r="B3251">
        <v>110.43</v>
      </c>
      <c r="C3251" s="32">
        <v>45580</v>
      </c>
      <c r="D3251" t="s">
        <v>25</v>
      </c>
      <c r="E3251">
        <v>2024</v>
      </c>
      <c r="F3251" t="s">
        <v>41</v>
      </c>
    </row>
    <row r="3252" spans="1:6" hidden="1" x14ac:dyDescent="0.35">
      <c r="A3252" t="s">
        <v>2527</v>
      </c>
      <c r="B3252">
        <v>105.82</v>
      </c>
      <c r="C3252" s="32">
        <v>45580</v>
      </c>
      <c r="D3252" t="s">
        <v>25</v>
      </c>
      <c r="E3252">
        <v>2024</v>
      </c>
      <c r="F3252" t="s">
        <v>34</v>
      </c>
    </row>
    <row r="3253" spans="1:6" hidden="1" x14ac:dyDescent="0.35">
      <c r="A3253" t="s">
        <v>2528</v>
      </c>
      <c r="B3253">
        <v>74.7</v>
      </c>
      <c r="C3253" s="32">
        <v>45580</v>
      </c>
      <c r="D3253" t="s">
        <v>25</v>
      </c>
      <c r="E3253">
        <v>2024</v>
      </c>
      <c r="F3253" t="s">
        <v>43</v>
      </c>
    </row>
    <row r="3254" spans="1:6" hidden="1" x14ac:dyDescent="0.35">
      <c r="A3254" t="s">
        <v>2529</v>
      </c>
      <c r="B3254">
        <v>516.94000000000005</v>
      </c>
      <c r="C3254" s="32">
        <v>45581</v>
      </c>
      <c r="D3254" t="s">
        <v>25</v>
      </c>
      <c r="E3254">
        <v>2024</v>
      </c>
      <c r="F3254" t="s">
        <v>40</v>
      </c>
    </row>
    <row r="3255" spans="1:6" hidden="1" x14ac:dyDescent="0.35">
      <c r="A3255" t="s">
        <v>2531</v>
      </c>
      <c r="B3255">
        <v>102</v>
      </c>
      <c r="C3255" s="32">
        <v>45581</v>
      </c>
      <c r="D3255" t="s">
        <v>25</v>
      </c>
      <c r="E3255">
        <v>2024</v>
      </c>
      <c r="F3255" t="s">
        <v>44</v>
      </c>
    </row>
    <row r="3256" spans="1:6" hidden="1" x14ac:dyDescent="0.35">
      <c r="A3256" t="s">
        <v>2532</v>
      </c>
      <c r="B3256">
        <v>126.53</v>
      </c>
      <c r="C3256" s="32">
        <v>45581</v>
      </c>
      <c r="D3256" t="s">
        <v>25</v>
      </c>
      <c r="E3256">
        <v>2024</v>
      </c>
      <c r="F3256" t="s">
        <v>39</v>
      </c>
    </row>
    <row r="3257" spans="1:6" hidden="1" x14ac:dyDescent="0.35">
      <c r="A3257" t="s">
        <v>2533</v>
      </c>
      <c r="B3257">
        <v>130</v>
      </c>
      <c r="C3257" s="32">
        <v>45581</v>
      </c>
      <c r="D3257" t="s">
        <v>25</v>
      </c>
      <c r="E3257">
        <v>2024</v>
      </c>
      <c r="F3257" t="s">
        <v>40</v>
      </c>
    </row>
    <row r="3258" spans="1:6" hidden="1" x14ac:dyDescent="0.35">
      <c r="A3258" t="s">
        <v>2534</v>
      </c>
      <c r="B3258">
        <v>110</v>
      </c>
      <c r="C3258" s="32">
        <v>45581</v>
      </c>
      <c r="D3258" t="s">
        <v>25</v>
      </c>
      <c r="E3258">
        <v>2024</v>
      </c>
      <c r="F3258" t="s">
        <v>39</v>
      </c>
    </row>
    <row r="3259" spans="1:6" hidden="1" x14ac:dyDescent="0.35">
      <c r="A3259" t="s">
        <v>487</v>
      </c>
      <c r="B3259">
        <v>80</v>
      </c>
      <c r="C3259" s="32">
        <v>45581</v>
      </c>
      <c r="D3259" t="s">
        <v>25</v>
      </c>
      <c r="E3259">
        <v>2024</v>
      </c>
      <c r="F3259" t="s">
        <v>42</v>
      </c>
    </row>
    <row r="3260" spans="1:6" hidden="1" x14ac:dyDescent="0.35">
      <c r="A3260" t="s">
        <v>486</v>
      </c>
      <c r="B3260">
        <v>80</v>
      </c>
      <c r="C3260" s="32">
        <v>45581</v>
      </c>
      <c r="D3260" t="s">
        <v>25</v>
      </c>
      <c r="E3260">
        <v>2024</v>
      </c>
      <c r="F3260" t="s">
        <v>42</v>
      </c>
    </row>
    <row r="3261" spans="1:6" hidden="1" x14ac:dyDescent="0.35">
      <c r="A3261" t="s">
        <v>953</v>
      </c>
      <c r="B3261">
        <v>269.76</v>
      </c>
      <c r="C3261" s="32">
        <v>45581</v>
      </c>
      <c r="D3261" t="s">
        <v>25</v>
      </c>
      <c r="E3261">
        <v>2024</v>
      </c>
      <c r="F3261" t="s">
        <v>30</v>
      </c>
    </row>
    <row r="3262" spans="1:6" hidden="1" x14ac:dyDescent="0.35">
      <c r="A3262" t="s">
        <v>2535</v>
      </c>
      <c r="B3262">
        <v>165.21</v>
      </c>
      <c r="C3262" s="32">
        <v>45581</v>
      </c>
      <c r="D3262" t="s">
        <v>25</v>
      </c>
      <c r="E3262">
        <v>2024</v>
      </c>
      <c r="F3262" t="s">
        <v>33</v>
      </c>
    </row>
    <row r="3263" spans="1:6" hidden="1" x14ac:dyDescent="0.35">
      <c r="A3263" t="s">
        <v>2536</v>
      </c>
      <c r="B3263">
        <v>72.680000000000007</v>
      </c>
      <c r="C3263" s="32">
        <v>45581</v>
      </c>
      <c r="D3263" t="s">
        <v>25</v>
      </c>
      <c r="E3263">
        <v>2024</v>
      </c>
      <c r="F3263" t="s">
        <v>39</v>
      </c>
    </row>
    <row r="3264" spans="1:6" hidden="1" x14ac:dyDescent="0.35">
      <c r="A3264" t="s">
        <v>1426</v>
      </c>
      <c r="B3264">
        <v>234.65</v>
      </c>
      <c r="C3264" s="32">
        <v>45581</v>
      </c>
      <c r="D3264" t="s">
        <v>25</v>
      </c>
      <c r="E3264">
        <v>2024</v>
      </c>
      <c r="F3264" t="s">
        <v>31</v>
      </c>
    </row>
    <row r="3265" spans="1:6" hidden="1" x14ac:dyDescent="0.35">
      <c r="A3265" t="s">
        <v>2537</v>
      </c>
      <c r="B3265">
        <v>177.06</v>
      </c>
      <c r="C3265" s="32">
        <v>45581</v>
      </c>
      <c r="D3265" t="s">
        <v>25</v>
      </c>
      <c r="E3265">
        <v>2024</v>
      </c>
      <c r="F3265" t="s">
        <v>35</v>
      </c>
    </row>
    <row r="3266" spans="1:6" hidden="1" x14ac:dyDescent="0.35">
      <c r="A3266" t="s">
        <v>2538</v>
      </c>
      <c r="B3266">
        <v>200</v>
      </c>
      <c r="C3266" s="32">
        <v>45581</v>
      </c>
      <c r="D3266" t="s">
        <v>25</v>
      </c>
      <c r="E3266">
        <v>2024</v>
      </c>
      <c r="F3266" t="s">
        <v>30</v>
      </c>
    </row>
    <row r="3267" spans="1:6" hidden="1" x14ac:dyDescent="0.35">
      <c r="A3267" t="s">
        <v>2539</v>
      </c>
      <c r="B3267">
        <v>286.47000000000003</v>
      </c>
      <c r="C3267" s="32">
        <v>45581</v>
      </c>
      <c r="D3267" t="s">
        <v>25</v>
      </c>
      <c r="E3267">
        <v>2024</v>
      </c>
      <c r="F3267" t="s">
        <v>40</v>
      </c>
    </row>
    <row r="3268" spans="1:6" hidden="1" x14ac:dyDescent="0.35">
      <c r="A3268" t="s">
        <v>1549</v>
      </c>
      <c r="B3268">
        <v>204.57</v>
      </c>
      <c r="C3268" s="32">
        <v>45581</v>
      </c>
      <c r="D3268" t="s">
        <v>25</v>
      </c>
      <c r="E3268">
        <v>2024</v>
      </c>
      <c r="F3268" t="s">
        <v>40</v>
      </c>
    </row>
    <row r="3269" spans="1:6" hidden="1" x14ac:dyDescent="0.35">
      <c r="A3269" t="s">
        <v>889</v>
      </c>
      <c r="B3269">
        <v>150</v>
      </c>
      <c r="C3269" s="32">
        <v>45581</v>
      </c>
      <c r="D3269" t="s">
        <v>25</v>
      </c>
      <c r="E3269">
        <v>2024</v>
      </c>
      <c r="F3269" t="s">
        <v>29</v>
      </c>
    </row>
    <row r="3270" spans="1:6" hidden="1" x14ac:dyDescent="0.35">
      <c r="A3270" t="s">
        <v>2222</v>
      </c>
      <c r="B3270">
        <v>337.53</v>
      </c>
      <c r="C3270" s="32">
        <v>45581</v>
      </c>
      <c r="D3270" t="s">
        <v>25</v>
      </c>
      <c r="E3270">
        <v>2024</v>
      </c>
      <c r="F3270" t="s">
        <v>41</v>
      </c>
    </row>
    <row r="3271" spans="1:6" hidden="1" x14ac:dyDescent="0.35">
      <c r="A3271" t="s">
        <v>873</v>
      </c>
      <c r="B3271">
        <v>533.64</v>
      </c>
      <c r="C3271" s="32">
        <v>45581</v>
      </c>
      <c r="D3271" t="s">
        <v>25</v>
      </c>
      <c r="E3271">
        <v>2024</v>
      </c>
      <c r="F3271" t="s">
        <v>38</v>
      </c>
    </row>
    <row r="3272" spans="1:6" hidden="1" x14ac:dyDescent="0.35">
      <c r="A3272" t="s">
        <v>1401</v>
      </c>
      <c r="B3272">
        <v>197.94</v>
      </c>
      <c r="C3272" s="32">
        <v>45581</v>
      </c>
      <c r="D3272" t="s">
        <v>25</v>
      </c>
      <c r="E3272">
        <v>2024</v>
      </c>
      <c r="F3272" t="s">
        <v>43</v>
      </c>
    </row>
    <row r="3273" spans="1:6" hidden="1" x14ac:dyDescent="0.35">
      <c r="A3273" t="s">
        <v>1846</v>
      </c>
      <c r="B3273">
        <v>106</v>
      </c>
      <c r="C3273" s="32">
        <v>45581</v>
      </c>
      <c r="D3273" t="s">
        <v>25</v>
      </c>
      <c r="E3273">
        <v>2024</v>
      </c>
      <c r="F3273" t="s">
        <v>40</v>
      </c>
    </row>
    <row r="3274" spans="1:6" hidden="1" x14ac:dyDescent="0.35">
      <c r="A3274" t="s">
        <v>2540</v>
      </c>
      <c r="B3274">
        <v>362</v>
      </c>
      <c r="C3274" s="32">
        <v>45581</v>
      </c>
      <c r="D3274" t="s">
        <v>25</v>
      </c>
      <c r="E3274">
        <v>2024</v>
      </c>
      <c r="F3274" t="s">
        <v>34</v>
      </c>
    </row>
    <row r="3275" spans="1:6" hidden="1" x14ac:dyDescent="0.35">
      <c r="A3275" t="s">
        <v>426</v>
      </c>
      <c r="B3275">
        <v>119.65</v>
      </c>
      <c r="C3275" s="32">
        <v>45581</v>
      </c>
      <c r="D3275" t="s">
        <v>25</v>
      </c>
      <c r="E3275">
        <v>2024</v>
      </c>
      <c r="F3275" t="s">
        <v>29</v>
      </c>
    </row>
    <row r="3276" spans="1:6" hidden="1" x14ac:dyDescent="0.35">
      <c r="A3276" t="s">
        <v>2541</v>
      </c>
      <c r="B3276">
        <v>138.56</v>
      </c>
      <c r="C3276" s="32">
        <v>45581</v>
      </c>
      <c r="D3276" t="s">
        <v>25</v>
      </c>
      <c r="E3276">
        <v>2024</v>
      </c>
      <c r="F3276" t="s">
        <v>43</v>
      </c>
    </row>
    <row r="3277" spans="1:6" hidden="1" x14ac:dyDescent="0.35">
      <c r="A3277" t="s">
        <v>2542</v>
      </c>
      <c r="B3277">
        <v>82</v>
      </c>
      <c r="C3277" s="32">
        <v>45581</v>
      </c>
      <c r="D3277" t="s">
        <v>25</v>
      </c>
      <c r="E3277">
        <v>2024</v>
      </c>
      <c r="F3277" t="s">
        <v>34</v>
      </c>
    </row>
    <row r="3278" spans="1:6" hidden="1" x14ac:dyDescent="0.35">
      <c r="A3278" t="s">
        <v>1986</v>
      </c>
      <c r="B3278">
        <v>138.43</v>
      </c>
      <c r="C3278" s="32">
        <v>45582</v>
      </c>
      <c r="D3278" t="s">
        <v>25</v>
      </c>
      <c r="E3278">
        <v>2024</v>
      </c>
      <c r="F3278" t="s">
        <v>42</v>
      </c>
    </row>
    <row r="3279" spans="1:6" hidden="1" x14ac:dyDescent="0.35">
      <c r="A3279" t="s">
        <v>2544</v>
      </c>
      <c r="B3279">
        <v>123.58</v>
      </c>
      <c r="C3279" s="32">
        <v>45582</v>
      </c>
      <c r="D3279" t="s">
        <v>25</v>
      </c>
      <c r="E3279">
        <v>2024</v>
      </c>
      <c r="F3279" t="s">
        <v>42</v>
      </c>
    </row>
    <row r="3280" spans="1:6" hidden="1" x14ac:dyDescent="0.35">
      <c r="A3280" t="s">
        <v>1813</v>
      </c>
      <c r="B3280">
        <v>534.61</v>
      </c>
      <c r="C3280" s="32">
        <v>45582</v>
      </c>
      <c r="D3280" t="s">
        <v>25</v>
      </c>
      <c r="E3280">
        <v>2024</v>
      </c>
      <c r="F3280" t="s">
        <v>42</v>
      </c>
    </row>
    <row r="3281" spans="1:6" hidden="1" x14ac:dyDescent="0.35">
      <c r="A3281" t="s">
        <v>2335</v>
      </c>
      <c r="B3281">
        <v>197.91</v>
      </c>
      <c r="C3281" s="32">
        <v>45582</v>
      </c>
      <c r="D3281" t="s">
        <v>25</v>
      </c>
      <c r="E3281">
        <v>2024</v>
      </c>
      <c r="F3281" t="s">
        <v>39</v>
      </c>
    </row>
    <row r="3282" spans="1:6" hidden="1" x14ac:dyDescent="0.35">
      <c r="A3282" t="s">
        <v>2545</v>
      </c>
      <c r="B3282">
        <v>195</v>
      </c>
      <c r="C3282" s="32">
        <v>45582</v>
      </c>
      <c r="D3282" t="s">
        <v>25</v>
      </c>
      <c r="E3282">
        <v>2024</v>
      </c>
      <c r="F3282" t="s">
        <v>40</v>
      </c>
    </row>
    <row r="3283" spans="1:6" hidden="1" x14ac:dyDescent="0.35">
      <c r="A3283" t="s">
        <v>576</v>
      </c>
      <c r="B3283">
        <v>373.22</v>
      </c>
      <c r="C3283" s="32">
        <v>45582</v>
      </c>
      <c r="D3283" t="s">
        <v>25</v>
      </c>
      <c r="E3283">
        <v>2024</v>
      </c>
      <c r="F3283" t="s">
        <v>30</v>
      </c>
    </row>
    <row r="3284" spans="1:6" hidden="1" x14ac:dyDescent="0.35">
      <c r="A3284" t="s">
        <v>2546</v>
      </c>
      <c r="B3284">
        <v>126.7</v>
      </c>
      <c r="C3284" s="32">
        <v>45582</v>
      </c>
      <c r="D3284" t="s">
        <v>25</v>
      </c>
      <c r="E3284">
        <v>2024</v>
      </c>
      <c r="F3284" t="s">
        <v>41</v>
      </c>
    </row>
    <row r="3285" spans="1:6" hidden="1" x14ac:dyDescent="0.35">
      <c r="A3285" t="s">
        <v>1828</v>
      </c>
      <c r="B3285">
        <v>75</v>
      </c>
      <c r="C3285" s="32">
        <v>45582</v>
      </c>
      <c r="D3285" t="s">
        <v>25</v>
      </c>
      <c r="E3285">
        <v>2024</v>
      </c>
      <c r="F3285" t="s">
        <v>37</v>
      </c>
    </row>
    <row r="3286" spans="1:6" hidden="1" x14ac:dyDescent="0.35">
      <c r="A3286" t="s">
        <v>2547</v>
      </c>
      <c r="B3286">
        <v>123.02</v>
      </c>
      <c r="C3286" s="32">
        <v>45582</v>
      </c>
      <c r="D3286" t="s">
        <v>25</v>
      </c>
      <c r="E3286">
        <v>2024</v>
      </c>
      <c r="F3286" t="s">
        <v>40</v>
      </c>
    </row>
    <row r="3287" spans="1:6" hidden="1" x14ac:dyDescent="0.35">
      <c r="A3287" t="s">
        <v>397</v>
      </c>
      <c r="B3287">
        <v>58</v>
      </c>
      <c r="C3287" s="32">
        <v>45582</v>
      </c>
      <c r="D3287" t="s">
        <v>25</v>
      </c>
      <c r="E3287">
        <v>2024</v>
      </c>
      <c r="F3287" t="s">
        <v>40</v>
      </c>
    </row>
    <row r="3288" spans="1:6" hidden="1" x14ac:dyDescent="0.35">
      <c r="A3288" t="s">
        <v>2548</v>
      </c>
      <c r="B3288">
        <v>110</v>
      </c>
      <c r="C3288" s="32">
        <v>45582</v>
      </c>
      <c r="D3288" t="s">
        <v>25</v>
      </c>
      <c r="E3288">
        <v>2024</v>
      </c>
      <c r="F3288" t="s">
        <v>38</v>
      </c>
    </row>
    <row r="3289" spans="1:6" hidden="1" x14ac:dyDescent="0.35">
      <c r="A3289" t="s">
        <v>1983</v>
      </c>
      <c r="B3289">
        <v>97.26</v>
      </c>
      <c r="C3289" s="32">
        <v>45582</v>
      </c>
      <c r="D3289" t="s">
        <v>25</v>
      </c>
      <c r="E3289">
        <v>2024</v>
      </c>
      <c r="F3289" t="s">
        <v>44</v>
      </c>
    </row>
    <row r="3290" spans="1:6" hidden="1" x14ac:dyDescent="0.35">
      <c r="A3290" t="s">
        <v>2549</v>
      </c>
      <c r="B3290">
        <v>52</v>
      </c>
      <c r="C3290" s="32">
        <v>45582</v>
      </c>
      <c r="D3290" t="s">
        <v>25</v>
      </c>
      <c r="E3290">
        <v>2024</v>
      </c>
      <c r="F3290" t="s">
        <v>37</v>
      </c>
    </row>
    <row r="3291" spans="1:6" hidden="1" x14ac:dyDescent="0.35">
      <c r="A3291" t="s">
        <v>2549</v>
      </c>
      <c r="B3291">
        <v>104</v>
      </c>
      <c r="C3291" s="32">
        <v>45582</v>
      </c>
      <c r="D3291" t="s">
        <v>25</v>
      </c>
      <c r="E3291">
        <v>2024</v>
      </c>
      <c r="F3291" t="s">
        <v>33</v>
      </c>
    </row>
    <row r="3292" spans="1:6" hidden="1" x14ac:dyDescent="0.35">
      <c r="A3292" t="s">
        <v>2549</v>
      </c>
      <c r="B3292">
        <v>52</v>
      </c>
      <c r="C3292" s="32">
        <v>45582</v>
      </c>
      <c r="D3292" t="s">
        <v>25</v>
      </c>
      <c r="E3292">
        <v>2024</v>
      </c>
      <c r="F3292" t="s">
        <v>37</v>
      </c>
    </row>
    <row r="3293" spans="1:6" hidden="1" x14ac:dyDescent="0.35">
      <c r="A3293" t="s">
        <v>2550</v>
      </c>
      <c r="B3293">
        <v>89</v>
      </c>
      <c r="C3293" s="32">
        <v>45582</v>
      </c>
      <c r="D3293" t="s">
        <v>25</v>
      </c>
      <c r="E3293">
        <v>2024</v>
      </c>
      <c r="F3293" t="s">
        <v>42</v>
      </c>
    </row>
    <row r="3294" spans="1:6" hidden="1" x14ac:dyDescent="0.35">
      <c r="A3294" t="s">
        <v>670</v>
      </c>
      <c r="B3294">
        <v>101</v>
      </c>
      <c r="C3294" s="32">
        <v>45582</v>
      </c>
      <c r="D3294" t="s">
        <v>25</v>
      </c>
      <c r="E3294">
        <v>2024</v>
      </c>
      <c r="F3294" t="s">
        <v>44</v>
      </c>
    </row>
    <row r="3295" spans="1:6" hidden="1" x14ac:dyDescent="0.35">
      <c r="A3295" t="s">
        <v>2551</v>
      </c>
      <c r="B3295">
        <v>114</v>
      </c>
      <c r="C3295" s="32">
        <v>45582</v>
      </c>
      <c r="D3295" t="s">
        <v>25</v>
      </c>
      <c r="E3295">
        <v>2024</v>
      </c>
      <c r="F3295" t="s">
        <v>44</v>
      </c>
    </row>
    <row r="3296" spans="1:6" hidden="1" x14ac:dyDescent="0.35">
      <c r="A3296" t="s">
        <v>2042</v>
      </c>
      <c r="B3296">
        <v>244</v>
      </c>
      <c r="C3296" s="32">
        <v>45582</v>
      </c>
      <c r="D3296" t="s">
        <v>25</v>
      </c>
      <c r="E3296">
        <v>2024</v>
      </c>
      <c r="F3296" t="s">
        <v>34</v>
      </c>
    </row>
    <row r="3297" spans="1:6" hidden="1" x14ac:dyDescent="0.35">
      <c r="A3297" t="s">
        <v>2552</v>
      </c>
      <c r="B3297">
        <v>78.89</v>
      </c>
      <c r="C3297" s="32">
        <v>45582</v>
      </c>
      <c r="D3297" t="s">
        <v>25</v>
      </c>
      <c r="E3297">
        <v>2024</v>
      </c>
      <c r="F3297" t="s">
        <v>43</v>
      </c>
    </row>
    <row r="3298" spans="1:6" hidden="1" x14ac:dyDescent="0.35">
      <c r="A3298" t="s">
        <v>2553</v>
      </c>
      <c r="B3298">
        <v>43.57</v>
      </c>
      <c r="C3298" s="32">
        <v>45582</v>
      </c>
      <c r="D3298" t="s">
        <v>25</v>
      </c>
      <c r="E3298">
        <v>2024</v>
      </c>
      <c r="F3298" t="s">
        <v>32</v>
      </c>
    </row>
    <row r="3299" spans="1:6" hidden="1" x14ac:dyDescent="0.35">
      <c r="A3299" t="s">
        <v>2554</v>
      </c>
      <c r="B3299">
        <v>385.83</v>
      </c>
      <c r="C3299" s="32">
        <v>45582</v>
      </c>
      <c r="D3299" t="s">
        <v>25</v>
      </c>
      <c r="E3299">
        <v>2024</v>
      </c>
      <c r="F3299" t="s">
        <v>34</v>
      </c>
    </row>
    <row r="3300" spans="1:6" hidden="1" x14ac:dyDescent="0.35">
      <c r="A3300" t="s">
        <v>2030</v>
      </c>
      <c r="B3300">
        <v>90</v>
      </c>
      <c r="C3300" s="32">
        <v>45585</v>
      </c>
      <c r="D3300" t="s">
        <v>25</v>
      </c>
      <c r="E3300">
        <v>2024</v>
      </c>
      <c r="F3300" t="s">
        <v>36</v>
      </c>
    </row>
    <row r="3301" spans="1:6" hidden="1" x14ac:dyDescent="0.35">
      <c r="A3301" t="s">
        <v>813</v>
      </c>
      <c r="B3301">
        <v>52</v>
      </c>
      <c r="C3301" s="32">
        <v>45584</v>
      </c>
      <c r="D3301" t="s">
        <v>25</v>
      </c>
      <c r="E3301">
        <v>2024</v>
      </c>
      <c r="F3301" t="s">
        <v>44</v>
      </c>
    </row>
    <row r="3302" spans="1:6" hidden="1" x14ac:dyDescent="0.35">
      <c r="A3302" t="s">
        <v>788</v>
      </c>
      <c r="B3302">
        <v>95.53</v>
      </c>
      <c r="C3302" s="32">
        <v>45584</v>
      </c>
      <c r="D3302" t="s">
        <v>25</v>
      </c>
      <c r="E3302">
        <v>2024</v>
      </c>
      <c r="F3302" t="s">
        <v>44</v>
      </c>
    </row>
    <row r="3303" spans="1:6" hidden="1" x14ac:dyDescent="0.35">
      <c r="A3303" t="s">
        <v>2557</v>
      </c>
      <c r="B3303">
        <v>123</v>
      </c>
      <c r="C3303" s="32">
        <v>45584</v>
      </c>
      <c r="D3303" t="s">
        <v>25</v>
      </c>
      <c r="E3303">
        <v>2024</v>
      </c>
      <c r="F3303" t="s">
        <v>44</v>
      </c>
    </row>
    <row r="3304" spans="1:6" hidden="1" x14ac:dyDescent="0.35">
      <c r="A3304" t="s">
        <v>1938</v>
      </c>
      <c r="B3304">
        <v>80</v>
      </c>
      <c r="C3304" s="32">
        <v>45584</v>
      </c>
      <c r="D3304" t="s">
        <v>25</v>
      </c>
      <c r="E3304">
        <v>2024</v>
      </c>
      <c r="F3304" t="s">
        <v>37</v>
      </c>
    </row>
    <row r="3305" spans="1:6" hidden="1" x14ac:dyDescent="0.35">
      <c r="A3305" t="s">
        <v>2558</v>
      </c>
      <c r="B3305">
        <v>110.7</v>
      </c>
      <c r="C3305" s="32">
        <v>45584</v>
      </c>
      <c r="D3305" t="s">
        <v>25</v>
      </c>
      <c r="E3305">
        <v>2024</v>
      </c>
      <c r="F3305" t="s">
        <v>47</v>
      </c>
    </row>
    <row r="3306" spans="1:6" hidden="1" x14ac:dyDescent="0.35">
      <c r="A3306" t="s">
        <v>1545</v>
      </c>
      <c r="B3306">
        <v>108.68</v>
      </c>
      <c r="C3306" s="32">
        <v>45584</v>
      </c>
      <c r="D3306" t="s">
        <v>25</v>
      </c>
      <c r="E3306">
        <v>2024</v>
      </c>
      <c r="F3306" t="s">
        <v>37</v>
      </c>
    </row>
    <row r="3307" spans="1:6" hidden="1" x14ac:dyDescent="0.35">
      <c r="A3307" t="s">
        <v>2559</v>
      </c>
      <c r="B3307">
        <v>438</v>
      </c>
      <c r="C3307" s="32">
        <v>45584</v>
      </c>
      <c r="D3307" t="s">
        <v>25</v>
      </c>
      <c r="E3307">
        <v>2024</v>
      </c>
      <c r="F3307" t="s">
        <v>37</v>
      </c>
    </row>
    <row r="3308" spans="1:6" hidden="1" x14ac:dyDescent="0.35">
      <c r="A3308" t="s">
        <v>1655</v>
      </c>
      <c r="B3308">
        <v>76.13</v>
      </c>
      <c r="C3308" s="32">
        <v>45583</v>
      </c>
      <c r="D3308" t="s">
        <v>25</v>
      </c>
      <c r="E3308">
        <v>2024</v>
      </c>
      <c r="F3308" t="s">
        <v>40</v>
      </c>
    </row>
    <row r="3309" spans="1:6" hidden="1" x14ac:dyDescent="0.35">
      <c r="A3309" t="s">
        <v>471</v>
      </c>
      <c r="B3309">
        <v>175.34</v>
      </c>
      <c r="C3309" s="32">
        <v>45583</v>
      </c>
      <c r="D3309" t="s">
        <v>25</v>
      </c>
      <c r="E3309">
        <v>2024</v>
      </c>
      <c r="F3309" t="s">
        <v>42</v>
      </c>
    </row>
    <row r="3310" spans="1:6" hidden="1" x14ac:dyDescent="0.35">
      <c r="A3310" t="s">
        <v>2011</v>
      </c>
      <c r="B3310">
        <v>140</v>
      </c>
      <c r="C3310" s="32">
        <v>45583</v>
      </c>
      <c r="D3310" t="s">
        <v>25</v>
      </c>
      <c r="E3310">
        <v>2024</v>
      </c>
      <c r="F3310" t="s">
        <v>44</v>
      </c>
    </row>
    <row r="3311" spans="1:6" hidden="1" x14ac:dyDescent="0.35">
      <c r="A3311" t="s">
        <v>1745</v>
      </c>
      <c r="B3311">
        <v>63.86</v>
      </c>
      <c r="C3311" s="32">
        <v>45583</v>
      </c>
      <c r="D3311" t="s">
        <v>25</v>
      </c>
      <c r="E3311">
        <v>2024</v>
      </c>
      <c r="F3311" t="s">
        <v>42</v>
      </c>
    </row>
    <row r="3312" spans="1:6" hidden="1" x14ac:dyDescent="0.35">
      <c r="A3312" t="s">
        <v>2201</v>
      </c>
      <c r="B3312">
        <v>167.59</v>
      </c>
      <c r="C3312" s="32">
        <v>45583</v>
      </c>
      <c r="D3312" t="s">
        <v>25</v>
      </c>
      <c r="E3312">
        <v>2024</v>
      </c>
      <c r="F3312" t="s">
        <v>35</v>
      </c>
    </row>
    <row r="3313" spans="1:6" hidden="1" x14ac:dyDescent="0.35">
      <c r="A3313" t="s">
        <v>404</v>
      </c>
      <c r="B3313">
        <v>73.62</v>
      </c>
      <c r="C3313" s="32">
        <v>45583</v>
      </c>
      <c r="D3313" t="s">
        <v>25</v>
      </c>
      <c r="E3313">
        <v>2024</v>
      </c>
      <c r="F3313" t="s">
        <v>40</v>
      </c>
    </row>
    <row r="3314" spans="1:6" hidden="1" x14ac:dyDescent="0.35">
      <c r="A3314" t="s">
        <v>2299</v>
      </c>
      <c r="B3314">
        <v>134.56</v>
      </c>
      <c r="C3314" s="32">
        <v>45583</v>
      </c>
      <c r="D3314" t="s">
        <v>25</v>
      </c>
      <c r="E3314">
        <v>2024</v>
      </c>
      <c r="F3314" t="s">
        <v>40</v>
      </c>
    </row>
    <row r="3315" spans="1:6" hidden="1" x14ac:dyDescent="0.35">
      <c r="A3315" t="s">
        <v>2561</v>
      </c>
      <c r="B3315">
        <v>244.48</v>
      </c>
      <c r="C3315" s="32">
        <v>45583</v>
      </c>
      <c r="D3315" t="s">
        <v>25</v>
      </c>
      <c r="E3315">
        <v>2024</v>
      </c>
      <c r="F3315" t="s">
        <v>39</v>
      </c>
    </row>
    <row r="3316" spans="1:6" hidden="1" x14ac:dyDescent="0.35">
      <c r="A3316" t="s">
        <v>462</v>
      </c>
      <c r="B3316">
        <v>137.4</v>
      </c>
      <c r="C3316" s="32">
        <v>45583</v>
      </c>
      <c r="D3316" t="s">
        <v>25</v>
      </c>
      <c r="E3316">
        <v>2024</v>
      </c>
      <c r="F3316" t="s">
        <v>42</v>
      </c>
    </row>
    <row r="3317" spans="1:6" hidden="1" x14ac:dyDescent="0.35">
      <c r="A3317" t="s">
        <v>2562</v>
      </c>
      <c r="B3317">
        <v>218.51</v>
      </c>
      <c r="C3317" s="32">
        <v>45583</v>
      </c>
      <c r="D3317" t="s">
        <v>25</v>
      </c>
      <c r="E3317">
        <v>2024</v>
      </c>
      <c r="F3317" t="s">
        <v>44</v>
      </c>
    </row>
    <row r="3318" spans="1:6" hidden="1" x14ac:dyDescent="0.35">
      <c r="A3318" t="s">
        <v>371</v>
      </c>
      <c r="B3318">
        <v>214.52</v>
      </c>
      <c r="C3318" s="32">
        <v>45583</v>
      </c>
      <c r="D3318" t="s">
        <v>25</v>
      </c>
      <c r="E3318">
        <v>2024</v>
      </c>
      <c r="F3318" t="s">
        <v>35</v>
      </c>
    </row>
    <row r="3319" spans="1:6" hidden="1" x14ac:dyDescent="0.35">
      <c r="A3319" t="s">
        <v>2563</v>
      </c>
      <c r="B3319">
        <v>97.61</v>
      </c>
      <c r="C3319" s="32">
        <v>45583</v>
      </c>
      <c r="D3319" t="s">
        <v>25</v>
      </c>
      <c r="E3319">
        <v>2024</v>
      </c>
      <c r="F3319" t="s">
        <v>35</v>
      </c>
    </row>
    <row r="3320" spans="1:6" hidden="1" x14ac:dyDescent="0.35">
      <c r="A3320" t="s">
        <v>2564</v>
      </c>
      <c r="B3320">
        <v>112</v>
      </c>
      <c r="C3320" s="32">
        <v>45583</v>
      </c>
      <c r="D3320" t="s">
        <v>25</v>
      </c>
      <c r="E3320">
        <v>2024</v>
      </c>
      <c r="F3320" t="s">
        <v>40</v>
      </c>
    </row>
    <row r="3321" spans="1:6" hidden="1" x14ac:dyDescent="0.35">
      <c r="A3321" t="s">
        <v>2036</v>
      </c>
      <c r="B3321">
        <v>180</v>
      </c>
      <c r="C3321" s="32">
        <v>45583</v>
      </c>
      <c r="D3321" t="s">
        <v>25</v>
      </c>
      <c r="E3321">
        <v>2024</v>
      </c>
      <c r="F3321" t="s">
        <v>40</v>
      </c>
    </row>
    <row r="3322" spans="1:6" hidden="1" x14ac:dyDescent="0.35">
      <c r="A3322" t="s">
        <v>795</v>
      </c>
      <c r="B3322">
        <v>85</v>
      </c>
      <c r="C3322" s="32">
        <v>45583</v>
      </c>
      <c r="D3322" t="s">
        <v>25</v>
      </c>
      <c r="E3322">
        <v>2024</v>
      </c>
      <c r="F3322" t="s">
        <v>40</v>
      </c>
    </row>
    <row r="3323" spans="1:6" hidden="1" x14ac:dyDescent="0.35">
      <c r="A3323" t="s">
        <v>2565</v>
      </c>
      <c r="B3323">
        <v>107</v>
      </c>
      <c r="C3323" s="32">
        <v>45583</v>
      </c>
      <c r="D3323" t="s">
        <v>25</v>
      </c>
      <c r="E3323">
        <v>2024</v>
      </c>
      <c r="F3323" t="s">
        <v>33</v>
      </c>
    </row>
    <row r="3324" spans="1:6" hidden="1" x14ac:dyDescent="0.35">
      <c r="A3324" t="s">
        <v>2566</v>
      </c>
      <c r="B3324">
        <v>463.28</v>
      </c>
      <c r="C3324" s="32">
        <v>45583</v>
      </c>
      <c r="D3324" t="s">
        <v>25</v>
      </c>
      <c r="E3324">
        <v>2024</v>
      </c>
      <c r="F3324" t="s">
        <v>44</v>
      </c>
    </row>
    <row r="3325" spans="1:6" hidden="1" x14ac:dyDescent="0.35">
      <c r="A3325" t="s">
        <v>2567</v>
      </c>
      <c r="B3325">
        <v>442.23</v>
      </c>
      <c r="C3325" s="32">
        <v>45583</v>
      </c>
      <c r="D3325" t="s">
        <v>25</v>
      </c>
      <c r="E3325">
        <v>2024</v>
      </c>
      <c r="F3325" t="s">
        <v>41</v>
      </c>
    </row>
    <row r="3326" spans="1:6" hidden="1" x14ac:dyDescent="0.35">
      <c r="A3326" t="s">
        <v>311</v>
      </c>
      <c r="B3326">
        <v>158.66</v>
      </c>
      <c r="C3326" s="32">
        <v>45583</v>
      </c>
      <c r="D3326" t="s">
        <v>25</v>
      </c>
      <c r="E3326">
        <v>2024</v>
      </c>
      <c r="F3326" t="s">
        <v>38</v>
      </c>
    </row>
    <row r="3327" spans="1:6" hidden="1" x14ac:dyDescent="0.35">
      <c r="A3327" t="s">
        <v>2568</v>
      </c>
      <c r="B3327">
        <v>19285</v>
      </c>
      <c r="C3327" s="32">
        <v>45583</v>
      </c>
      <c r="D3327" t="s">
        <v>25</v>
      </c>
      <c r="E3327">
        <v>2024</v>
      </c>
      <c r="F3327" t="s">
        <v>43</v>
      </c>
    </row>
    <row r="3328" spans="1:6" hidden="1" x14ac:dyDescent="0.35">
      <c r="A3328" t="s">
        <v>2569</v>
      </c>
      <c r="B3328">
        <v>110</v>
      </c>
      <c r="C3328" s="32">
        <v>45583</v>
      </c>
      <c r="D3328" t="s">
        <v>25</v>
      </c>
      <c r="E3328">
        <v>2024</v>
      </c>
      <c r="F3328" t="s">
        <v>34</v>
      </c>
    </row>
    <row r="3329" spans="1:6" hidden="1" x14ac:dyDescent="0.35">
      <c r="A3329" t="s">
        <v>2570</v>
      </c>
      <c r="B3329">
        <v>325.23</v>
      </c>
      <c r="C3329" s="32">
        <v>45583</v>
      </c>
      <c r="D3329" t="s">
        <v>25</v>
      </c>
      <c r="E3329">
        <v>2024</v>
      </c>
      <c r="F3329" t="s">
        <v>41</v>
      </c>
    </row>
    <row r="3330" spans="1:6" hidden="1" x14ac:dyDescent="0.35">
      <c r="A3330" t="s">
        <v>535</v>
      </c>
      <c r="B3330">
        <v>83.03</v>
      </c>
      <c r="C3330" s="32">
        <v>45583</v>
      </c>
      <c r="D3330" t="s">
        <v>25</v>
      </c>
      <c r="E3330">
        <v>2024</v>
      </c>
      <c r="F3330" t="s">
        <v>29</v>
      </c>
    </row>
    <row r="3331" spans="1:6" hidden="1" x14ac:dyDescent="0.35">
      <c r="A3331" t="s">
        <v>2571</v>
      </c>
      <c r="B3331">
        <v>112.06</v>
      </c>
      <c r="C3331" s="32">
        <v>45583</v>
      </c>
      <c r="D3331" t="s">
        <v>25</v>
      </c>
      <c r="E3331">
        <v>2024</v>
      </c>
      <c r="F3331" t="s">
        <v>34</v>
      </c>
    </row>
    <row r="3332" spans="1:6" hidden="1" x14ac:dyDescent="0.35">
      <c r="A3332" t="s">
        <v>2572</v>
      </c>
      <c r="B3332">
        <v>247.93</v>
      </c>
      <c r="C3332" s="32">
        <v>45586</v>
      </c>
      <c r="D3332" t="s">
        <v>25</v>
      </c>
      <c r="E3332">
        <v>2024</v>
      </c>
      <c r="F3332" t="s">
        <v>42</v>
      </c>
    </row>
    <row r="3333" spans="1:6" hidden="1" x14ac:dyDescent="0.35">
      <c r="A3333" t="s">
        <v>1706</v>
      </c>
      <c r="B3333">
        <v>136</v>
      </c>
      <c r="C3333" s="32">
        <v>45586</v>
      </c>
      <c r="D3333" t="s">
        <v>25</v>
      </c>
      <c r="E3333">
        <v>2024</v>
      </c>
      <c r="F3333" t="s">
        <v>35</v>
      </c>
    </row>
    <row r="3334" spans="1:6" hidden="1" x14ac:dyDescent="0.35">
      <c r="A3334" t="s">
        <v>459</v>
      </c>
      <c r="B3334">
        <v>182.87</v>
      </c>
      <c r="C3334" s="32">
        <v>45586</v>
      </c>
      <c r="D3334" t="s">
        <v>25</v>
      </c>
      <c r="E3334">
        <v>2024</v>
      </c>
      <c r="F3334" t="s">
        <v>43</v>
      </c>
    </row>
    <row r="3335" spans="1:6" hidden="1" x14ac:dyDescent="0.35">
      <c r="A3335" t="s">
        <v>2574</v>
      </c>
      <c r="B3335">
        <v>357.48</v>
      </c>
      <c r="C3335" s="32">
        <v>45586</v>
      </c>
      <c r="D3335" t="s">
        <v>25</v>
      </c>
      <c r="E3335">
        <v>2024</v>
      </c>
      <c r="F3335" t="s">
        <v>31</v>
      </c>
    </row>
    <row r="3336" spans="1:6" hidden="1" x14ac:dyDescent="0.35">
      <c r="A3336" t="s">
        <v>2503</v>
      </c>
      <c r="B3336">
        <v>198.07</v>
      </c>
      <c r="C3336" s="32">
        <v>45586</v>
      </c>
      <c r="D3336" t="s">
        <v>25</v>
      </c>
      <c r="E3336">
        <v>2024</v>
      </c>
      <c r="F3336" t="s">
        <v>38</v>
      </c>
    </row>
    <row r="3337" spans="1:6" hidden="1" x14ac:dyDescent="0.35">
      <c r="A3337" t="s">
        <v>2575</v>
      </c>
      <c r="B3337">
        <v>100</v>
      </c>
      <c r="C3337" s="32">
        <v>45586</v>
      </c>
      <c r="D3337" t="s">
        <v>25</v>
      </c>
      <c r="E3337">
        <v>2024</v>
      </c>
      <c r="F3337" t="s">
        <v>31</v>
      </c>
    </row>
    <row r="3338" spans="1:6" hidden="1" x14ac:dyDescent="0.35">
      <c r="A3338" t="s">
        <v>1022</v>
      </c>
      <c r="B3338">
        <v>200</v>
      </c>
      <c r="C3338" s="32">
        <v>45586</v>
      </c>
      <c r="D3338" t="s">
        <v>25</v>
      </c>
      <c r="E3338">
        <v>2024</v>
      </c>
      <c r="F3338" t="s">
        <v>35</v>
      </c>
    </row>
    <row r="3339" spans="1:6" hidden="1" x14ac:dyDescent="0.35">
      <c r="A3339" t="s">
        <v>2576</v>
      </c>
      <c r="B3339">
        <v>144</v>
      </c>
      <c r="C3339" s="32">
        <v>45586</v>
      </c>
      <c r="D3339" t="s">
        <v>25</v>
      </c>
      <c r="E3339">
        <v>2024</v>
      </c>
      <c r="F3339" t="s">
        <v>39</v>
      </c>
    </row>
    <row r="3340" spans="1:6" hidden="1" x14ac:dyDescent="0.35">
      <c r="A3340" t="s">
        <v>2577</v>
      </c>
      <c r="B3340">
        <v>150</v>
      </c>
      <c r="C3340" s="32">
        <v>45586</v>
      </c>
      <c r="D3340" t="s">
        <v>25</v>
      </c>
      <c r="E3340">
        <v>2024</v>
      </c>
      <c r="F3340" t="s">
        <v>32</v>
      </c>
    </row>
    <row r="3341" spans="1:6" hidden="1" x14ac:dyDescent="0.35">
      <c r="A3341" t="s">
        <v>2307</v>
      </c>
      <c r="B3341">
        <v>44.66</v>
      </c>
      <c r="C3341" s="32">
        <v>45586</v>
      </c>
      <c r="D3341" t="s">
        <v>25</v>
      </c>
      <c r="E3341">
        <v>2024</v>
      </c>
      <c r="F3341" t="s">
        <v>32</v>
      </c>
    </row>
    <row r="3342" spans="1:6" hidden="1" x14ac:dyDescent="0.35">
      <c r="A3342" t="s">
        <v>1599</v>
      </c>
      <c r="B3342">
        <v>103.92</v>
      </c>
      <c r="C3342" s="32">
        <v>45586</v>
      </c>
      <c r="D3342" t="s">
        <v>25</v>
      </c>
      <c r="E3342">
        <v>2024</v>
      </c>
      <c r="F3342" t="s">
        <v>43</v>
      </c>
    </row>
    <row r="3343" spans="1:6" hidden="1" x14ac:dyDescent="0.35">
      <c r="A3343" t="s">
        <v>2578</v>
      </c>
      <c r="B3343">
        <v>273.76</v>
      </c>
      <c r="C3343" s="32">
        <v>45587</v>
      </c>
      <c r="D3343" t="s">
        <v>25</v>
      </c>
      <c r="E3343">
        <v>2024</v>
      </c>
      <c r="F3343" t="s">
        <v>42</v>
      </c>
    </row>
    <row r="3344" spans="1:6" hidden="1" x14ac:dyDescent="0.35">
      <c r="A3344" t="s">
        <v>2580</v>
      </c>
      <c r="B3344">
        <v>173.95</v>
      </c>
      <c r="C3344" s="32">
        <v>45587</v>
      </c>
      <c r="D3344" t="s">
        <v>25</v>
      </c>
      <c r="E3344">
        <v>2024</v>
      </c>
      <c r="F3344" t="s">
        <v>42</v>
      </c>
    </row>
    <row r="3345" spans="1:6" hidden="1" x14ac:dyDescent="0.35">
      <c r="A3345" t="s">
        <v>492</v>
      </c>
      <c r="B3345">
        <v>273.14</v>
      </c>
      <c r="C3345" s="32">
        <v>45587</v>
      </c>
      <c r="D3345" t="s">
        <v>25</v>
      </c>
      <c r="E3345">
        <v>2024</v>
      </c>
      <c r="F3345" t="s">
        <v>35</v>
      </c>
    </row>
    <row r="3346" spans="1:6" hidden="1" x14ac:dyDescent="0.35">
      <c r="A3346" t="s">
        <v>1792</v>
      </c>
      <c r="B3346">
        <v>367.63</v>
      </c>
      <c r="C3346" s="32">
        <v>45587</v>
      </c>
      <c r="D3346" t="s">
        <v>25</v>
      </c>
      <c r="E3346">
        <v>2024</v>
      </c>
      <c r="F3346" t="s">
        <v>30</v>
      </c>
    </row>
    <row r="3347" spans="1:6" hidden="1" x14ac:dyDescent="0.35">
      <c r="A3347" t="s">
        <v>376</v>
      </c>
      <c r="B3347">
        <v>274.77</v>
      </c>
      <c r="C3347" s="32">
        <v>45587</v>
      </c>
      <c r="D3347" t="s">
        <v>25</v>
      </c>
      <c r="E3347">
        <v>2024</v>
      </c>
      <c r="F3347" t="s">
        <v>29</v>
      </c>
    </row>
    <row r="3348" spans="1:6" hidden="1" x14ac:dyDescent="0.35">
      <c r="A3348" t="s">
        <v>2581</v>
      </c>
      <c r="B3348">
        <v>124.42</v>
      </c>
      <c r="C3348" s="32">
        <v>45587</v>
      </c>
      <c r="D3348" t="s">
        <v>25</v>
      </c>
      <c r="E3348">
        <v>2024</v>
      </c>
      <c r="F3348" t="s">
        <v>40</v>
      </c>
    </row>
    <row r="3349" spans="1:6" hidden="1" x14ac:dyDescent="0.35">
      <c r="A3349" t="s">
        <v>2582</v>
      </c>
      <c r="B3349">
        <v>136.41</v>
      </c>
      <c r="C3349" s="32">
        <v>45587</v>
      </c>
      <c r="D3349" t="s">
        <v>25</v>
      </c>
      <c r="E3349">
        <v>2024</v>
      </c>
      <c r="F3349" t="s">
        <v>42</v>
      </c>
    </row>
    <row r="3350" spans="1:6" hidden="1" x14ac:dyDescent="0.35">
      <c r="A3350" t="s">
        <v>578</v>
      </c>
      <c r="B3350">
        <v>55.1</v>
      </c>
      <c r="C3350" s="32">
        <v>45587</v>
      </c>
      <c r="D3350" t="s">
        <v>25</v>
      </c>
      <c r="E3350">
        <v>2024</v>
      </c>
      <c r="F3350" t="s">
        <v>42</v>
      </c>
    </row>
    <row r="3351" spans="1:6" hidden="1" x14ac:dyDescent="0.35">
      <c r="A3351" t="s">
        <v>1488</v>
      </c>
      <c r="B3351">
        <v>90.94</v>
      </c>
      <c r="C3351" s="32">
        <v>45587</v>
      </c>
      <c r="D3351" t="s">
        <v>25</v>
      </c>
      <c r="E3351">
        <v>2024</v>
      </c>
      <c r="F3351" t="s">
        <v>40</v>
      </c>
    </row>
    <row r="3352" spans="1:6" hidden="1" x14ac:dyDescent="0.35">
      <c r="A3352" t="s">
        <v>2583</v>
      </c>
      <c r="B3352">
        <v>439</v>
      </c>
      <c r="C3352" s="32">
        <v>45587</v>
      </c>
      <c r="D3352" t="s">
        <v>25</v>
      </c>
      <c r="E3352">
        <v>2024</v>
      </c>
      <c r="F3352" t="s">
        <v>43</v>
      </c>
    </row>
    <row r="3353" spans="1:6" hidden="1" x14ac:dyDescent="0.35">
      <c r="A3353" t="s">
        <v>2584</v>
      </c>
      <c r="B3353">
        <v>202.1</v>
      </c>
      <c r="C3353" s="32">
        <v>45587</v>
      </c>
      <c r="D3353" t="s">
        <v>25</v>
      </c>
      <c r="E3353">
        <v>2024</v>
      </c>
      <c r="F3353" t="s">
        <v>44</v>
      </c>
    </row>
    <row r="3354" spans="1:6" hidden="1" x14ac:dyDescent="0.35">
      <c r="A3354" t="s">
        <v>2585</v>
      </c>
      <c r="B3354">
        <v>276</v>
      </c>
      <c r="C3354" s="32">
        <v>45587</v>
      </c>
      <c r="D3354" t="s">
        <v>25</v>
      </c>
      <c r="E3354">
        <v>2024</v>
      </c>
      <c r="F3354" t="s">
        <v>34</v>
      </c>
    </row>
    <row r="3355" spans="1:6" hidden="1" x14ac:dyDescent="0.35">
      <c r="A3355" t="s">
        <v>2586</v>
      </c>
      <c r="B3355">
        <v>333.38</v>
      </c>
      <c r="C3355" s="32">
        <v>45587</v>
      </c>
      <c r="D3355" t="s">
        <v>25</v>
      </c>
      <c r="E3355">
        <v>2024</v>
      </c>
      <c r="F3355" t="s">
        <v>38</v>
      </c>
    </row>
    <row r="3356" spans="1:6" hidden="1" x14ac:dyDescent="0.35">
      <c r="A3356" t="s">
        <v>2587</v>
      </c>
      <c r="B3356">
        <v>92.7</v>
      </c>
      <c r="C3356" s="32">
        <v>45587</v>
      </c>
      <c r="D3356" t="s">
        <v>25</v>
      </c>
      <c r="E3356">
        <v>2024</v>
      </c>
      <c r="F3356" t="s">
        <v>43</v>
      </c>
    </row>
    <row r="3357" spans="1:6" hidden="1" x14ac:dyDescent="0.35">
      <c r="A3357" t="s">
        <v>2588</v>
      </c>
      <c r="B3357">
        <v>196.98</v>
      </c>
      <c r="C3357" s="32">
        <v>45588</v>
      </c>
      <c r="D3357" t="s">
        <v>25</v>
      </c>
      <c r="E3357">
        <v>2024</v>
      </c>
      <c r="F3357" t="s">
        <v>44</v>
      </c>
    </row>
    <row r="3358" spans="1:6" hidden="1" x14ac:dyDescent="0.35">
      <c r="A3358" t="s">
        <v>2590</v>
      </c>
      <c r="B3358">
        <v>59.06</v>
      </c>
      <c r="C3358" s="32">
        <v>45588</v>
      </c>
      <c r="D3358" t="s">
        <v>25</v>
      </c>
      <c r="E3358">
        <v>2024</v>
      </c>
      <c r="F3358" t="s">
        <v>39</v>
      </c>
    </row>
    <row r="3359" spans="1:6" hidden="1" x14ac:dyDescent="0.35">
      <c r="A3359" t="s">
        <v>342</v>
      </c>
      <c r="B3359">
        <v>100</v>
      </c>
      <c r="C3359" s="32">
        <v>45588</v>
      </c>
      <c r="D3359" t="s">
        <v>25</v>
      </c>
      <c r="E3359">
        <v>2024</v>
      </c>
      <c r="F3359" t="s">
        <v>44</v>
      </c>
    </row>
    <row r="3360" spans="1:6" hidden="1" x14ac:dyDescent="0.35">
      <c r="A3360" t="s">
        <v>2591</v>
      </c>
      <c r="B3360">
        <v>78</v>
      </c>
      <c r="C3360" s="32">
        <v>45588</v>
      </c>
      <c r="D3360" t="s">
        <v>25</v>
      </c>
      <c r="E3360">
        <v>2024</v>
      </c>
      <c r="F3360" t="s">
        <v>38</v>
      </c>
    </row>
    <row r="3361" spans="1:6" hidden="1" x14ac:dyDescent="0.35">
      <c r="A3361" t="s">
        <v>2204</v>
      </c>
      <c r="B3361">
        <v>374.51</v>
      </c>
      <c r="C3361" s="32">
        <v>45588</v>
      </c>
      <c r="D3361" t="s">
        <v>25</v>
      </c>
      <c r="E3361">
        <v>2024</v>
      </c>
      <c r="F3361" t="s">
        <v>42</v>
      </c>
    </row>
    <row r="3362" spans="1:6" hidden="1" x14ac:dyDescent="0.35">
      <c r="A3362" t="s">
        <v>2592</v>
      </c>
      <c r="B3362">
        <v>220.8</v>
      </c>
      <c r="C3362" s="32">
        <v>45588</v>
      </c>
      <c r="D3362" t="s">
        <v>25</v>
      </c>
      <c r="E3362">
        <v>2024</v>
      </c>
      <c r="F3362" t="s">
        <v>42</v>
      </c>
    </row>
    <row r="3363" spans="1:6" hidden="1" x14ac:dyDescent="0.35">
      <c r="A3363" t="s">
        <v>2593</v>
      </c>
      <c r="B3363">
        <v>177.49</v>
      </c>
      <c r="C3363" s="32">
        <v>45588</v>
      </c>
      <c r="D3363" t="s">
        <v>25</v>
      </c>
      <c r="E3363">
        <v>2024</v>
      </c>
      <c r="F3363" t="s">
        <v>40</v>
      </c>
    </row>
    <row r="3364" spans="1:6" hidden="1" x14ac:dyDescent="0.35">
      <c r="A3364" t="s">
        <v>490</v>
      </c>
      <c r="B3364">
        <v>126.1</v>
      </c>
      <c r="C3364" s="32">
        <v>45588</v>
      </c>
      <c r="D3364" t="s">
        <v>25</v>
      </c>
      <c r="E3364">
        <v>2024</v>
      </c>
      <c r="F3364" t="s">
        <v>31</v>
      </c>
    </row>
    <row r="3365" spans="1:6" hidden="1" x14ac:dyDescent="0.35">
      <c r="A3365" t="s">
        <v>1021</v>
      </c>
      <c r="B3365">
        <v>296</v>
      </c>
      <c r="C3365" s="32">
        <v>45588</v>
      </c>
      <c r="D3365" t="s">
        <v>25</v>
      </c>
      <c r="E3365">
        <v>2024</v>
      </c>
      <c r="F3365" t="s">
        <v>44</v>
      </c>
    </row>
    <row r="3366" spans="1:6" hidden="1" x14ac:dyDescent="0.35">
      <c r="A3366" t="s">
        <v>611</v>
      </c>
      <c r="B3366">
        <v>140</v>
      </c>
      <c r="C3366" s="32">
        <v>45588</v>
      </c>
      <c r="D3366" t="s">
        <v>25</v>
      </c>
      <c r="E3366">
        <v>2024</v>
      </c>
      <c r="F3366" t="s">
        <v>40</v>
      </c>
    </row>
    <row r="3367" spans="1:6" hidden="1" x14ac:dyDescent="0.35">
      <c r="A3367" t="s">
        <v>2594</v>
      </c>
      <c r="B3367">
        <v>150</v>
      </c>
      <c r="C3367" s="32">
        <v>45588</v>
      </c>
      <c r="D3367" t="s">
        <v>25</v>
      </c>
      <c r="E3367">
        <v>2024</v>
      </c>
      <c r="F3367" t="s">
        <v>29</v>
      </c>
    </row>
    <row r="3368" spans="1:6" hidden="1" x14ac:dyDescent="0.35">
      <c r="A3368" t="s">
        <v>318</v>
      </c>
      <c r="B3368">
        <v>90.1</v>
      </c>
      <c r="C3368" s="32">
        <v>45588</v>
      </c>
      <c r="D3368" t="s">
        <v>25</v>
      </c>
      <c r="E3368">
        <v>2024</v>
      </c>
      <c r="F3368" t="s">
        <v>40</v>
      </c>
    </row>
    <row r="3369" spans="1:6" hidden="1" x14ac:dyDescent="0.35">
      <c r="A3369" t="s">
        <v>2595</v>
      </c>
      <c r="B3369">
        <v>225.42</v>
      </c>
      <c r="C3369" s="32">
        <v>45589</v>
      </c>
      <c r="D3369" t="s">
        <v>25</v>
      </c>
      <c r="E3369">
        <v>2024</v>
      </c>
      <c r="F3369" t="s">
        <v>42</v>
      </c>
    </row>
    <row r="3370" spans="1:6" hidden="1" x14ac:dyDescent="0.35">
      <c r="A3370" t="s">
        <v>624</v>
      </c>
      <c r="B3370">
        <v>180</v>
      </c>
      <c r="C3370" s="32">
        <v>45589</v>
      </c>
      <c r="D3370" t="s">
        <v>25</v>
      </c>
      <c r="E3370">
        <v>2024</v>
      </c>
      <c r="F3370" t="s">
        <v>34</v>
      </c>
    </row>
    <row r="3371" spans="1:6" hidden="1" x14ac:dyDescent="0.35">
      <c r="A3371" t="s">
        <v>2597</v>
      </c>
      <c r="B3371">
        <v>104</v>
      </c>
      <c r="C3371" s="32">
        <v>45589</v>
      </c>
      <c r="D3371" t="s">
        <v>25</v>
      </c>
      <c r="E3371">
        <v>2024</v>
      </c>
      <c r="F3371" t="s">
        <v>44</v>
      </c>
    </row>
    <row r="3372" spans="1:6" hidden="1" x14ac:dyDescent="0.35">
      <c r="A3372" t="s">
        <v>2598</v>
      </c>
      <c r="B3372">
        <v>325</v>
      </c>
      <c r="C3372" s="32">
        <v>45589</v>
      </c>
      <c r="D3372" t="s">
        <v>25</v>
      </c>
      <c r="E3372">
        <v>2024</v>
      </c>
      <c r="F3372" t="s">
        <v>34</v>
      </c>
    </row>
    <row r="3373" spans="1:6" hidden="1" x14ac:dyDescent="0.35">
      <c r="A3373" t="s">
        <v>2210</v>
      </c>
      <c r="B3373">
        <v>122.97</v>
      </c>
      <c r="C3373" s="32">
        <v>45589</v>
      </c>
      <c r="D3373" t="s">
        <v>25</v>
      </c>
      <c r="E3373">
        <v>2024</v>
      </c>
      <c r="F3373" t="s">
        <v>42</v>
      </c>
    </row>
    <row r="3374" spans="1:6" hidden="1" x14ac:dyDescent="0.35">
      <c r="A3374" t="s">
        <v>2537</v>
      </c>
      <c r="B3374">
        <v>793.33</v>
      </c>
      <c r="C3374" s="32">
        <v>45589</v>
      </c>
      <c r="D3374" t="s">
        <v>25</v>
      </c>
      <c r="E3374">
        <v>2024</v>
      </c>
      <c r="F3374" t="s">
        <v>33</v>
      </c>
    </row>
    <row r="3375" spans="1:6" hidden="1" x14ac:dyDescent="0.35">
      <c r="A3375" t="s">
        <v>2073</v>
      </c>
      <c r="B3375">
        <v>55.33</v>
      </c>
      <c r="C3375" s="32">
        <v>45589</v>
      </c>
      <c r="D3375" t="s">
        <v>25</v>
      </c>
      <c r="E3375">
        <v>2024</v>
      </c>
      <c r="F3375" t="s">
        <v>32</v>
      </c>
    </row>
    <row r="3376" spans="1:6" hidden="1" x14ac:dyDescent="0.35">
      <c r="A3376" t="s">
        <v>2599</v>
      </c>
      <c r="B3376">
        <v>26.77</v>
      </c>
      <c r="C3376" s="32">
        <v>45589</v>
      </c>
      <c r="D3376" t="s">
        <v>25</v>
      </c>
      <c r="E3376">
        <v>2024</v>
      </c>
      <c r="F3376" t="s">
        <v>42</v>
      </c>
    </row>
    <row r="3377" spans="1:6" hidden="1" x14ac:dyDescent="0.35">
      <c r="A3377" t="s">
        <v>2600</v>
      </c>
      <c r="B3377">
        <v>348.97</v>
      </c>
      <c r="C3377" s="32">
        <v>45589</v>
      </c>
      <c r="D3377" t="s">
        <v>25</v>
      </c>
      <c r="E3377">
        <v>2024</v>
      </c>
      <c r="F3377" t="s">
        <v>47</v>
      </c>
    </row>
    <row r="3378" spans="1:6" hidden="1" x14ac:dyDescent="0.35">
      <c r="A3378" t="s">
        <v>546</v>
      </c>
      <c r="B3378">
        <v>179.29</v>
      </c>
      <c r="C3378" s="32">
        <v>45589</v>
      </c>
      <c r="D3378" t="s">
        <v>25</v>
      </c>
      <c r="E3378">
        <v>2024</v>
      </c>
      <c r="F3378" t="s">
        <v>41</v>
      </c>
    </row>
    <row r="3379" spans="1:6" hidden="1" x14ac:dyDescent="0.35">
      <c r="A3379" t="s">
        <v>694</v>
      </c>
      <c r="B3379">
        <v>55.8</v>
      </c>
      <c r="C3379" s="32">
        <v>45589</v>
      </c>
      <c r="D3379" t="s">
        <v>25</v>
      </c>
      <c r="E3379">
        <v>2024</v>
      </c>
      <c r="F3379" t="s">
        <v>40</v>
      </c>
    </row>
    <row r="3380" spans="1:6" hidden="1" x14ac:dyDescent="0.35">
      <c r="A3380" t="s">
        <v>2601</v>
      </c>
      <c r="B3380">
        <v>37.89</v>
      </c>
      <c r="C3380" s="32">
        <v>45589</v>
      </c>
      <c r="D3380" t="s">
        <v>25</v>
      </c>
      <c r="E3380">
        <v>2024</v>
      </c>
      <c r="F3380" t="s">
        <v>38</v>
      </c>
    </row>
    <row r="3381" spans="1:6" hidden="1" x14ac:dyDescent="0.35">
      <c r="A3381" t="s">
        <v>2602</v>
      </c>
      <c r="B3381">
        <v>97</v>
      </c>
      <c r="C3381" s="32">
        <v>45589</v>
      </c>
      <c r="D3381" t="s">
        <v>25</v>
      </c>
      <c r="E3381">
        <v>2024</v>
      </c>
      <c r="F3381" t="s">
        <v>29</v>
      </c>
    </row>
    <row r="3382" spans="1:6" hidden="1" x14ac:dyDescent="0.35">
      <c r="A3382" t="s">
        <v>460</v>
      </c>
      <c r="B3382">
        <v>118.59</v>
      </c>
      <c r="C3382" s="32">
        <v>45589</v>
      </c>
      <c r="D3382" t="s">
        <v>25</v>
      </c>
      <c r="E3382">
        <v>2024</v>
      </c>
      <c r="F3382" t="s">
        <v>47</v>
      </c>
    </row>
    <row r="3383" spans="1:6" hidden="1" x14ac:dyDescent="0.35">
      <c r="A3383" t="s">
        <v>2603</v>
      </c>
      <c r="B3383">
        <v>263.35000000000002</v>
      </c>
      <c r="C3383" s="32">
        <v>45589</v>
      </c>
      <c r="D3383" t="s">
        <v>25</v>
      </c>
      <c r="E3383">
        <v>2024</v>
      </c>
      <c r="F3383" t="s">
        <v>43</v>
      </c>
    </row>
    <row r="3384" spans="1:6" hidden="1" x14ac:dyDescent="0.35">
      <c r="A3384" t="s">
        <v>434</v>
      </c>
      <c r="B3384">
        <v>174.94</v>
      </c>
      <c r="C3384" s="32">
        <v>45589</v>
      </c>
      <c r="D3384" t="s">
        <v>25</v>
      </c>
      <c r="E3384">
        <v>2024</v>
      </c>
      <c r="F3384" t="s">
        <v>38</v>
      </c>
    </row>
    <row r="3385" spans="1:6" hidden="1" x14ac:dyDescent="0.35">
      <c r="A3385" t="s">
        <v>2604</v>
      </c>
      <c r="B3385">
        <v>136.41999999999999</v>
      </c>
      <c r="C3385" s="32">
        <v>45589</v>
      </c>
      <c r="D3385" t="s">
        <v>25</v>
      </c>
      <c r="E3385">
        <v>2024</v>
      </c>
      <c r="F3385" t="s">
        <v>34</v>
      </c>
    </row>
    <row r="3386" spans="1:6" hidden="1" x14ac:dyDescent="0.35">
      <c r="A3386" t="s">
        <v>1716</v>
      </c>
      <c r="B3386">
        <v>449.21</v>
      </c>
      <c r="C3386" s="32">
        <v>45591</v>
      </c>
      <c r="D3386" t="s">
        <v>25</v>
      </c>
      <c r="E3386">
        <v>2024</v>
      </c>
      <c r="F3386" t="s">
        <v>43</v>
      </c>
    </row>
    <row r="3387" spans="1:6" hidden="1" x14ac:dyDescent="0.35">
      <c r="A3387" t="s">
        <v>1132</v>
      </c>
      <c r="B3387">
        <v>119</v>
      </c>
      <c r="C3387" s="32">
        <v>45591</v>
      </c>
      <c r="D3387" t="s">
        <v>25</v>
      </c>
      <c r="E3387">
        <v>2024</v>
      </c>
      <c r="F3387" t="s">
        <v>38</v>
      </c>
    </row>
    <row r="3388" spans="1:6" hidden="1" x14ac:dyDescent="0.35">
      <c r="A3388" t="s">
        <v>2606</v>
      </c>
      <c r="B3388">
        <v>100</v>
      </c>
      <c r="C3388" s="32">
        <v>45591</v>
      </c>
      <c r="D3388" t="s">
        <v>25</v>
      </c>
      <c r="E3388">
        <v>2024</v>
      </c>
      <c r="F3388" t="s">
        <v>38</v>
      </c>
    </row>
    <row r="3389" spans="1:6" hidden="1" x14ac:dyDescent="0.35">
      <c r="A3389" t="s">
        <v>1155</v>
      </c>
      <c r="B3389">
        <v>94.45</v>
      </c>
      <c r="C3389" s="32">
        <v>45591</v>
      </c>
      <c r="D3389" t="s">
        <v>25</v>
      </c>
      <c r="E3389">
        <v>2024</v>
      </c>
      <c r="F3389" t="s">
        <v>38</v>
      </c>
    </row>
    <row r="3390" spans="1:6" hidden="1" x14ac:dyDescent="0.35">
      <c r="A3390" t="s">
        <v>2607</v>
      </c>
      <c r="B3390">
        <v>174</v>
      </c>
      <c r="C3390" s="32">
        <v>45591</v>
      </c>
      <c r="D3390" t="s">
        <v>25</v>
      </c>
      <c r="E3390">
        <v>2024</v>
      </c>
      <c r="F3390" t="s">
        <v>40</v>
      </c>
    </row>
    <row r="3391" spans="1:6" hidden="1" x14ac:dyDescent="0.35">
      <c r="A3391" t="s">
        <v>2608</v>
      </c>
      <c r="B3391">
        <v>64.62</v>
      </c>
      <c r="C3391" s="32">
        <v>45591</v>
      </c>
      <c r="D3391" t="s">
        <v>25</v>
      </c>
      <c r="E3391">
        <v>2024</v>
      </c>
      <c r="F3391" t="s">
        <v>42</v>
      </c>
    </row>
    <row r="3392" spans="1:6" hidden="1" x14ac:dyDescent="0.35">
      <c r="A3392" t="s">
        <v>424</v>
      </c>
      <c r="B3392">
        <v>73</v>
      </c>
      <c r="C3392" s="32">
        <v>45591</v>
      </c>
      <c r="D3392" t="s">
        <v>25</v>
      </c>
      <c r="E3392">
        <v>2024</v>
      </c>
      <c r="F3392" t="s">
        <v>40</v>
      </c>
    </row>
    <row r="3393" spans="1:6" hidden="1" x14ac:dyDescent="0.35">
      <c r="A3393" t="s">
        <v>536</v>
      </c>
      <c r="B3393">
        <v>253.06</v>
      </c>
      <c r="C3393" s="32">
        <v>45591</v>
      </c>
      <c r="D3393" t="s">
        <v>25</v>
      </c>
      <c r="E3393">
        <v>2024</v>
      </c>
      <c r="F3393" t="s">
        <v>29</v>
      </c>
    </row>
    <row r="3394" spans="1:6" hidden="1" x14ac:dyDescent="0.35">
      <c r="A3394" t="s">
        <v>2056</v>
      </c>
      <c r="B3394">
        <v>116.48</v>
      </c>
      <c r="C3394" s="32">
        <v>45591</v>
      </c>
      <c r="D3394" t="s">
        <v>25</v>
      </c>
      <c r="E3394">
        <v>2024</v>
      </c>
      <c r="F3394" t="s">
        <v>29</v>
      </c>
    </row>
    <row r="3395" spans="1:6" hidden="1" x14ac:dyDescent="0.35">
      <c r="A3395" t="s">
        <v>974</v>
      </c>
      <c r="B3395">
        <v>375.55</v>
      </c>
      <c r="C3395" s="32">
        <v>45590</v>
      </c>
      <c r="D3395" t="s">
        <v>25</v>
      </c>
      <c r="E3395">
        <v>2024</v>
      </c>
      <c r="F3395" t="s">
        <v>42</v>
      </c>
    </row>
    <row r="3396" spans="1:6" hidden="1" x14ac:dyDescent="0.35">
      <c r="A3396" t="s">
        <v>2029</v>
      </c>
      <c r="B3396">
        <v>225</v>
      </c>
      <c r="C3396" s="32">
        <v>45590</v>
      </c>
      <c r="D3396" t="s">
        <v>25</v>
      </c>
      <c r="E3396">
        <v>2024</v>
      </c>
      <c r="F3396" t="s">
        <v>42</v>
      </c>
    </row>
    <row r="3397" spans="1:6" hidden="1" x14ac:dyDescent="0.35">
      <c r="A3397" t="s">
        <v>2610</v>
      </c>
      <c r="B3397">
        <v>144</v>
      </c>
      <c r="C3397" s="32">
        <v>45590</v>
      </c>
      <c r="D3397" t="s">
        <v>25</v>
      </c>
      <c r="E3397">
        <v>2024</v>
      </c>
      <c r="F3397" t="s">
        <v>37</v>
      </c>
    </row>
    <row r="3398" spans="1:6" hidden="1" x14ac:dyDescent="0.35">
      <c r="A3398" t="s">
        <v>1316</v>
      </c>
      <c r="B3398">
        <v>150</v>
      </c>
      <c r="C3398" s="32">
        <v>45590</v>
      </c>
      <c r="D3398" t="s">
        <v>25</v>
      </c>
      <c r="E3398">
        <v>2024</v>
      </c>
      <c r="F3398" t="s">
        <v>33</v>
      </c>
    </row>
    <row r="3399" spans="1:6" hidden="1" x14ac:dyDescent="0.35">
      <c r="A3399" t="s">
        <v>1312</v>
      </c>
      <c r="B3399">
        <v>173.49</v>
      </c>
      <c r="C3399" s="32">
        <v>45590</v>
      </c>
      <c r="D3399" t="s">
        <v>25</v>
      </c>
      <c r="E3399">
        <v>2024</v>
      </c>
      <c r="F3399" t="s">
        <v>33</v>
      </c>
    </row>
    <row r="3400" spans="1:6" hidden="1" x14ac:dyDescent="0.35">
      <c r="A3400" t="s">
        <v>1034</v>
      </c>
      <c r="B3400">
        <v>161</v>
      </c>
      <c r="C3400" s="32">
        <v>45590</v>
      </c>
      <c r="D3400" t="s">
        <v>25</v>
      </c>
      <c r="E3400">
        <v>2024</v>
      </c>
      <c r="F3400" t="s">
        <v>31</v>
      </c>
    </row>
    <row r="3401" spans="1:6" hidden="1" x14ac:dyDescent="0.35">
      <c r="A3401" t="s">
        <v>620</v>
      </c>
      <c r="B3401">
        <v>656.42</v>
      </c>
      <c r="C3401" s="32">
        <v>45590</v>
      </c>
      <c r="D3401" t="s">
        <v>25</v>
      </c>
      <c r="E3401">
        <v>2024</v>
      </c>
      <c r="F3401" t="s">
        <v>42</v>
      </c>
    </row>
    <row r="3402" spans="1:6" hidden="1" x14ac:dyDescent="0.35">
      <c r="A3402" t="s">
        <v>1025</v>
      </c>
      <c r="B3402">
        <v>84</v>
      </c>
      <c r="C3402" s="32">
        <v>45590</v>
      </c>
      <c r="D3402" t="s">
        <v>25</v>
      </c>
      <c r="E3402">
        <v>2024</v>
      </c>
      <c r="F3402" t="s">
        <v>39</v>
      </c>
    </row>
    <row r="3403" spans="1:6" hidden="1" x14ac:dyDescent="0.35">
      <c r="A3403" t="s">
        <v>623</v>
      </c>
      <c r="B3403">
        <v>73</v>
      </c>
      <c r="C3403" s="32">
        <v>45590</v>
      </c>
      <c r="D3403" t="s">
        <v>25</v>
      </c>
      <c r="E3403">
        <v>2024</v>
      </c>
      <c r="F3403" t="s">
        <v>29</v>
      </c>
    </row>
    <row r="3404" spans="1:6" hidden="1" x14ac:dyDescent="0.35">
      <c r="A3404" t="s">
        <v>2611</v>
      </c>
      <c r="B3404">
        <v>104</v>
      </c>
      <c r="C3404" s="32">
        <v>45590</v>
      </c>
      <c r="D3404" t="s">
        <v>25</v>
      </c>
      <c r="E3404">
        <v>2024</v>
      </c>
      <c r="F3404" t="s">
        <v>43</v>
      </c>
    </row>
    <row r="3405" spans="1:6" hidden="1" x14ac:dyDescent="0.35">
      <c r="A3405" t="s">
        <v>2612</v>
      </c>
      <c r="B3405">
        <v>280</v>
      </c>
      <c r="C3405" s="32">
        <v>45590</v>
      </c>
      <c r="D3405" t="s">
        <v>25</v>
      </c>
      <c r="E3405">
        <v>2024</v>
      </c>
      <c r="F3405" t="s">
        <v>41</v>
      </c>
    </row>
    <row r="3406" spans="1:6" hidden="1" x14ac:dyDescent="0.35">
      <c r="A3406" t="s">
        <v>2613</v>
      </c>
      <c r="B3406">
        <v>143.34</v>
      </c>
      <c r="C3406" s="32">
        <v>45590</v>
      </c>
      <c r="D3406" t="s">
        <v>25</v>
      </c>
      <c r="E3406">
        <v>2024</v>
      </c>
      <c r="F3406" t="s">
        <v>43</v>
      </c>
    </row>
    <row r="3407" spans="1:6" hidden="1" x14ac:dyDescent="0.35">
      <c r="A3407" t="s">
        <v>688</v>
      </c>
      <c r="B3407">
        <v>203.4</v>
      </c>
      <c r="C3407" s="32">
        <v>45590</v>
      </c>
      <c r="D3407" t="s">
        <v>25</v>
      </c>
      <c r="E3407">
        <v>2024</v>
      </c>
      <c r="F3407" t="s">
        <v>38</v>
      </c>
    </row>
    <row r="3408" spans="1:6" hidden="1" x14ac:dyDescent="0.35">
      <c r="A3408" t="s">
        <v>635</v>
      </c>
      <c r="B3408">
        <v>161.82</v>
      </c>
      <c r="C3408" s="32">
        <v>45593</v>
      </c>
      <c r="D3408" t="s">
        <v>25</v>
      </c>
      <c r="E3408">
        <v>2024</v>
      </c>
      <c r="F3408" t="s">
        <v>47</v>
      </c>
    </row>
    <row r="3409" spans="1:6" hidden="1" x14ac:dyDescent="0.35">
      <c r="A3409" t="s">
        <v>698</v>
      </c>
      <c r="B3409">
        <v>143.63</v>
      </c>
      <c r="C3409" s="32">
        <v>45593</v>
      </c>
      <c r="D3409" t="s">
        <v>25</v>
      </c>
      <c r="E3409">
        <v>2024</v>
      </c>
      <c r="F3409" t="s">
        <v>34</v>
      </c>
    </row>
    <row r="3410" spans="1:6" hidden="1" x14ac:dyDescent="0.35">
      <c r="A3410" t="s">
        <v>2615</v>
      </c>
      <c r="B3410">
        <v>77.569999999999993</v>
      </c>
      <c r="C3410" s="32">
        <v>45593</v>
      </c>
      <c r="D3410" t="s">
        <v>25</v>
      </c>
      <c r="E3410">
        <v>2024</v>
      </c>
      <c r="F3410" t="s">
        <v>42</v>
      </c>
    </row>
    <row r="3411" spans="1:6" hidden="1" x14ac:dyDescent="0.35">
      <c r="A3411" t="s">
        <v>2616</v>
      </c>
      <c r="B3411">
        <v>119.12</v>
      </c>
      <c r="C3411" s="32">
        <v>45593</v>
      </c>
      <c r="D3411" t="s">
        <v>25</v>
      </c>
      <c r="E3411">
        <v>2024</v>
      </c>
      <c r="F3411" t="s">
        <v>37</v>
      </c>
    </row>
    <row r="3412" spans="1:6" hidden="1" x14ac:dyDescent="0.35">
      <c r="A3412" t="s">
        <v>559</v>
      </c>
      <c r="B3412">
        <v>130</v>
      </c>
      <c r="C3412" s="32">
        <v>45593</v>
      </c>
      <c r="D3412" t="s">
        <v>25</v>
      </c>
      <c r="E3412">
        <v>2024</v>
      </c>
      <c r="F3412" t="s">
        <v>42</v>
      </c>
    </row>
    <row r="3413" spans="1:6" hidden="1" x14ac:dyDescent="0.35">
      <c r="A3413" t="s">
        <v>2617</v>
      </c>
      <c r="B3413">
        <v>241.6</v>
      </c>
      <c r="C3413" s="32">
        <v>45593</v>
      </c>
      <c r="D3413" t="s">
        <v>25</v>
      </c>
      <c r="E3413">
        <v>2024</v>
      </c>
      <c r="F3413" t="s">
        <v>40</v>
      </c>
    </row>
    <row r="3414" spans="1:6" hidden="1" x14ac:dyDescent="0.35">
      <c r="A3414" t="s">
        <v>2618</v>
      </c>
      <c r="B3414">
        <v>127</v>
      </c>
      <c r="C3414" s="32">
        <v>45593</v>
      </c>
      <c r="D3414" t="s">
        <v>25</v>
      </c>
      <c r="E3414">
        <v>2024</v>
      </c>
      <c r="F3414" t="s">
        <v>32</v>
      </c>
    </row>
    <row r="3415" spans="1:6" hidden="1" x14ac:dyDescent="0.35">
      <c r="A3415" t="s">
        <v>1503</v>
      </c>
      <c r="B3415">
        <v>111</v>
      </c>
      <c r="C3415" s="32">
        <v>45593</v>
      </c>
      <c r="D3415" t="s">
        <v>25</v>
      </c>
      <c r="E3415">
        <v>2024</v>
      </c>
      <c r="F3415" t="s">
        <v>47</v>
      </c>
    </row>
    <row r="3416" spans="1:6" hidden="1" x14ac:dyDescent="0.35">
      <c r="A3416" t="s">
        <v>2257</v>
      </c>
      <c r="B3416">
        <v>97.45</v>
      </c>
      <c r="C3416" s="32">
        <v>45593</v>
      </c>
      <c r="D3416" t="s">
        <v>25</v>
      </c>
      <c r="E3416">
        <v>2024</v>
      </c>
      <c r="F3416" t="s">
        <v>41</v>
      </c>
    </row>
    <row r="3417" spans="1:6" hidden="1" x14ac:dyDescent="0.35">
      <c r="A3417" t="s">
        <v>1035</v>
      </c>
      <c r="B3417">
        <v>216.81</v>
      </c>
      <c r="C3417" s="32">
        <v>45593</v>
      </c>
      <c r="D3417" t="s">
        <v>25</v>
      </c>
      <c r="E3417">
        <v>2024</v>
      </c>
      <c r="F3417" t="s">
        <v>37</v>
      </c>
    </row>
    <row r="3418" spans="1:6" hidden="1" x14ac:dyDescent="0.35">
      <c r="A3418" t="s">
        <v>2619</v>
      </c>
      <c r="B3418">
        <v>101.78</v>
      </c>
      <c r="C3418" s="32">
        <v>45593</v>
      </c>
      <c r="D3418" t="s">
        <v>25</v>
      </c>
      <c r="E3418">
        <v>2024</v>
      </c>
      <c r="F3418" t="s">
        <v>38</v>
      </c>
    </row>
    <row r="3419" spans="1:6" hidden="1" x14ac:dyDescent="0.35">
      <c r="A3419" t="s">
        <v>2620</v>
      </c>
      <c r="B3419">
        <v>81.680000000000007</v>
      </c>
      <c r="C3419" s="32">
        <v>45593</v>
      </c>
      <c r="D3419" t="s">
        <v>25</v>
      </c>
      <c r="E3419">
        <v>2024</v>
      </c>
      <c r="F3419" t="s">
        <v>37</v>
      </c>
    </row>
    <row r="3420" spans="1:6" hidden="1" x14ac:dyDescent="0.35">
      <c r="A3420" t="s">
        <v>2135</v>
      </c>
      <c r="B3420">
        <v>131</v>
      </c>
      <c r="C3420" s="32">
        <v>45593</v>
      </c>
      <c r="D3420" t="s">
        <v>25</v>
      </c>
      <c r="E3420">
        <v>2024</v>
      </c>
      <c r="F3420" t="s">
        <v>29</v>
      </c>
    </row>
    <row r="3421" spans="1:6" hidden="1" x14ac:dyDescent="0.35">
      <c r="A3421" t="s">
        <v>2621</v>
      </c>
      <c r="B3421">
        <v>164</v>
      </c>
      <c r="C3421" s="32">
        <v>45593</v>
      </c>
      <c r="D3421" t="s">
        <v>25</v>
      </c>
      <c r="E3421">
        <v>2024</v>
      </c>
      <c r="F3421" t="s">
        <v>44</v>
      </c>
    </row>
    <row r="3422" spans="1:6" hidden="1" x14ac:dyDescent="0.35">
      <c r="A3422" t="s">
        <v>2622</v>
      </c>
      <c r="B3422">
        <v>113.33</v>
      </c>
      <c r="C3422" s="32">
        <v>45593</v>
      </c>
      <c r="D3422" t="s">
        <v>25</v>
      </c>
      <c r="E3422">
        <v>2024</v>
      </c>
      <c r="F3422" t="s">
        <v>38</v>
      </c>
    </row>
    <row r="3423" spans="1:6" hidden="1" x14ac:dyDescent="0.35">
      <c r="A3423" t="s">
        <v>2183</v>
      </c>
      <c r="B3423">
        <v>55.09</v>
      </c>
      <c r="C3423" s="32">
        <v>45593</v>
      </c>
      <c r="D3423" t="s">
        <v>25</v>
      </c>
      <c r="E3423">
        <v>2024</v>
      </c>
      <c r="F3423" t="s">
        <v>29</v>
      </c>
    </row>
    <row r="3424" spans="1:6" hidden="1" x14ac:dyDescent="0.35">
      <c r="A3424" t="s">
        <v>2623</v>
      </c>
      <c r="B3424">
        <v>75</v>
      </c>
      <c r="C3424" s="32">
        <v>45594</v>
      </c>
      <c r="D3424" t="s">
        <v>25</v>
      </c>
      <c r="E3424">
        <v>2024</v>
      </c>
      <c r="F3424" t="s">
        <v>42</v>
      </c>
    </row>
    <row r="3425" spans="1:6" hidden="1" x14ac:dyDescent="0.35">
      <c r="A3425" t="s">
        <v>2625</v>
      </c>
      <c r="B3425">
        <v>76.319999999999993</v>
      </c>
      <c r="C3425" s="32">
        <v>45594</v>
      </c>
      <c r="D3425" t="s">
        <v>25</v>
      </c>
      <c r="E3425">
        <v>2024</v>
      </c>
      <c r="F3425" t="s">
        <v>40</v>
      </c>
    </row>
    <row r="3426" spans="1:6" hidden="1" x14ac:dyDescent="0.35">
      <c r="A3426" t="s">
        <v>2626</v>
      </c>
      <c r="B3426">
        <v>168.59</v>
      </c>
      <c r="C3426" s="32">
        <v>45594</v>
      </c>
      <c r="D3426" t="s">
        <v>25</v>
      </c>
      <c r="E3426">
        <v>2024</v>
      </c>
      <c r="F3426" t="s">
        <v>37</v>
      </c>
    </row>
    <row r="3427" spans="1:6" hidden="1" x14ac:dyDescent="0.35">
      <c r="A3427" t="s">
        <v>585</v>
      </c>
      <c r="B3427">
        <v>64</v>
      </c>
      <c r="C3427" s="32">
        <v>45594</v>
      </c>
      <c r="D3427" t="s">
        <v>25</v>
      </c>
      <c r="E3427">
        <v>2024</v>
      </c>
      <c r="F3427" t="s">
        <v>39</v>
      </c>
    </row>
    <row r="3428" spans="1:6" hidden="1" x14ac:dyDescent="0.35">
      <c r="A3428" t="s">
        <v>2627</v>
      </c>
      <c r="B3428">
        <v>160</v>
      </c>
      <c r="C3428" s="32">
        <v>45594</v>
      </c>
      <c r="D3428" t="s">
        <v>25</v>
      </c>
      <c r="E3428">
        <v>2024</v>
      </c>
      <c r="F3428" t="s">
        <v>34</v>
      </c>
    </row>
    <row r="3429" spans="1:6" hidden="1" x14ac:dyDescent="0.35">
      <c r="A3429" t="s">
        <v>2628</v>
      </c>
      <c r="B3429">
        <v>210</v>
      </c>
      <c r="C3429" s="32">
        <v>45594</v>
      </c>
      <c r="D3429" t="s">
        <v>25</v>
      </c>
      <c r="E3429">
        <v>2024</v>
      </c>
      <c r="F3429" t="s">
        <v>43</v>
      </c>
    </row>
    <row r="3430" spans="1:6" hidden="1" x14ac:dyDescent="0.35">
      <c r="A3430" t="s">
        <v>2629</v>
      </c>
      <c r="B3430">
        <v>150</v>
      </c>
      <c r="C3430" s="32">
        <v>45594</v>
      </c>
      <c r="D3430" t="s">
        <v>25</v>
      </c>
      <c r="E3430">
        <v>2024</v>
      </c>
      <c r="F3430" t="s">
        <v>47</v>
      </c>
    </row>
    <row r="3431" spans="1:6" hidden="1" x14ac:dyDescent="0.35">
      <c r="A3431" t="s">
        <v>335</v>
      </c>
      <c r="B3431">
        <v>290.16000000000003</v>
      </c>
      <c r="C3431" s="32">
        <v>45594</v>
      </c>
      <c r="D3431" t="s">
        <v>25</v>
      </c>
      <c r="E3431">
        <v>2024</v>
      </c>
      <c r="F3431" t="s">
        <v>32</v>
      </c>
    </row>
    <row r="3432" spans="1:6" hidden="1" x14ac:dyDescent="0.35">
      <c r="A3432" t="s">
        <v>680</v>
      </c>
      <c r="B3432">
        <v>108</v>
      </c>
      <c r="C3432" s="32">
        <v>45594</v>
      </c>
      <c r="D3432" t="s">
        <v>25</v>
      </c>
      <c r="E3432">
        <v>2024</v>
      </c>
      <c r="F3432" t="s">
        <v>37</v>
      </c>
    </row>
    <row r="3433" spans="1:6" hidden="1" x14ac:dyDescent="0.35">
      <c r="A3433" t="s">
        <v>2510</v>
      </c>
      <c r="B3433">
        <v>140</v>
      </c>
      <c r="C3433" s="32">
        <v>45594</v>
      </c>
      <c r="D3433" t="s">
        <v>25</v>
      </c>
      <c r="E3433">
        <v>2024</v>
      </c>
      <c r="F3433" t="s">
        <v>43</v>
      </c>
    </row>
    <row r="3434" spans="1:6" hidden="1" x14ac:dyDescent="0.35">
      <c r="A3434" t="s">
        <v>2630</v>
      </c>
      <c r="B3434">
        <v>198</v>
      </c>
      <c r="C3434" s="32">
        <v>45594</v>
      </c>
      <c r="D3434" t="s">
        <v>25</v>
      </c>
      <c r="E3434">
        <v>2024</v>
      </c>
      <c r="F3434" t="s">
        <v>29</v>
      </c>
    </row>
    <row r="3435" spans="1:6" hidden="1" x14ac:dyDescent="0.35">
      <c r="A3435" t="s">
        <v>405</v>
      </c>
      <c r="B3435">
        <v>150</v>
      </c>
      <c r="C3435" s="32">
        <v>45594</v>
      </c>
      <c r="D3435" t="s">
        <v>25</v>
      </c>
      <c r="E3435">
        <v>2024</v>
      </c>
      <c r="F3435" t="s">
        <v>29</v>
      </c>
    </row>
    <row r="3436" spans="1:6" hidden="1" x14ac:dyDescent="0.35">
      <c r="A3436" t="s">
        <v>2631</v>
      </c>
      <c r="B3436">
        <v>361.6</v>
      </c>
      <c r="C3436" s="32">
        <v>45595</v>
      </c>
      <c r="D3436" t="s">
        <v>25</v>
      </c>
      <c r="E3436">
        <v>2024</v>
      </c>
      <c r="F3436" t="s">
        <v>47</v>
      </c>
    </row>
    <row r="3437" spans="1:6" hidden="1" x14ac:dyDescent="0.35">
      <c r="A3437" t="s">
        <v>633</v>
      </c>
      <c r="B3437">
        <v>0.04</v>
      </c>
      <c r="C3437" s="32">
        <v>45595</v>
      </c>
      <c r="D3437" t="s">
        <v>25</v>
      </c>
      <c r="E3437">
        <v>2024</v>
      </c>
      <c r="F3437" t="s">
        <v>42</v>
      </c>
    </row>
    <row r="3438" spans="1:6" hidden="1" x14ac:dyDescent="0.35">
      <c r="A3438" t="s">
        <v>2633</v>
      </c>
      <c r="B3438">
        <v>187.92</v>
      </c>
      <c r="C3438" s="32">
        <v>45595</v>
      </c>
      <c r="D3438" t="s">
        <v>25</v>
      </c>
      <c r="E3438">
        <v>2024</v>
      </c>
      <c r="F3438" t="s">
        <v>30</v>
      </c>
    </row>
    <row r="3439" spans="1:6" hidden="1" x14ac:dyDescent="0.35">
      <c r="A3439" t="s">
        <v>457</v>
      </c>
      <c r="B3439">
        <v>150.41999999999999</v>
      </c>
      <c r="C3439" s="32">
        <v>45595</v>
      </c>
      <c r="D3439" t="s">
        <v>25</v>
      </c>
      <c r="E3439">
        <v>2024</v>
      </c>
      <c r="F3439" t="s">
        <v>39</v>
      </c>
    </row>
    <row r="3440" spans="1:6" hidden="1" x14ac:dyDescent="0.35">
      <c r="A3440" t="s">
        <v>1369</v>
      </c>
      <c r="B3440">
        <v>302.51</v>
      </c>
      <c r="C3440" s="32">
        <v>45595</v>
      </c>
      <c r="D3440" t="s">
        <v>25</v>
      </c>
      <c r="E3440">
        <v>2024</v>
      </c>
      <c r="F3440" t="s">
        <v>33</v>
      </c>
    </row>
    <row r="3441" spans="1:6" hidden="1" x14ac:dyDescent="0.35">
      <c r="A3441" t="s">
        <v>2634</v>
      </c>
      <c r="B3441">
        <v>67.33</v>
      </c>
      <c r="C3441" s="32">
        <v>45595</v>
      </c>
      <c r="D3441" t="s">
        <v>25</v>
      </c>
      <c r="E3441">
        <v>2024</v>
      </c>
      <c r="F3441" t="s">
        <v>43</v>
      </c>
    </row>
    <row r="3442" spans="1:6" hidden="1" x14ac:dyDescent="0.35">
      <c r="A3442" t="s">
        <v>2635</v>
      </c>
      <c r="B3442">
        <v>189.5</v>
      </c>
      <c r="C3442" s="32">
        <v>45595</v>
      </c>
      <c r="D3442" t="s">
        <v>25</v>
      </c>
      <c r="E3442">
        <v>2024</v>
      </c>
      <c r="F3442" t="s">
        <v>33</v>
      </c>
    </row>
    <row r="3443" spans="1:6" hidden="1" x14ac:dyDescent="0.35">
      <c r="A3443" t="s">
        <v>2636</v>
      </c>
      <c r="B3443">
        <v>144.54</v>
      </c>
      <c r="C3443" s="32">
        <v>45595</v>
      </c>
      <c r="D3443" t="s">
        <v>25</v>
      </c>
      <c r="E3443">
        <v>2024</v>
      </c>
      <c r="F3443" t="s">
        <v>44</v>
      </c>
    </row>
    <row r="3444" spans="1:6" hidden="1" x14ac:dyDescent="0.35">
      <c r="A3444" t="s">
        <v>408</v>
      </c>
      <c r="B3444">
        <v>137.85</v>
      </c>
      <c r="C3444" s="32">
        <v>45595</v>
      </c>
      <c r="D3444" t="s">
        <v>25</v>
      </c>
      <c r="E3444">
        <v>2024</v>
      </c>
      <c r="F3444" t="s">
        <v>37</v>
      </c>
    </row>
    <row r="3445" spans="1:6" hidden="1" x14ac:dyDescent="0.35">
      <c r="A3445" t="s">
        <v>1238</v>
      </c>
      <c r="B3445">
        <v>178</v>
      </c>
      <c r="C3445" s="32">
        <v>45595</v>
      </c>
      <c r="D3445" t="s">
        <v>25</v>
      </c>
      <c r="E3445">
        <v>2024</v>
      </c>
      <c r="F3445" t="s">
        <v>41</v>
      </c>
    </row>
    <row r="3446" spans="1:6" hidden="1" x14ac:dyDescent="0.35">
      <c r="A3446" t="s">
        <v>1285</v>
      </c>
      <c r="B3446">
        <v>89.41</v>
      </c>
      <c r="C3446" s="32">
        <v>45595</v>
      </c>
      <c r="D3446" t="s">
        <v>25</v>
      </c>
      <c r="E3446">
        <v>2024</v>
      </c>
      <c r="F3446" t="s">
        <v>43</v>
      </c>
    </row>
    <row r="3447" spans="1:6" hidden="1" x14ac:dyDescent="0.35">
      <c r="A3447" t="s">
        <v>2637</v>
      </c>
      <c r="B3447">
        <v>96.26</v>
      </c>
      <c r="C3447" s="32">
        <v>45595</v>
      </c>
      <c r="D3447" t="s">
        <v>25</v>
      </c>
      <c r="E3447">
        <v>2024</v>
      </c>
      <c r="F3447" t="s">
        <v>29</v>
      </c>
    </row>
    <row r="3448" spans="1:6" hidden="1" x14ac:dyDescent="0.35">
      <c r="A3448" t="s">
        <v>2638</v>
      </c>
      <c r="B3448">
        <v>85</v>
      </c>
      <c r="C3448" s="32">
        <v>45595</v>
      </c>
      <c r="D3448" t="s">
        <v>25</v>
      </c>
      <c r="E3448">
        <v>2024</v>
      </c>
      <c r="F3448" t="s">
        <v>33</v>
      </c>
    </row>
    <row r="3449" spans="1:6" hidden="1" x14ac:dyDescent="0.35">
      <c r="A3449" t="s">
        <v>2334</v>
      </c>
      <c r="B3449">
        <v>128</v>
      </c>
      <c r="C3449" s="32">
        <v>45595</v>
      </c>
      <c r="D3449" t="s">
        <v>25</v>
      </c>
      <c r="E3449">
        <v>2024</v>
      </c>
      <c r="F3449" t="s">
        <v>41</v>
      </c>
    </row>
    <row r="3450" spans="1:6" hidden="1" x14ac:dyDescent="0.35">
      <c r="A3450" t="s">
        <v>2639</v>
      </c>
      <c r="B3450">
        <v>106.23</v>
      </c>
      <c r="C3450" s="32">
        <v>45596</v>
      </c>
      <c r="D3450" t="s">
        <v>25</v>
      </c>
      <c r="E3450">
        <v>2024</v>
      </c>
      <c r="F3450" t="s">
        <v>44</v>
      </c>
    </row>
    <row r="3451" spans="1:6" hidden="1" x14ac:dyDescent="0.35">
      <c r="A3451" t="s">
        <v>2180</v>
      </c>
      <c r="B3451">
        <v>150</v>
      </c>
      <c r="C3451" s="32">
        <v>45596</v>
      </c>
      <c r="D3451" t="s">
        <v>25</v>
      </c>
      <c r="E3451">
        <v>2024</v>
      </c>
      <c r="F3451" t="s">
        <v>34</v>
      </c>
    </row>
    <row r="3452" spans="1:6" hidden="1" x14ac:dyDescent="0.35">
      <c r="A3452" t="s">
        <v>2641</v>
      </c>
      <c r="B3452">
        <v>264.70999999999998</v>
      </c>
      <c r="C3452" s="32">
        <v>45596</v>
      </c>
      <c r="D3452" t="s">
        <v>25</v>
      </c>
      <c r="E3452">
        <v>2024</v>
      </c>
      <c r="F3452" t="s">
        <v>30</v>
      </c>
    </row>
    <row r="3453" spans="1:6" hidden="1" x14ac:dyDescent="0.35">
      <c r="A3453" t="s">
        <v>2642</v>
      </c>
      <c r="B3453">
        <v>270</v>
      </c>
      <c r="C3453" s="32">
        <v>45596</v>
      </c>
      <c r="D3453" t="s">
        <v>25</v>
      </c>
      <c r="E3453">
        <v>2024</v>
      </c>
      <c r="F3453" t="s">
        <v>42</v>
      </c>
    </row>
    <row r="3454" spans="1:6" hidden="1" x14ac:dyDescent="0.35">
      <c r="A3454" t="s">
        <v>2643</v>
      </c>
      <c r="B3454">
        <v>385.07</v>
      </c>
      <c r="C3454" s="32">
        <v>45596</v>
      </c>
      <c r="D3454" t="s">
        <v>25</v>
      </c>
      <c r="E3454">
        <v>2024</v>
      </c>
      <c r="F3454" t="s">
        <v>44</v>
      </c>
    </row>
    <row r="3455" spans="1:6" hidden="1" x14ac:dyDescent="0.35">
      <c r="A3455" t="s">
        <v>2644</v>
      </c>
      <c r="B3455">
        <v>767.83</v>
      </c>
      <c r="C3455" s="32">
        <v>45596</v>
      </c>
      <c r="D3455" t="s">
        <v>25</v>
      </c>
      <c r="E3455">
        <v>2024</v>
      </c>
      <c r="F3455" t="s">
        <v>43</v>
      </c>
    </row>
    <row r="3456" spans="1:6" hidden="1" x14ac:dyDescent="0.35">
      <c r="A3456" t="s">
        <v>2645</v>
      </c>
      <c r="B3456">
        <v>113.49</v>
      </c>
      <c r="C3456" s="32">
        <v>45596</v>
      </c>
      <c r="D3456" t="s">
        <v>25</v>
      </c>
      <c r="E3456">
        <v>2024</v>
      </c>
      <c r="F3456" t="s">
        <v>41</v>
      </c>
    </row>
    <row r="3457" spans="1:6" hidden="1" x14ac:dyDescent="0.35">
      <c r="A3457" t="s">
        <v>2218</v>
      </c>
      <c r="B3457">
        <v>250.08</v>
      </c>
      <c r="C3457" s="32">
        <v>45596</v>
      </c>
      <c r="D3457" t="s">
        <v>25</v>
      </c>
      <c r="E3457">
        <v>2024</v>
      </c>
      <c r="F3457" t="s">
        <v>43</v>
      </c>
    </row>
    <row r="3458" spans="1:6" hidden="1" x14ac:dyDescent="0.35">
      <c r="A3458" t="s">
        <v>2646</v>
      </c>
      <c r="B3458">
        <v>284</v>
      </c>
      <c r="C3458" s="32">
        <v>45596</v>
      </c>
      <c r="D3458" t="s">
        <v>25</v>
      </c>
      <c r="E3458">
        <v>2024</v>
      </c>
      <c r="F3458" t="s">
        <v>43</v>
      </c>
    </row>
    <row r="3459" spans="1:6" hidden="1" x14ac:dyDescent="0.35">
      <c r="A3459" t="s">
        <v>2647</v>
      </c>
      <c r="B3459">
        <v>71</v>
      </c>
      <c r="C3459" s="32">
        <v>45596</v>
      </c>
      <c r="D3459" t="s">
        <v>25</v>
      </c>
      <c r="E3459">
        <v>2024</v>
      </c>
      <c r="F3459" t="s">
        <v>41</v>
      </c>
    </row>
    <row r="3460" spans="1:6" hidden="1" x14ac:dyDescent="0.35">
      <c r="A3460" t="s">
        <v>2648</v>
      </c>
      <c r="B3460">
        <v>77</v>
      </c>
      <c r="C3460" s="32">
        <v>45598</v>
      </c>
      <c r="D3460" t="s">
        <v>26</v>
      </c>
      <c r="E3460">
        <v>2024</v>
      </c>
      <c r="F3460" t="s">
        <v>44</v>
      </c>
    </row>
    <row r="3461" spans="1:6" hidden="1" x14ac:dyDescent="0.35">
      <c r="A3461" t="s">
        <v>2649</v>
      </c>
      <c r="B3461">
        <v>349.26</v>
      </c>
      <c r="C3461" s="32">
        <v>45597</v>
      </c>
      <c r="D3461" t="s">
        <v>26</v>
      </c>
      <c r="E3461">
        <v>2024</v>
      </c>
      <c r="F3461" t="s">
        <v>44</v>
      </c>
    </row>
    <row r="3462" spans="1:6" hidden="1" x14ac:dyDescent="0.35">
      <c r="A3462" t="s">
        <v>2328</v>
      </c>
      <c r="B3462">
        <v>293.22000000000003</v>
      </c>
      <c r="C3462" s="32">
        <v>45597</v>
      </c>
      <c r="D3462" t="s">
        <v>26</v>
      </c>
      <c r="E3462">
        <v>2024</v>
      </c>
      <c r="F3462" t="s">
        <v>47</v>
      </c>
    </row>
    <row r="3463" spans="1:6" hidden="1" x14ac:dyDescent="0.35">
      <c r="A3463" t="s">
        <v>2650</v>
      </c>
      <c r="B3463">
        <v>95.12</v>
      </c>
      <c r="C3463" s="32">
        <v>45597</v>
      </c>
      <c r="D3463" t="s">
        <v>26</v>
      </c>
      <c r="E3463">
        <v>2024</v>
      </c>
      <c r="F3463" t="s">
        <v>30</v>
      </c>
    </row>
    <row r="3464" spans="1:6" hidden="1" x14ac:dyDescent="0.35">
      <c r="A3464" t="s">
        <v>2651</v>
      </c>
      <c r="B3464">
        <v>103.92</v>
      </c>
      <c r="C3464" s="32">
        <v>45597</v>
      </c>
      <c r="D3464" t="s">
        <v>26</v>
      </c>
      <c r="E3464">
        <v>2024</v>
      </c>
      <c r="F3464" t="s">
        <v>42</v>
      </c>
    </row>
    <row r="3465" spans="1:6" hidden="1" x14ac:dyDescent="0.35">
      <c r="A3465" t="s">
        <v>2652</v>
      </c>
      <c r="B3465">
        <v>120</v>
      </c>
      <c r="C3465" s="32">
        <v>45597</v>
      </c>
      <c r="D3465" t="s">
        <v>26</v>
      </c>
      <c r="E3465">
        <v>2024</v>
      </c>
      <c r="F3465" t="s">
        <v>30</v>
      </c>
    </row>
    <row r="3466" spans="1:6" hidden="1" x14ac:dyDescent="0.35">
      <c r="A3466" t="s">
        <v>344</v>
      </c>
      <c r="B3466">
        <v>73.459999999999994</v>
      </c>
      <c r="C3466" s="32">
        <v>45597</v>
      </c>
      <c r="D3466" t="s">
        <v>26</v>
      </c>
      <c r="E3466">
        <v>2024</v>
      </c>
      <c r="F3466" t="s">
        <v>34</v>
      </c>
    </row>
    <row r="3467" spans="1:6" hidden="1" x14ac:dyDescent="0.35">
      <c r="A3467" t="s">
        <v>2104</v>
      </c>
      <c r="B3467">
        <v>125</v>
      </c>
      <c r="C3467" s="32">
        <v>45597</v>
      </c>
      <c r="D3467" t="s">
        <v>26</v>
      </c>
      <c r="E3467">
        <v>2024</v>
      </c>
      <c r="F3467" t="s">
        <v>29</v>
      </c>
    </row>
    <row r="3468" spans="1:6" hidden="1" x14ac:dyDescent="0.35">
      <c r="A3468" t="s">
        <v>1587</v>
      </c>
      <c r="B3468">
        <v>123.32</v>
      </c>
      <c r="C3468" s="32">
        <v>45597</v>
      </c>
      <c r="D3468" t="s">
        <v>26</v>
      </c>
      <c r="E3468">
        <v>2024</v>
      </c>
      <c r="F3468" t="s">
        <v>47</v>
      </c>
    </row>
    <row r="3469" spans="1:6" hidden="1" x14ac:dyDescent="0.35">
      <c r="A3469" t="s">
        <v>2653</v>
      </c>
      <c r="B3469">
        <v>10</v>
      </c>
      <c r="C3469" s="32">
        <v>45597</v>
      </c>
      <c r="D3469" t="s">
        <v>26</v>
      </c>
      <c r="E3469">
        <v>2024</v>
      </c>
      <c r="F3469" t="s">
        <v>42</v>
      </c>
    </row>
    <row r="3470" spans="1:6" hidden="1" x14ac:dyDescent="0.35">
      <c r="A3470" t="s">
        <v>2654</v>
      </c>
      <c r="B3470">
        <v>292</v>
      </c>
      <c r="C3470" s="32">
        <v>45597</v>
      </c>
      <c r="D3470" t="s">
        <v>26</v>
      </c>
      <c r="E3470">
        <v>2024</v>
      </c>
      <c r="F3470" t="s">
        <v>34</v>
      </c>
    </row>
    <row r="3471" spans="1:6" hidden="1" x14ac:dyDescent="0.35">
      <c r="A3471" t="s">
        <v>2655</v>
      </c>
      <c r="B3471">
        <v>142.47</v>
      </c>
      <c r="C3471" s="32">
        <v>45597</v>
      </c>
      <c r="D3471" t="s">
        <v>26</v>
      </c>
      <c r="E3471">
        <v>2024</v>
      </c>
      <c r="F3471" t="s">
        <v>29</v>
      </c>
    </row>
    <row r="3472" spans="1:6" hidden="1" x14ac:dyDescent="0.35">
      <c r="A3472" t="s">
        <v>614</v>
      </c>
      <c r="B3472">
        <v>100</v>
      </c>
      <c r="C3472" s="32">
        <v>45597</v>
      </c>
      <c r="D3472" t="s">
        <v>26</v>
      </c>
      <c r="E3472">
        <v>2024</v>
      </c>
      <c r="F3472" t="s">
        <v>44</v>
      </c>
    </row>
    <row r="3473" spans="1:6" hidden="1" x14ac:dyDescent="0.35">
      <c r="A3473" t="s">
        <v>1900</v>
      </c>
      <c r="B3473">
        <v>41.03</v>
      </c>
      <c r="C3473" s="32">
        <v>45597</v>
      </c>
      <c r="D3473" t="s">
        <v>26</v>
      </c>
      <c r="E3473">
        <v>2024</v>
      </c>
      <c r="F3473" t="s">
        <v>42</v>
      </c>
    </row>
    <row r="3474" spans="1:6" hidden="1" x14ac:dyDescent="0.35">
      <c r="A3474" t="s">
        <v>2656</v>
      </c>
      <c r="B3474">
        <v>178.15</v>
      </c>
      <c r="C3474" s="32">
        <v>45597</v>
      </c>
      <c r="D3474" t="s">
        <v>26</v>
      </c>
      <c r="E3474">
        <v>2024</v>
      </c>
      <c r="F3474" t="s">
        <v>38</v>
      </c>
    </row>
    <row r="3475" spans="1:6" hidden="1" x14ac:dyDescent="0.35">
      <c r="A3475" t="s">
        <v>693</v>
      </c>
      <c r="B3475">
        <v>112.5</v>
      </c>
      <c r="C3475" s="32">
        <v>45597</v>
      </c>
      <c r="D3475" t="s">
        <v>26</v>
      </c>
      <c r="E3475">
        <v>2024</v>
      </c>
      <c r="F3475" t="s">
        <v>47</v>
      </c>
    </row>
    <row r="3476" spans="1:6" hidden="1" x14ac:dyDescent="0.35">
      <c r="A3476" t="s">
        <v>1264</v>
      </c>
      <c r="B3476">
        <v>108.5</v>
      </c>
      <c r="C3476" s="32">
        <v>45597</v>
      </c>
      <c r="D3476" t="s">
        <v>26</v>
      </c>
      <c r="E3476">
        <v>2024</v>
      </c>
      <c r="F3476" t="s">
        <v>44</v>
      </c>
    </row>
    <row r="3477" spans="1:6" hidden="1" x14ac:dyDescent="0.35">
      <c r="A3477" t="s">
        <v>627</v>
      </c>
      <c r="B3477">
        <v>194.72</v>
      </c>
      <c r="C3477" s="32">
        <v>45597</v>
      </c>
      <c r="D3477" t="s">
        <v>26</v>
      </c>
      <c r="E3477">
        <v>2024</v>
      </c>
      <c r="F3477" t="s">
        <v>47</v>
      </c>
    </row>
    <row r="3478" spans="1:6" hidden="1" x14ac:dyDescent="0.35">
      <c r="A3478" t="s">
        <v>627</v>
      </c>
      <c r="B3478">
        <v>194.71</v>
      </c>
      <c r="C3478" s="32">
        <v>45597</v>
      </c>
      <c r="D3478" t="s">
        <v>26</v>
      </c>
      <c r="E3478">
        <v>2024</v>
      </c>
      <c r="F3478" t="s">
        <v>47</v>
      </c>
    </row>
    <row r="3479" spans="1:6" hidden="1" x14ac:dyDescent="0.35">
      <c r="A3479" t="s">
        <v>641</v>
      </c>
      <c r="B3479">
        <v>203.5</v>
      </c>
      <c r="C3479" s="32">
        <v>45597</v>
      </c>
      <c r="D3479" t="s">
        <v>26</v>
      </c>
      <c r="E3479">
        <v>2024</v>
      </c>
      <c r="F3479" t="s">
        <v>40</v>
      </c>
    </row>
    <row r="3480" spans="1:6" hidden="1" x14ac:dyDescent="0.35">
      <c r="A3480" t="s">
        <v>2657</v>
      </c>
      <c r="B3480">
        <v>556.51</v>
      </c>
      <c r="C3480" s="32">
        <v>45600</v>
      </c>
      <c r="D3480" t="s">
        <v>26</v>
      </c>
      <c r="E3480">
        <v>2024</v>
      </c>
      <c r="F3480" t="s">
        <v>32</v>
      </c>
    </row>
    <row r="3481" spans="1:6" hidden="1" x14ac:dyDescent="0.35">
      <c r="A3481" t="s">
        <v>359</v>
      </c>
      <c r="B3481">
        <v>69.78</v>
      </c>
      <c r="C3481" s="32">
        <v>45600</v>
      </c>
      <c r="D3481" t="s">
        <v>26</v>
      </c>
      <c r="E3481">
        <v>2024</v>
      </c>
      <c r="F3481" t="s">
        <v>35</v>
      </c>
    </row>
    <row r="3482" spans="1:6" hidden="1" x14ac:dyDescent="0.35">
      <c r="A3482" t="s">
        <v>2658</v>
      </c>
      <c r="B3482">
        <v>78.44</v>
      </c>
      <c r="C3482" s="32">
        <v>45600</v>
      </c>
      <c r="D3482" t="s">
        <v>26</v>
      </c>
      <c r="E3482">
        <v>2024</v>
      </c>
      <c r="F3482" t="s">
        <v>47</v>
      </c>
    </row>
    <row r="3483" spans="1:6" hidden="1" x14ac:dyDescent="0.35">
      <c r="A3483" t="s">
        <v>2659</v>
      </c>
      <c r="B3483">
        <v>242.41</v>
      </c>
      <c r="C3483" s="32">
        <v>45600</v>
      </c>
      <c r="D3483" t="s">
        <v>26</v>
      </c>
      <c r="E3483">
        <v>2024</v>
      </c>
      <c r="F3483" t="s">
        <v>47</v>
      </c>
    </row>
    <row r="3484" spans="1:6" hidden="1" x14ac:dyDescent="0.35">
      <c r="A3484" t="s">
        <v>1149</v>
      </c>
      <c r="B3484">
        <v>236.77</v>
      </c>
      <c r="C3484" s="32">
        <v>45600</v>
      </c>
      <c r="D3484" t="s">
        <v>26</v>
      </c>
      <c r="E3484">
        <v>2024</v>
      </c>
      <c r="F3484" t="s">
        <v>47</v>
      </c>
    </row>
    <row r="3485" spans="1:6" hidden="1" x14ac:dyDescent="0.35">
      <c r="A3485" t="s">
        <v>411</v>
      </c>
      <c r="B3485">
        <v>50.65</v>
      </c>
      <c r="C3485" s="32">
        <v>45600</v>
      </c>
      <c r="D3485" t="s">
        <v>26</v>
      </c>
      <c r="E3485">
        <v>2024</v>
      </c>
      <c r="F3485" t="s">
        <v>42</v>
      </c>
    </row>
    <row r="3486" spans="1:6" hidden="1" x14ac:dyDescent="0.35">
      <c r="A3486" t="s">
        <v>2660</v>
      </c>
      <c r="B3486">
        <v>110.56</v>
      </c>
      <c r="C3486" s="32">
        <v>45600</v>
      </c>
      <c r="D3486" t="s">
        <v>26</v>
      </c>
      <c r="E3486">
        <v>2024</v>
      </c>
      <c r="F3486" t="s">
        <v>42</v>
      </c>
    </row>
    <row r="3487" spans="1:6" hidden="1" x14ac:dyDescent="0.35">
      <c r="A3487" t="s">
        <v>2442</v>
      </c>
      <c r="B3487">
        <v>104</v>
      </c>
      <c r="C3487" s="32">
        <v>45600</v>
      </c>
      <c r="D3487" t="s">
        <v>26</v>
      </c>
      <c r="E3487">
        <v>2024</v>
      </c>
      <c r="F3487" t="s">
        <v>34</v>
      </c>
    </row>
    <row r="3488" spans="1:6" hidden="1" x14ac:dyDescent="0.35">
      <c r="A3488" t="s">
        <v>663</v>
      </c>
      <c r="B3488">
        <v>233.57</v>
      </c>
      <c r="C3488" s="32">
        <v>45600</v>
      </c>
      <c r="D3488" t="s">
        <v>26</v>
      </c>
      <c r="E3488">
        <v>2024</v>
      </c>
      <c r="F3488" t="s">
        <v>43</v>
      </c>
    </row>
    <row r="3489" spans="1:6" hidden="1" x14ac:dyDescent="0.35">
      <c r="A3489" t="s">
        <v>2661</v>
      </c>
      <c r="B3489">
        <v>138.15</v>
      </c>
      <c r="C3489" s="32">
        <v>45600</v>
      </c>
      <c r="D3489" t="s">
        <v>26</v>
      </c>
      <c r="E3489">
        <v>2024</v>
      </c>
      <c r="F3489" t="s">
        <v>41</v>
      </c>
    </row>
    <row r="3490" spans="1:6" hidden="1" x14ac:dyDescent="0.35">
      <c r="A3490" t="s">
        <v>2662</v>
      </c>
      <c r="B3490">
        <v>121</v>
      </c>
      <c r="C3490" s="32">
        <v>45600</v>
      </c>
      <c r="D3490" t="s">
        <v>26</v>
      </c>
      <c r="E3490">
        <v>2024</v>
      </c>
      <c r="F3490" t="s">
        <v>41</v>
      </c>
    </row>
    <row r="3491" spans="1:6" hidden="1" x14ac:dyDescent="0.35">
      <c r="A3491" t="s">
        <v>2663</v>
      </c>
      <c r="B3491">
        <v>132</v>
      </c>
      <c r="C3491" s="32">
        <v>45600</v>
      </c>
      <c r="D3491" t="s">
        <v>26</v>
      </c>
      <c r="E3491">
        <v>2024</v>
      </c>
      <c r="F3491" t="s">
        <v>41</v>
      </c>
    </row>
    <row r="3492" spans="1:6" hidden="1" x14ac:dyDescent="0.35">
      <c r="A3492" t="s">
        <v>2664</v>
      </c>
      <c r="B3492">
        <v>99.6</v>
      </c>
      <c r="C3492" s="32">
        <v>45600</v>
      </c>
      <c r="D3492" t="s">
        <v>26</v>
      </c>
      <c r="E3492">
        <v>2024</v>
      </c>
      <c r="F3492" t="s">
        <v>34</v>
      </c>
    </row>
    <row r="3493" spans="1:6" hidden="1" x14ac:dyDescent="0.35">
      <c r="A3493" t="s">
        <v>2665</v>
      </c>
      <c r="B3493">
        <v>159</v>
      </c>
      <c r="C3493" s="32">
        <v>45600</v>
      </c>
      <c r="D3493" t="s">
        <v>26</v>
      </c>
      <c r="E3493">
        <v>2024</v>
      </c>
      <c r="F3493" t="s">
        <v>41</v>
      </c>
    </row>
    <row r="3494" spans="1:6" hidden="1" x14ac:dyDescent="0.35">
      <c r="A3494" t="s">
        <v>2666</v>
      </c>
      <c r="B3494">
        <v>182</v>
      </c>
      <c r="C3494" s="32">
        <v>45600</v>
      </c>
      <c r="D3494" t="s">
        <v>26</v>
      </c>
      <c r="E3494">
        <v>2024</v>
      </c>
      <c r="F3494" t="s">
        <v>29</v>
      </c>
    </row>
    <row r="3495" spans="1:6" hidden="1" x14ac:dyDescent="0.35">
      <c r="A3495" t="s">
        <v>2667</v>
      </c>
      <c r="B3495">
        <v>298</v>
      </c>
      <c r="C3495" s="32">
        <v>45600</v>
      </c>
      <c r="D3495" t="s">
        <v>26</v>
      </c>
      <c r="E3495">
        <v>2024</v>
      </c>
      <c r="F3495" t="s">
        <v>43</v>
      </c>
    </row>
    <row r="3496" spans="1:6" hidden="1" x14ac:dyDescent="0.35">
      <c r="A3496" t="s">
        <v>2668</v>
      </c>
      <c r="B3496">
        <v>172</v>
      </c>
      <c r="C3496" s="32">
        <v>45601</v>
      </c>
      <c r="D3496" t="s">
        <v>26</v>
      </c>
      <c r="E3496">
        <v>2024</v>
      </c>
      <c r="F3496" t="s">
        <v>35</v>
      </c>
    </row>
    <row r="3497" spans="1:6" hidden="1" x14ac:dyDescent="0.35">
      <c r="A3497" t="s">
        <v>2669</v>
      </c>
      <c r="B3497">
        <v>132</v>
      </c>
      <c r="C3497" s="32">
        <v>45601</v>
      </c>
      <c r="D3497" t="s">
        <v>26</v>
      </c>
      <c r="E3497">
        <v>2024</v>
      </c>
      <c r="F3497" t="s">
        <v>47</v>
      </c>
    </row>
    <row r="3498" spans="1:6" hidden="1" x14ac:dyDescent="0.35">
      <c r="A3498" t="s">
        <v>2670</v>
      </c>
      <c r="B3498">
        <v>306.04000000000002</v>
      </c>
      <c r="C3498" s="32">
        <v>45601</v>
      </c>
      <c r="D3498" t="s">
        <v>26</v>
      </c>
      <c r="E3498">
        <v>2024</v>
      </c>
      <c r="F3498" t="s">
        <v>42</v>
      </c>
    </row>
    <row r="3499" spans="1:6" hidden="1" x14ac:dyDescent="0.35">
      <c r="A3499" t="s">
        <v>2671</v>
      </c>
      <c r="B3499">
        <v>47.43</v>
      </c>
      <c r="C3499" s="32">
        <v>45601</v>
      </c>
      <c r="D3499" t="s">
        <v>26</v>
      </c>
      <c r="E3499">
        <v>2024</v>
      </c>
      <c r="F3499" t="s">
        <v>30</v>
      </c>
    </row>
    <row r="3500" spans="1:6" hidden="1" x14ac:dyDescent="0.35">
      <c r="A3500" t="s">
        <v>2672</v>
      </c>
      <c r="B3500">
        <v>200</v>
      </c>
      <c r="C3500" s="32">
        <v>45601</v>
      </c>
      <c r="D3500" t="s">
        <v>26</v>
      </c>
      <c r="E3500">
        <v>2024</v>
      </c>
      <c r="F3500" t="s">
        <v>40</v>
      </c>
    </row>
    <row r="3501" spans="1:6" hidden="1" x14ac:dyDescent="0.35">
      <c r="A3501" t="s">
        <v>2673</v>
      </c>
      <c r="B3501">
        <v>87.48</v>
      </c>
      <c r="C3501" s="32">
        <v>45601</v>
      </c>
      <c r="D3501" t="s">
        <v>26</v>
      </c>
      <c r="E3501">
        <v>2024</v>
      </c>
      <c r="F3501" t="s">
        <v>37</v>
      </c>
    </row>
    <row r="3502" spans="1:6" hidden="1" x14ac:dyDescent="0.35">
      <c r="A3502" t="s">
        <v>1313</v>
      </c>
      <c r="B3502">
        <v>100</v>
      </c>
      <c r="C3502" s="32">
        <v>45601</v>
      </c>
      <c r="D3502" t="s">
        <v>26</v>
      </c>
      <c r="E3502">
        <v>2024</v>
      </c>
      <c r="F3502" t="s">
        <v>38</v>
      </c>
    </row>
    <row r="3503" spans="1:6" hidden="1" x14ac:dyDescent="0.35">
      <c r="A3503" t="s">
        <v>2674</v>
      </c>
      <c r="B3503">
        <v>106</v>
      </c>
      <c r="C3503" s="32">
        <v>45601</v>
      </c>
      <c r="D3503" t="s">
        <v>26</v>
      </c>
      <c r="E3503">
        <v>2024</v>
      </c>
      <c r="F3503" t="s">
        <v>31</v>
      </c>
    </row>
    <row r="3504" spans="1:6" hidden="1" x14ac:dyDescent="0.35">
      <c r="A3504" t="s">
        <v>2675</v>
      </c>
      <c r="B3504">
        <v>58</v>
      </c>
      <c r="C3504" s="32">
        <v>45601</v>
      </c>
      <c r="D3504" t="s">
        <v>26</v>
      </c>
      <c r="E3504">
        <v>2024</v>
      </c>
      <c r="F3504" t="s">
        <v>44</v>
      </c>
    </row>
    <row r="3505" spans="1:6" hidden="1" x14ac:dyDescent="0.35">
      <c r="A3505" t="s">
        <v>2676</v>
      </c>
      <c r="B3505">
        <v>112.58</v>
      </c>
      <c r="C3505" s="32">
        <v>45601</v>
      </c>
      <c r="D3505" t="s">
        <v>26</v>
      </c>
      <c r="E3505">
        <v>2024</v>
      </c>
      <c r="F3505" t="s">
        <v>40</v>
      </c>
    </row>
    <row r="3506" spans="1:6" hidden="1" x14ac:dyDescent="0.35">
      <c r="A3506" t="s">
        <v>444</v>
      </c>
      <c r="B3506">
        <v>136</v>
      </c>
      <c r="C3506" s="32">
        <v>45601</v>
      </c>
      <c r="D3506" t="s">
        <v>26</v>
      </c>
      <c r="E3506">
        <v>2024</v>
      </c>
      <c r="F3506" t="s">
        <v>44</v>
      </c>
    </row>
    <row r="3507" spans="1:6" hidden="1" x14ac:dyDescent="0.35">
      <c r="A3507" t="s">
        <v>2677</v>
      </c>
      <c r="B3507">
        <v>138</v>
      </c>
      <c r="C3507" s="32">
        <v>45601</v>
      </c>
      <c r="D3507" t="s">
        <v>26</v>
      </c>
      <c r="E3507">
        <v>2024</v>
      </c>
      <c r="F3507" t="s">
        <v>38</v>
      </c>
    </row>
    <row r="3508" spans="1:6" hidden="1" x14ac:dyDescent="0.35">
      <c r="A3508" t="s">
        <v>2678</v>
      </c>
      <c r="B3508">
        <v>152</v>
      </c>
      <c r="C3508" s="32">
        <v>45601</v>
      </c>
      <c r="D3508" t="s">
        <v>26</v>
      </c>
      <c r="E3508">
        <v>2024</v>
      </c>
      <c r="F3508" t="s">
        <v>47</v>
      </c>
    </row>
    <row r="3509" spans="1:6" hidden="1" x14ac:dyDescent="0.35">
      <c r="A3509" t="s">
        <v>760</v>
      </c>
      <c r="B3509">
        <v>200.48</v>
      </c>
      <c r="C3509" s="32">
        <v>45601</v>
      </c>
      <c r="D3509" t="s">
        <v>26</v>
      </c>
      <c r="E3509">
        <v>2024</v>
      </c>
      <c r="F3509" t="s">
        <v>34</v>
      </c>
    </row>
    <row r="3510" spans="1:6" hidden="1" x14ac:dyDescent="0.35">
      <c r="A3510" t="s">
        <v>2679</v>
      </c>
      <c r="B3510">
        <v>274</v>
      </c>
      <c r="C3510" s="32">
        <v>45601</v>
      </c>
      <c r="D3510" t="s">
        <v>26</v>
      </c>
      <c r="E3510">
        <v>2024</v>
      </c>
      <c r="F3510" t="s">
        <v>43</v>
      </c>
    </row>
    <row r="3511" spans="1:6" hidden="1" x14ac:dyDescent="0.35">
      <c r="A3511" t="s">
        <v>2680</v>
      </c>
      <c r="B3511">
        <v>296</v>
      </c>
      <c r="C3511" s="32">
        <v>45601</v>
      </c>
      <c r="D3511" t="s">
        <v>26</v>
      </c>
      <c r="E3511">
        <v>2024</v>
      </c>
      <c r="F3511" t="s">
        <v>29</v>
      </c>
    </row>
    <row r="3512" spans="1:6" hidden="1" x14ac:dyDescent="0.35">
      <c r="A3512" t="s">
        <v>1428</v>
      </c>
      <c r="B3512">
        <v>200</v>
      </c>
      <c r="C3512" s="32">
        <v>45601</v>
      </c>
      <c r="D3512" t="s">
        <v>26</v>
      </c>
      <c r="E3512">
        <v>2024</v>
      </c>
      <c r="F3512" t="s">
        <v>29</v>
      </c>
    </row>
    <row r="3513" spans="1:6" hidden="1" x14ac:dyDescent="0.35">
      <c r="A3513" t="s">
        <v>2681</v>
      </c>
      <c r="B3513">
        <v>362</v>
      </c>
      <c r="C3513" s="32">
        <v>45601</v>
      </c>
      <c r="D3513" t="s">
        <v>26</v>
      </c>
      <c r="E3513">
        <v>2024</v>
      </c>
      <c r="F3513" t="s">
        <v>38</v>
      </c>
    </row>
    <row r="3514" spans="1:6" hidden="1" x14ac:dyDescent="0.35">
      <c r="A3514" t="s">
        <v>2682</v>
      </c>
      <c r="B3514">
        <v>180.49</v>
      </c>
      <c r="C3514" s="32">
        <v>45601</v>
      </c>
      <c r="D3514" t="s">
        <v>26</v>
      </c>
      <c r="E3514">
        <v>2024</v>
      </c>
      <c r="F3514" t="s">
        <v>43</v>
      </c>
    </row>
    <row r="3515" spans="1:6" hidden="1" x14ac:dyDescent="0.35">
      <c r="A3515" t="s">
        <v>2683</v>
      </c>
      <c r="B3515">
        <v>173</v>
      </c>
      <c r="C3515" s="32">
        <v>45601</v>
      </c>
      <c r="D3515" t="s">
        <v>26</v>
      </c>
      <c r="E3515">
        <v>2024</v>
      </c>
      <c r="F3515" t="s">
        <v>41</v>
      </c>
    </row>
    <row r="3516" spans="1:6" hidden="1" x14ac:dyDescent="0.35">
      <c r="A3516" t="s">
        <v>2164</v>
      </c>
      <c r="B3516">
        <v>62.8</v>
      </c>
      <c r="C3516" s="32">
        <v>45601</v>
      </c>
      <c r="D3516" t="s">
        <v>26</v>
      </c>
      <c r="E3516">
        <v>2024</v>
      </c>
      <c r="F3516" t="s">
        <v>34</v>
      </c>
    </row>
    <row r="3517" spans="1:6" hidden="1" x14ac:dyDescent="0.35">
      <c r="A3517" t="s">
        <v>618</v>
      </c>
      <c r="B3517">
        <v>138</v>
      </c>
      <c r="C3517" s="32">
        <v>45602</v>
      </c>
      <c r="D3517" t="s">
        <v>26</v>
      </c>
      <c r="E3517">
        <v>2024</v>
      </c>
      <c r="F3517" t="s">
        <v>47</v>
      </c>
    </row>
    <row r="3518" spans="1:6" hidden="1" x14ac:dyDescent="0.35">
      <c r="A3518" t="s">
        <v>343</v>
      </c>
      <c r="B3518">
        <v>70</v>
      </c>
      <c r="C3518" s="32">
        <v>45602</v>
      </c>
      <c r="D3518" t="s">
        <v>26</v>
      </c>
      <c r="E3518">
        <v>2024</v>
      </c>
      <c r="F3518" t="s">
        <v>30</v>
      </c>
    </row>
    <row r="3519" spans="1:6" hidden="1" x14ac:dyDescent="0.35">
      <c r="A3519" t="s">
        <v>2684</v>
      </c>
      <c r="B3519">
        <v>360</v>
      </c>
      <c r="C3519" s="32">
        <v>45602</v>
      </c>
      <c r="D3519" t="s">
        <v>26</v>
      </c>
      <c r="E3519">
        <v>2024</v>
      </c>
      <c r="F3519" t="s">
        <v>39</v>
      </c>
    </row>
    <row r="3520" spans="1:6" hidden="1" x14ac:dyDescent="0.35">
      <c r="A3520" t="s">
        <v>2101</v>
      </c>
      <c r="B3520">
        <v>128</v>
      </c>
      <c r="C3520" s="32">
        <v>45602</v>
      </c>
      <c r="D3520" t="s">
        <v>26</v>
      </c>
      <c r="E3520">
        <v>2024</v>
      </c>
      <c r="F3520" t="s">
        <v>30</v>
      </c>
    </row>
    <row r="3521" spans="1:6" hidden="1" x14ac:dyDescent="0.35">
      <c r="A3521" t="s">
        <v>690</v>
      </c>
      <c r="B3521">
        <v>83</v>
      </c>
      <c r="C3521" s="32">
        <v>45602</v>
      </c>
      <c r="D3521" t="s">
        <v>26</v>
      </c>
      <c r="E3521">
        <v>2024</v>
      </c>
      <c r="F3521" t="s">
        <v>34</v>
      </c>
    </row>
    <row r="3522" spans="1:6" hidden="1" x14ac:dyDescent="0.35">
      <c r="A3522" t="s">
        <v>2112</v>
      </c>
      <c r="B3522">
        <v>116</v>
      </c>
      <c r="C3522" s="32">
        <v>45602</v>
      </c>
      <c r="D3522" t="s">
        <v>26</v>
      </c>
      <c r="E3522">
        <v>2024</v>
      </c>
      <c r="F3522" t="s">
        <v>39</v>
      </c>
    </row>
    <row r="3523" spans="1:6" hidden="1" x14ac:dyDescent="0.35">
      <c r="A3523" t="s">
        <v>393</v>
      </c>
      <c r="B3523">
        <v>100</v>
      </c>
      <c r="C3523" s="32">
        <v>45602</v>
      </c>
      <c r="D3523" t="s">
        <v>26</v>
      </c>
      <c r="E3523">
        <v>2024</v>
      </c>
      <c r="F3523" t="s">
        <v>43</v>
      </c>
    </row>
    <row r="3524" spans="1:6" hidden="1" x14ac:dyDescent="0.35">
      <c r="A3524" t="s">
        <v>2685</v>
      </c>
      <c r="B3524">
        <v>371.3</v>
      </c>
      <c r="C3524" s="32">
        <v>45602</v>
      </c>
      <c r="D3524" t="s">
        <v>26</v>
      </c>
      <c r="E3524">
        <v>2024</v>
      </c>
      <c r="F3524" t="s">
        <v>38</v>
      </c>
    </row>
    <row r="3525" spans="1:6" hidden="1" x14ac:dyDescent="0.35">
      <c r="A3525" t="s">
        <v>2686</v>
      </c>
      <c r="B3525">
        <v>93.11</v>
      </c>
      <c r="C3525" s="32">
        <v>45602</v>
      </c>
      <c r="D3525" t="s">
        <v>26</v>
      </c>
      <c r="E3525">
        <v>2024</v>
      </c>
      <c r="F3525" t="s">
        <v>43</v>
      </c>
    </row>
    <row r="3526" spans="1:6" hidden="1" x14ac:dyDescent="0.35">
      <c r="A3526" t="s">
        <v>2687</v>
      </c>
      <c r="B3526">
        <v>83</v>
      </c>
      <c r="C3526" s="32">
        <v>45602</v>
      </c>
      <c r="D3526" t="s">
        <v>26</v>
      </c>
      <c r="E3526">
        <v>2024</v>
      </c>
      <c r="F3526" t="s">
        <v>30</v>
      </c>
    </row>
    <row r="3527" spans="1:6" hidden="1" x14ac:dyDescent="0.35">
      <c r="A3527" t="s">
        <v>1629</v>
      </c>
      <c r="B3527">
        <v>198.39</v>
      </c>
      <c r="C3527" s="32">
        <v>45602</v>
      </c>
      <c r="D3527" t="s">
        <v>26</v>
      </c>
      <c r="E3527">
        <v>2024</v>
      </c>
      <c r="F3527" t="s">
        <v>41</v>
      </c>
    </row>
    <row r="3528" spans="1:6" hidden="1" x14ac:dyDescent="0.35">
      <c r="A3528" t="s">
        <v>2476</v>
      </c>
      <c r="B3528">
        <v>192</v>
      </c>
      <c r="C3528" s="32">
        <v>45602</v>
      </c>
      <c r="D3528" t="s">
        <v>26</v>
      </c>
      <c r="E3528">
        <v>2024</v>
      </c>
      <c r="F3528" t="s">
        <v>33</v>
      </c>
    </row>
    <row r="3529" spans="1:6" hidden="1" x14ac:dyDescent="0.35">
      <c r="A3529" t="s">
        <v>2688</v>
      </c>
      <c r="B3529">
        <v>190</v>
      </c>
      <c r="C3529" s="32">
        <v>45602</v>
      </c>
      <c r="D3529" t="s">
        <v>26</v>
      </c>
      <c r="E3529">
        <v>2024</v>
      </c>
      <c r="F3529" t="s">
        <v>34</v>
      </c>
    </row>
    <row r="3530" spans="1:6" hidden="1" x14ac:dyDescent="0.35">
      <c r="A3530" t="s">
        <v>1660</v>
      </c>
      <c r="B3530">
        <v>225.07</v>
      </c>
      <c r="C3530" s="32">
        <v>45605</v>
      </c>
      <c r="D3530" t="s">
        <v>26</v>
      </c>
      <c r="E3530">
        <v>2024</v>
      </c>
      <c r="F3530" t="s">
        <v>33</v>
      </c>
    </row>
    <row r="3531" spans="1:6" hidden="1" x14ac:dyDescent="0.35">
      <c r="A3531" t="s">
        <v>2689</v>
      </c>
      <c r="B3531">
        <v>243.79</v>
      </c>
      <c r="C3531" s="32">
        <v>45604</v>
      </c>
      <c r="D3531" t="s">
        <v>26</v>
      </c>
      <c r="E3531">
        <v>2024</v>
      </c>
      <c r="F3531" t="s">
        <v>44</v>
      </c>
    </row>
    <row r="3532" spans="1:6" hidden="1" x14ac:dyDescent="0.35">
      <c r="A3532" t="s">
        <v>1556</v>
      </c>
      <c r="B3532">
        <v>50</v>
      </c>
      <c r="C3532" s="32">
        <v>45604</v>
      </c>
      <c r="D3532" t="s">
        <v>26</v>
      </c>
      <c r="E3532">
        <v>2024</v>
      </c>
      <c r="F3532" t="s">
        <v>44</v>
      </c>
    </row>
    <row r="3533" spans="1:6" hidden="1" x14ac:dyDescent="0.35">
      <c r="A3533" t="s">
        <v>2690</v>
      </c>
      <c r="B3533">
        <v>114.48</v>
      </c>
      <c r="C3533" s="32">
        <v>45604</v>
      </c>
      <c r="D3533" t="s">
        <v>26</v>
      </c>
      <c r="E3533">
        <v>2024</v>
      </c>
      <c r="F3533" t="s">
        <v>30</v>
      </c>
    </row>
    <row r="3534" spans="1:6" hidden="1" x14ac:dyDescent="0.35">
      <c r="A3534" t="s">
        <v>2691</v>
      </c>
      <c r="B3534">
        <v>142</v>
      </c>
      <c r="C3534" s="32">
        <v>45604</v>
      </c>
      <c r="D3534" t="s">
        <v>26</v>
      </c>
      <c r="E3534">
        <v>2024</v>
      </c>
      <c r="F3534" t="s">
        <v>39</v>
      </c>
    </row>
    <row r="3535" spans="1:6" hidden="1" x14ac:dyDescent="0.35">
      <c r="A3535" t="s">
        <v>896</v>
      </c>
      <c r="B3535">
        <v>166.05</v>
      </c>
      <c r="C3535" s="32">
        <v>45604</v>
      </c>
      <c r="D3535" t="s">
        <v>26</v>
      </c>
      <c r="E3535">
        <v>2024</v>
      </c>
      <c r="F3535" t="s">
        <v>39</v>
      </c>
    </row>
    <row r="3536" spans="1:6" hidden="1" x14ac:dyDescent="0.35">
      <c r="A3536" t="s">
        <v>2692</v>
      </c>
      <c r="B3536">
        <v>272</v>
      </c>
      <c r="C3536" s="32">
        <v>45604</v>
      </c>
      <c r="D3536" t="s">
        <v>26</v>
      </c>
      <c r="E3536">
        <v>2024</v>
      </c>
      <c r="F3536" t="s">
        <v>42</v>
      </c>
    </row>
    <row r="3537" spans="1:6" hidden="1" x14ac:dyDescent="0.35">
      <c r="A3537" t="s">
        <v>2074</v>
      </c>
      <c r="B3537">
        <v>478.85</v>
      </c>
      <c r="C3537" s="32">
        <v>45604</v>
      </c>
      <c r="D3537" t="s">
        <v>26</v>
      </c>
      <c r="E3537">
        <v>2024</v>
      </c>
      <c r="F3537" t="s">
        <v>34</v>
      </c>
    </row>
    <row r="3538" spans="1:6" hidden="1" x14ac:dyDescent="0.35">
      <c r="A3538" t="s">
        <v>1931</v>
      </c>
      <c r="B3538">
        <v>75</v>
      </c>
      <c r="C3538" s="32">
        <v>45604</v>
      </c>
      <c r="D3538" t="s">
        <v>26</v>
      </c>
      <c r="E3538">
        <v>2024</v>
      </c>
      <c r="F3538" t="s">
        <v>37</v>
      </c>
    </row>
    <row r="3539" spans="1:6" hidden="1" x14ac:dyDescent="0.35">
      <c r="A3539" t="s">
        <v>686</v>
      </c>
      <c r="B3539">
        <v>133</v>
      </c>
      <c r="C3539" s="32">
        <v>45604</v>
      </c>
      <c r="D3539" t="s">
        <v>26</v>
      </c>
      <c r="E3539">
        <v>2024</v>
      </c>
      <c r="F3539" t="s">
        <v>40</v>
      </c>
    </row>
    <row r="3540" spans="1:6" hidden="1" x14ac:dyDescent="0.35">
      <c r="A3540" t="s">
        <v>2693</v>
      </c>
      <c r="B3540">
        <v>264</v>
      </c>
      <c r="C3540" s="32">
        <v>45604</v>
      </c>
      <c r="D3540" t="s">
        <v>26</v>
      </c>
      <c r="E3540">
        <v>2024</v>
      </c>
      <c r="F3540" t="s">
        <v>47</v>
      </c>
    </row>
    <row r="3541" spans="1:6" hidden="1" x14ac:dyDescent="0.35">
      <c r="A3541" t="s">
        <v>2694</v>
      </c>
      <c r="B3541">
        <v>79.010000000000005</v>
      </c>
      <c r="C3541" s="32">
        <v>45604</v>
      </c>
      <c r="D3541" t="s">
        <v>26</v>
      </c>
      <c r="E3541">
        <v>2024</v>
      </c>
      <c r="F3541" t="s">
        <v>31</v>
      </c>
    </row>
    <row r="3542" spans="1:6" hidden="1" x14ac:dyDescent="0.35">
      <c r="A3542" t="s">
        <v>708</v>
      </c>
      <c r="B3542">
        <v>116.97</v>
      </c>
      <c r="C3542" s="32">
        <v>45604</v>
      </c>
      <c r="D3542" t="s">
        <v>26</v>
      </c>
      <c r="E3542">
        <v>2024</v>
      </c>
      <c r="F3542" t="s">
        <v>47</v>
      </c>
    </row>
    <row r="3543" spans="1:6" hidden="1" x14ac:dyDescent="0.35">
      <c r="A3543" t="s">
        <v>2695</v>
      </c>
      <c r="B3543">
        <v>148</v>
      </c>
      <c r="C3543" s="32">
        <v>45604</v>
      </c>
      <c r="D3543" t="s">
        <v>26</v>
      </c>
      <c r="E3543">
        <v>2024</v>
      </c>
      <c r="F3543" t="s">
        <v>38</v>
      </c>
    </row>
    <row r="3544" spans="1:6" hidden="1" x14ac:dyDescent="0.35">
      <c r="A3544" t="s">
        <v>2078</v>
      </c>
      <c r="B3544">
        <v>79</v>
      </c>
      <c r="C3544" s="32">
        <v>45604</v>
      </c>
      <c r="D3544" t="s">
        <v>26</v>
      </c>
      <c r="E3544">
        <v>2024</v>
      </c>
      <c r="F3544" t="s">
        <v>37</v>
      </c>
    </row>
    <row r="3545" spans="1:6" hidden="1" x14ac:dyDescent="0.35">
      <c r="A3545" t="s">
        <v>426</v>
      </c>
      <c r="B3545">
        <v>91.08</v>
      </c>
      <c r="C3545" s="32">
        <v>45604</v>
      </c>
      <c r="D3545" t="s">
        <v>26</v>
      </c>
      <c r="E3545">
        <v>2024</v>
      </c>
      <c r="F3545" t="s">
        <v>34</v>
      </c>
    </row>
    <row r="3546" spans="1:6" hidden="1" x14ac:dyDescent="0.35">
      <c r="A3546" t="s">
        <v>2696</v>
      </c>
      <c r="B3546">
        <v>100.66</v>
      </c>
      <c r="C3546" s="32">
        <v>45604</v>
      </c>
      <c r="D3546" t="s">
        <v>26</v>
      </c>
      <c r="E3546">
        <v>2024</v>
      </c>
      <c r="F3546" t="s">
        <v>29</v>
      </c>
    </row>
    <row r="3547" spans="1:6" hidden="1" x14ac:dyDescent="0.35">
      <c r="A3547" t="s">
        <v>2697</v>
      </c>
      <c r="B3547">
        <v>30.16</v>
      </c>
      <c r="C3547" s="32">
        <v>45604</v>
      </c>
      <c r="D3547" t="s">
        <v>26</v>
      </c>
      <c r="E3547">
        <v>2024</v>
      </c>
      <c r="F3547" t="s">
        <v>43</v>
      </c>
    </row>
    <row r="3548" spans="1:6" hidden="1" x14ac:dyDescent="0.35">
      <c r="A3548" t="s">
        <v>2698</v>
      </c>
      <c r="B3548">
        <v>154</v>
      </c>
      <c r="C3548" s="32">
        <v>45604</v>
      </c>
      <c r="D3548" t="s">
        <v>26</v>
      </c>
      <c r="E3548">
        <v>2024</v>
      </c>
      <c r="F3548" t="s">
        <v>41</v>
      </c>
    </row>
    <row r="3549" spans="1:6" hidden="1" x14ac:dyDescent="0.35">
      <c r="A3549" t="s">
        <v>885</v>
      </c>
      <c r="B3549">
        <v>155.03</v>
      </c>
      <c r="C3549" s="32">
        <v>45604</v>
      </c>
      <c r="D3549" t="s">
        <v>26</v>
      </c>
      <c r="E3549">
        <v>2024</v>
      </c>
      <c r="F3549" t="s">
        <v>33</v>
      </c>
    </row>
    <row r="3550" spans="1:6" hidden="1" x14ac:dyDescent="0.35">
      <c r="A3550" t="s">
        <v>2699</v>
      </c>
      <c r="B3550">
        <v>99.14</v>
      </c>
      <c r="C3550" s="32">
        <v>45603</v>
      </c>
      <c r="D3550" t="s">
        <v>26</v>
      </c>
      <c r="E3550">
        <v>2024</v>
      </c>
      <c r="F3550" t="s">
        <v>42</v>
      </c>
    </row>
    <row r="3551" spans="1:6" hidden="1" x14ac:dyDescent="0.35">
      <c r="A3551" t="s">
        <v>1880</v>
      </c>
      <c r="B3551">
        <v>83.18</v>
      </c>
      <c r="C3551" s="32">
        <v>45603</v>
      </c>
      <c r="D3551" t="s">
        <v>26</v>
      </c>
      <c r="E3551">
        <v>2024</v>
      </c>
      <c r="F3551" t="s">
        <v>42</v>
      </c>
    </row>
    <row r="3552" spans="1:6" hidden="1" x14ac:dyDescent="0.35">
      <c r="A3552" t="s">
        <v>2700</v>
      </c>
      <c r="B3552">
        <v>261.73</v>
      </c>
      <c r="C3552" s="32">
        <v>45603</v>
      </c>
      <c r="D3552" t="s">
        <v>26</v>
      </c>
      <c r="E3552">
        <v>2024</v>
      </c>
      <c r="F3552" t="s">
        <v>30</v>
      </c>
    </row>
    <row r="3553" spans="1:6" hidden="1" x14ac:dyDescent="0.35">
      <c r="A3553" t="s">
        <v>2701</v>
      </c>
      <c r="B3553">
        <v>250</v>
      </c>
      <c r="C3553" s="32">
        <v>45603</v>
      </c>
      <c r="D3553" t="s">
        <v>26</v>
      </c>
      <c r="E3553">
        <v>2024</v>
      </c>
      <c r="F3553" t="s">
        <v>47</v>
      </c>
    </row>
    <row r="3554" spans="1:6" hidden="1" x14ac:dyDescent="0.35">
      <c r="A3554" t="s">
        <v>2702</v>
      </c>
      <c r="B3554">
        <v>112.58</v>
      </c>
      <c r="C3554" s="32">
        <v>45603</v>
      </c>
      <c r="D3554" t="s">
        <v>26</v>
      </c>
      <c r="E3554">
        <v>2024</v>
      </c>
      <c r="F3554" t="s">
        <v>39</v>
      </c>
    </row>
    <row r="3555" spans="1:6" hidden="1" x14ac:dyDescent="0.35">
      <c r="A3555" t="s">
        <v>2703</v>
      </c>
      <c r="B3555">
        <v>120.5</v>
      </c>
      <c r="C3555" s="32">
        <v>45603</v>
      </c>
      <c r="D3555" t="s">
        <v>26</v>
      </c>
      <c r="E3555">
        <v>2024</v>
      </c>
      <c r="F3555" t="s">
        <v>43</v>
      </c>
    </row>
    <row r="3556" spans="1:6" hidden="1" x14ac:dyDescent="0.35">
      <c r="A3556" t="s">
        <v>2704</v>
      </c>
      <c r="B3556">
        <v>103.92</v>
      </c>
      <c r="C3556" s="32">
        <v>45603</v>
      </c>
      <c r="D3556" t="s">
        <v>26</v>
      </c>
      <c r="E3556">
        <v>2024</v>
      </c>
      <c r="F3556" t="s">
        <v>40</v>
      </c>
    </row>
    <row r="3557" spans="1:6" hidden="1" x14ac:dyDescent="0.35">
      <c r="A3557" t="s">
        <v>2705</v>
      </c>
      <c r="B3557">
        <v>200</v>
      </c>
      <c r="C3557" s="32">
        <v>45603</v>
      </c>
      <c r="D3557" t="s">
        <v>26</v>
      </c>
      <c r="E3557">
        <v>2024</v>
      </c>
      <c r="F3557" t="s">
        <v>42</v>
      </c>
    </row>
    <row r="3558" spans="1:6" hidden="1" x14ac:dyDescent="0.35">
      <c r="A3558" t="s">
        <v>1484</v>
      </c>
      <c r="B3558">
        <v>185</v>
      </c>
      <c r="C3558" s="32">
        <v>45603</v>
      </c>
      <c r="D3558" t="s">
        <v>26</v>
      </c>
      <c r="E3558">
        <v>2024</v>
      </c>
      <c r="F3558" t="s">
        <v>34</v>
      </c>
    </row>
    <row r="3559" spans="1:6" hidden="1" x14ac:dyDescent="0.35">
      <c r="A3559" t="s">
        <v>1002</v>
      </c>
      <c r="B3559">
        <v>238</v>
      </c>
      <c r="C3559" s="32">
        <v>45603</v>
      </c>
      <c r="D3559" t="s">
        <v>26</v>
      </c>
      <c r="E3559">
        <v>2024</v>
      </c>
      <c r="F3559" t="s">
        <v>40</v>
      </c>
    </row>
    <row r="3560" spans="1:6" hidden="1" x14ac:dyDescent="0.35">
      <c r="A3560" t="s">
        <v>2706</v>
      </c>
      <c r="B3560">
        <v>110.44</v>
      </c>
      <c r="C3560" s="32">
        <v>45603</v>
      </c>
      <c r="D3560" t="s">
        <v>26</v>
      </c>
      <c r="E3560">
        <v>2024</v>
      </c>
      <c r="F3560" t="s">
        <v>41</v>
      </c>
    </row>
    <row r="3561" spans="1:6" hidden="1" x14ac:dyDescent="0.35">
      <c r="A3561" t="s">
        <v>2707</v>
      </c>
      <c r="B3561">
        <v>124</v>
      </c>
      <c r="C3561" s="32">
        <v>45603</v>
      </c>
      <c r="D3561" t="s">
        <v>26</v>
      </c>
      <c r="E3561">
        <v>2024</v>
      </c>
      <c r="F3561" t="s">
        <v>43</v>
      </c>
    </row>
    <row r="3562" spans="1:6" hidden="1" x14ac:dyDescent="0.35">
      <c r="A3562" t="s">
        <v>2708</v>
      </c>
      <c r="B3562">
        <v>49</v>
      </c>
      <c r="C3562" s="32">
        <v>45603</v>
      </c>
      <c r="D3562" t="s">
        <v>26</v>
      </c>
      <c r="E3562">
        <v>2024</v>
      </c>
      <c r="F3562" t="s">
        <v>37</v>
      </c>
    </row>
    <row r="3563" spans="1:6" hidden="1" x14ac:dyDescent="0.35">
      <c r="A3563" t="s">
        <v>1652</v>
      </c>
      <c r="B3563">
        <v>134.11000000000001</v>
      </c>
      <c r="C3563" s="32">
        <v>45603</v>
      </c>
      <c r="D3563" t="s">
        <v>26</v>
      </c>
      <c r="E3563">
        <v>2024</v>
      </c>
      <c r="F3563" t="s">
        <v>43</v>
      </c>
    </row>
    <row r="3564" spans="1:6" hidden="1" x14ac:dyDescent="0.35">
      <c r="A3564" t="s">
        <v>2709</v>
      </c>
      <c r="B3564">
        <v>210.58</v>
      </c>
      <c r="C3564" s="32">
        <v>45607</v>
      </c>
      <c r="D3564" t="s">
        <v>26</v>
      </c>
      <c r="E3564">
        <v>2024</v>
      </c>
      <c r="F3564" t="s">
        <v>30</v>
      </c>
    </row>
    <row r="3565" spans="1:6" hidden="1" x14ac:dyDescent="0.35">
      <c r="A3565" t="s">
        <v>2711</v>
      </c>
      <c r="B3565">
        <v>300.83</v>
      </c>
      <c r="C3565" s="32">
        <v>45607</v>
      </c>
      <c r="D3565" t="s">
        <v>26</v>
      </c>
      <c r="E3565">
        <v>2024</v>
      </c>
      <c r="F3565" t="s">
        <v>40</v>
      </c>
    </row>
    <row r="3566" spans="1:6" hidden="1" x14ac:dyDescent="0.35">
      <c r="A3566" t="s">
        <v>2712</v>
      </c>
      <c r="B3566">
        <v>318.88</v>
      </c>
      <c r="C3566" s="32">
        <v>45607</v>
      </c>
      <c r="D3566" t="s">
        <v>26</v>
      </c>
      <c r="E3566">
        <v>2024</v>
      </c>
      <c r="F3566" t="s">
        <v>42</v>
      </c>
    </row>
    <row r="3567" spans="1:6" hidden="1" x14ac:dyDescent="0.35">
      <c r="A3567" t="s">
        <v>601</v>
      </c>
      <c r="B3567">
        <v>346.72</v>
      </c>
      <c r="C3567" s="32">
        <v>45607</v>
      </c>
      <c r="D3567" t="s">
        <v>26</v>
      </c>
      <c r="E3567">
        <v>2024</v>
      </c>
      <c r="F3567" t="s">
        <v>40</v>
      </c>
    </row>
    <row r="3568" spans="1:6" hidden="1" x14ac:dyDescent="0.35">
      <c r="A3568" t="s">
        <v>2713</v>
      </c>
      <c r="B3568">
        <v>73.02</v>
      </c>
      <c r="C3568" s="32">
        <v>45607</v>
      </c>
      <c r="D3568" t="s">
        <v>26</v>
      </c>
      <c r="E3568">
        <v>2024</v>
      </c>
      <c r="F3568" t="s">
        <v>47</v>
      </c>
    </row>
    <row r="3569" spans="1:6" hidden="1" x14ac:dyDescent="0.35">
      <c r="A3569" t="s">
        <v>2714</v>
      </c>
      <c r="B3569">
        <v>80</v>
      </c>
      <c r="C3569" s="32">
        <v>45607</v>
      </c>
      <c r="D3569" t="s">
        <v>26</v>
      </c>
      <c r="E3569">
        <v>2024</v>
      </c>
      <c r="F3569" t="s">
        <v>40</v>
      </c>
    </row>
    <row r="3570" spans="1:6" hidden="1" x14ac:dyDescent="0.35">
      <c r="A3570" t="s">
        <v>2715</v>
      </c>
      <c r="B3570">
        <v>103.92</v>
      </c>
      <c r="C3570" s="32">
        <v>45607</v>
      </c>
      <c r="D3570" t="s">
        <v>26</v>
      </c>
      <c r="E3570">
        <v>2024</v>
      </c>
      <c r="F3570" t="s">
        <v>38</v>
      </c>
    </row>
    <row r="3571" spans="1:6" hidden="1" x14ac:dyDescent="0.35">
      <c r="A3571" t="s">
        <v>2716</v>
      </c>
      <c r="B3571">
        <v>110</v>
      </c>
      <c r="C3571" s="32">
        <v>45607</v>
      </c>
      <c r="D3571" t="s">
        <v>26</v>
      </c>
      <c r="E3571">
        <v>2024</v>
      </c>
      <c r="F3571" t="s">
        <v>40</v>
      </c>
    </row>
    <row r="3572" spans="1:6" hidden="1" x14ac:dyDescent="0.35">
      <c r="A3572" t="s">
        <v>2717</v>
      </c>
      <c r="B3572">
        <v>690.1</v>
      </c>
      <c r="C3572" s="32">
        <v>45607</v>
      </c>
      <c r="D3572" t="s">
        <v>26</v>
      </c>
      <c r="E3572">
        <v>2024</v>
      </c>
      <c r="F3572" t="s">
        <v>42</v>
      </c>
    </row>
    <row r="3573" spans="1:6" hidden="1" x14ac:dyDescent="0.35">
      <c r="A3573" t="s">
        <v>2718</v>
      </c>
      <c r="B3573">
        <v>114</v>
      </c>
      <c r="C3573" s="32">
        <v>45607</v>
      </c>
      <c r="D3573" t="s">
        <v>26</v>
      </c>
      <c r="E3573">
        <v>2024</v>
      </c>
      <c r="F3573" t="s">
        <v>33</v>
      </c>
    </row>
    <row r="3574" spans="1:6" hidden="1" x14ac:dyDescent="0.35">
      <c r="A3574" t="s">
        <v>2719</v>
      </c>
      <c r="B3574">
        <v>514.04999999999995</v>
      </c>
      <c r="C3574" s="32">
        <v>45607</v>
      </c>
      <c r="D3574" t="s">
        <v>26</v>
      </c>
      <c r="E3574">
        <v>2024</v>
      </c>
      <c r="F3574" t="s">
        <v>35</v>
      </c>
    </row>
    <row r="3575" spans="1:6" hidden="1" x14ac:dyDescent="0.35">
      <c r="A3575" t="s">
        <v>2720</v>
      </c>
      <c r="B3575">
        <v>50</v>
      </c>
      <c r="C3575" s="32">
        <v>45607</v>
      </c>
      <c r="D3575" t="s">
        <v>26</v>
      </c>
      <c r="E3575">
        <v>2024</v>
      </c>
      <c r="F3575" t="s">
        <v>38</v>
      </c>
    </row>
    <row r="3576" spans="1:6" hidden="1" x14ac:dyDescent="0.35">
      <c r="A3576" t="s">
        <v>2557</v>
      </c>
      <c r="B3576">
        <v>231</v>
      </c>
      <c r="C3576" s="32">
        <v>45607</v>
      </c>
      <c r="D3576" t="s">
        <v>26</v>
      </c>
      <c r="E3576">
        <v>2024</v>
      </c>
      <c r="F3576" t="s">
        <v>34</v>
      </c>
    </row>
    <row r="3577" spans="1:6" hidden="1" x14ac:dyDescent="0.35">
      <c r="A3577" t="s">
        <v>2721</v>
      </c>
      <c r="B3577">
        <v>116.17</v>
      </c>
      <c r="C3577" s="32">
        <v>45607</v>
      </c>
      <c r="D3577" t="s">
        <v>26</v>
      </c>
      <c r="E3577">
        <v>2024</v>
      </c>
      <c r="F3577" t="s">
        <v>29</v>
      </c>
    </row>
    <row r="3578" spans="1:6" hidden="1" x14ac:dyDescent="0.35">
      <c r="A3578" t="s">
        <v>2722</v>
      </c>
      <c r="B3578">
        <v>186.45</v>
      </c>
      <c r="C3578" s="32">
        <v>45607</v>
      </c>
      <c r="D3578" t="s">
        <v>26</v>
      </c>
      <c r="E3578">
        <v>2024</v>
      </c>
      <c r="F3578" t="s">
        <v>38</v>
      </c>
    </row>
    <row r="3579" spans="1:6" hidden="1" x14ac:dyDescent="0.35">
      <c r="A3579" t="s">
        <v>2723</v>
      </c>
      <c r="B3579">
        <v>415.15</v>
      </c>
      <c r="C3579" s="32">
        <v>45607</v>
      </c>
      <c r="D3579" t="s">
        <v>26</v>
      </c>
      <c r="E3579">
        <v>2024</v>
      </c>
      <c r="F3579" t="s">
        <v>29</v>
      </c>
    </row>
    <row r="3580" spans="1:6" hidden="1" x14ac:dyDescent="0.35">
      <c r="A3580" t="s">
        <v>2724</v>
      </c>
      <c r="B3580">
        <v>116.92</v>
      </c>
      <c r="C3580" s="32">
        <v>45607</v>
      </c>
      <c r="D3580" t="s">
        <v>26</v>
      </c>
      <c r="E3580">
        <v>2024</v>
      </c>
      <c r="F3580" t="s">
        <v>41</v>
      </c>
    </row>
    <row r="3581" spans="1:6" hidden="1" x14ac:dyDescent="0.35">
      <c r="A3581" t="s">
        <v>2725</v>
      </c>
      <c r="B3581">
        <v>127.76</v>
      </c>
      <c r="C3581" s="32">
        <v>45607</v>
      </c>
      <c r="D3581" t="s">
        <v>26</v>
      </c>
      <c r="E3581">
        <v>2024</v>
      </c>
      <c r="F3581" t="s">
        <v>34</v>
      </c>
    </row>
    <row r="3582" spans="1:6" hidden="1" x14ac:dyDescent="0.35">
      <c r="A3582" t="s">
        <v>841</v>
      </c>
      <c r="B3582">
        <v>69.900000000000006</v>
      </c>
      <c r="C3582" s="32">
        <v>45607</v>
      </c>
      <c r="D3582" t="s">
        <v>26</v>
      </c>
      <c r="E3582">
        <v>2024</v>
      </c>
      <c r="F3582" t="s">
        <v>29</v>
      </c>
    </row>
    <row r="3583" spans="1:6" hidden="1" x14ac:dyDescent="0.35">
      <c r="A3583" t="s">
        <v>1513</v>
      </c>
      <c r="B3583">
        <v>79</v>
      </c>
      <c r="C3583" s="32">
        <v>45607</v>
      </c>
      <c r="D3583" t="s">
        <v>26</v>
      </c>
      <c r="E3583">
        <v>2024</v>
      </c>
      <c r="F3583" t="s">
        <v>38</v>
      </c>
    </row>
    <row r="3584" spans="1:6" hidden="1" x14ac:dyDescent="0.35">
      <c r="A3584" t="s">
        <v>2726</v>
      </c>
      <c r="B3584">
        <v>153.65</v>
      </c>
      <c r="C3584" s="32">
        <v>45608</v>
      </c>
      <c r="D3584" t="s">
        <v>26</v>
      </c>
      <c r="E3584">
        <v>2024</v>
      </c>
      <c r="F3584" t="s">
        <v>44</v>
      </c>
    </row>
    <row r="3585" spans="1:6" hidden="1" x14ac:dyDescent="0.35">
      <c r="A3585" t="s">
        <v>1081</v>
      </c>
      <c r="B3585">
        <v>491.29</v>
      </c>
      <c r="C3585" s="32">
        <v>45608</v>
      </c>
      <c r="D3585" t="s">
        <v>26</v>
      </c>
      <c r="E3585">
        <v>2024</v>
      </c>
      <c r="F3585" t="s">
        <v>47</v>
      </c>
    </row>
    <row r="3586" spans="1:6" hidden="1" x14ac:dyDescent="0.35">
      <c r="A3586" t="s">
        <v>1249</v>
      </c>
      <c r="B3586">
        <v>250.93</v>
      </c>
      <c r="C3586" s="32">
        <v>45608</v>
      </c>
      <c r="D3586" t="s">
        <v>26</v>
      </c>
      <c r="E3586">
        <v>2024</v>
      </c>
      <c r="F3586" t="s">
        <v>30</v>
      </c>
    </row>
    <row r="3587" spans="1:6" hidden="1" x14ac:dyDescent="0.35">
      <c r="A3587" t="s">
        <v>808</v>
      </c>
      <c r="B3587">
        <v>44</v>
      </c>
      <c r="C3587" s="32">
        <v>45608</v>
      </c>
      <c r="D3587" t="s">
        <v>26</v>
      </c>
      <c r="E3587">
        <v>2024</v>
      </c>
      <c r="F3587" t="s">
        <v>44</v>
      </c>
    </row>
    <row r="3588" spans="1:6" hidden="1" x14ac:dyDescent="0.35">
      <c r="A3588" t="s">
        <v>2296</v>
      </c>
      <c r="B3588">
        <v>236.93</v>
      </c>
      <c r="C3588" s="32">
        <v>45608</v>
      </c>
      <c r="D3588" t="s">
        <v>26</v>
      </c>
      <c r="E3588">
        <v>2024</v>
      </c>
      <c r="F3588" t="s">
        <v>39</v>
      </c>
    </row>
    <row r="3589" spans="1:6" hidden="1" x14ac:dyDescent="0.35">
      <c r="A3589" t="s">
        <v>811</v>
      </c>
      <c r="B3589">
        <v>160.22</v>
      </c>
      <c r="C3589" s="32">
        <v>45608</v>
      </c>
      <c r="D3589" t="s">
        <v>26</v>
      </c>
      <c r="E3589">
        <v>2024</v>
      </c>
      <c r="F3589" t="s">
        <v>42</v>
      </c>
    </row>
    <row r="3590" spans="1:6" hidden="1" x14ac:dyDescent="0.35">
      <c r="A3590" t="s">
        <v>2728</v>
      </c>
      <c r="B3590">
        <v>234</v>
      </c>
      <c r="C3590" s="32">
        <v>45608</v>
      </c>
      <c r="D3590" t="s">
        <v>26</v>
      </c>
      <c r="E3590">
        <v>2024</v>
      </c>
      <c r="F3590" t="s">
        <v>44</v>
      </c>
    </row>
    <row r="3591" spans="1:6" hidden="1" x14ac:dyDescent="0.35">
      <c r="A3591" t="s">
        <v>2729</v>
      </c>
      <c r="B3591">
        <v>50</v>
      </c>
      <c r="C3591" s="32">
        <v>45608</v>
      </c>
      <c r="D3591" t="s">
        <v>26</v>
      </c>
      <c r="E3591">
        <v>2024</v>
      </c>
      <c r="F3591" t="s">
        <v>34</v>
      </c>
    </row>
    <row r="3592" spans="1:6" hidden="1" x14ac:dyDescent="0.35">
      <c r="A3592" t="s">
        <v>2064</v>
      </c>
      <c r="B3592">
        <v>262.08999999999997</v>
      </c>
      <c r="C3592" s="32">
        <v>45608</v>
      </c>
      <c r="D3592" t="s">
        <v>26</v>
      </c>
      <c r="E3592">
        <v>2024</v>
      </c>
      <c r="F3592" t="s">
        <v>33</v>
      </c>
    </row>
    <row r="3593" spans="1:6" hidden="1" x14ac:dyDescent="0.35">
      <c r="A3593" t="s">
        <v>2730</v>
      </c>
      <c r="B3593">
        <v>210.58</v>
      </c>
      <c r="C3593" s="32">
        <v>45608</v>
      </c>
      <c r="D3593" t="s">
        <v>26</v>
      </c>
      <c r="E3593">
        <v>2024</v>
      </c>
      <c r="F3593" t="s">
        <v>30</v>
      </c>
    </row>
    <row r="3594" spans="1:6" hidden="1" x14ac:dyDescent="0.35">
      <c r="A3594" t="s">
        <v>2731</v>
      </c>
      <c r="B3594">
        <v>162.44999999999999</v>
      </c>
      <c r="C3594" s="32">
        <v>45608</v>
      </c>
      <c r="D3594" t="s">
        <v>26</v>
      </c>
      <c r="E3594">
        <v>2024</v>
      </c>
      <c r="F3594" t="s">
        <v>38</v>
      </c>
    </row>
    <row r="3595" spans="1:6" hidden="1" x14ac:dyDescent="0.35">
      <c r="A3595" t="s">
        <v>2732</v>
      </c>
      <c r="B3595">
        <v>57</v>
      </c>
      <c r="C3595" s="32">
        <v>45608</v>
      </c>
      <c r="D3595" t="s">
        <v>26</v>
      </c>
      <c r="E3595">
        <v>2024</v>
      </c>
      <c r="F3595" t="s">
        <v>47</v>
      </c>
    </row>
    <row r="3596" spans="1:6" hidden="1" x14ac:dyDescent="0.35">
      <c r="A3596" t="s">
        <v>2733</v>
      </c>
      <c r="B3596">
        <v>219.61</v>
      </c>
      <c r="C3596" s="32">
        <v>45608</v>
      </c>
      <c r="D3596" t="s">
        <v>26</v>
      </c>
      <c r="E3596">
        <v>2024</v>
      </c>
      <c r="F3596" t="s">
        <v>34</v>
      </c>
    </row>
    <row r="3597" spans="1:6" hidden="1" x14ac:dyDescent="0.35">
      <c r="A3597" t="s">
        <v>2734</v>
      </c>
      <c r="B3597">
        <v>180</v>
      </c>
      <c r="C3597" s="32">
        <v>45608</v>
      </c>
      <c r="D3597" t="s">
        <v>26</v>
      </c>
      <c r="E3597">
        <v>2024</v>
      </c>
      <c r="F3597" t="s">
        <v>38</v>
      </c>
    </row>
    <row r="3598" spans="1:6" hidden="1" x14ac:dyDescent="0.35">
      <c r="A3598" t="s">
        <v>2735</v>
      </c>
      <c r="B3598">
        <v>234</v>
      </c>
      <c r="C3598" s="32">
        <v>45608</v>
      </c>
      <c r="D3598" t="s">
        <v>26</v>
      </c>
      <c r="E3598">
        <v>2024</v>
      </c>
      <c r="F3598" t="s">
        <v>31</v>
      </c>
    </row>
    <row r="3599" spans="1:6" hidden="1" x14ac:dyDescent="0.35">
      <c r="A3599" t="s">
        <v>2736</v>
      </c>
      <c r="B3599">
        <v>55.45</v>
      </c>
      <c r="C3599" s="32">
        <v>45608</v>
      </c>
      <c r="D3599" t="s">
        <v>26</v>
      </c>
      <c r="E3599">
        <v>2024</v>
      </c>
      <c r="F3599" t="s">
        <v>29</v>
      </c>
    </row>
    <row r="3600" spans="1:6" hidden="1" x14ac:dyDescent="0.35">
      <c r="A3600" t="s">
        <v>2737</v>
      </c>
      <c r="B3600">
        <v>378</v>
      </c>
      <c r="C3600" s="32">
        <v>45608</v>
      </c>
      <c r="D3600" t="s">
        <v>26</v>
      </c>
      <c r="E3600">
        <v>2024</v>
      </c>
      <c r="F3600" t="s">
        <v>29</v>
      </c>
    </row>
    <row r="3601" spans="1:6" hidden="1" x14ac:dyDescent="0.35">
      <c r="A3601" t="s">
        <v>2738</v>
      </c>
      <c r="B3601">
        <v>114.48</v>
      </c>
      <c r="C3601" s="32">
        <v>45608</v>
      </c>
      <c r="D3601" t="s">
        <v>26</v>
      </c>
      <c r="E3601">
        <v>2024</v>
      </c>
      <c r="F3601" t="s">
        <v>34</v>
      </c>
    </row>
    <row r="3602" spans="1:6" hidden="1" x14ac:dyDescent="0.35">
      <c r="A3602" t="s">
        <v>2528</v>
      </c>
      <c r="B3602">
        <v>74.7</v>
      </c>
      <c r="C3602" s="32">
        <v>45608</v>
      </c>
      <c r="D3602" t="s">
        <v>26</v>
      </c>
      <c r="E3602">
        <v>2024</v>
      </c>
      <c r="F3602" t="s">
        <v>43</v>
      </c>
    </row>
    <row r="3603" spans="1:6" hidden="1" x14ac:dyDescent="0.35">
      <c r="A3603" t="s">
        <v>637</v>
      </c>
      <c r="B3603">
        <v>61</v>
      </c>
      <c r="C3603" s="32">
        <v>45608</v>
      </c>
      <c r="D3603" t="s">
        <v>26</v>
      </c>
      <c r="E3603">
        <v>2024</v>
      </c>
      <c r="F3603" t="s">
        <v>32</v>
      </c>
    </row>
    <row r="3604" spans="1:6" hidden="1" x14ac:dyDescent="0.35">
      <c r="A3604" t="s">
        <v>2090</v>
      </c>
      <c r="B3604">
        <v>37.68</v>
      </c>
      <c r="C3604" s="32">
        <v>45609</v>
      </c>
      <c r="D3604" t="s">
        <v>26</v>
      </c>
      <c r="E3604">
        <v>2024</v>
      </c>
      <c r="F3604" t="s">
        <v>39</v>
      </c>
    </row>
    <row r="3605" spans="1:6" hidden="1" x14ac:dyDescent="0.35">
      <c r="A3605" t="s">
        <v>511</v>
      </c>
      <c r="B3605">
        <v>114.32</v>
      </c>
      <c r="C3605" s="32">
        <v>45609</v>
      </c>
      <c r="D3605" t="s">
        <v>26</v>
      </c>
      <c r="E3605">
        <v>2024</v>
      </c>
      <c r="F3605" t="s">
        <v>43</v>
      </c>
    </row>
    <row r="3606" spans="1:6" hidden="1" x14ac:dyDescent="0.35">
      <c r="A3606" t="s">
        <v>429</v>
      </c>
      <c r="B3606">
        <v>228.5</v>
      </c>
      <c r="C3606" s="32">
        <v>45609</v>
      </c>
      <c r="D3606" t="s">
        <v>26</v>
      </c>
      <c r="E3606">
        <v>2024</v>
      </c>
      <c r="F3606" t="s">
        <v>44</v>
      </c>
    </row>
    <row r="3607" spans="1:6" hidden="1" x14ac:dyDescent="0.35">
      <c r="A3607" t="s">
        <v>765</v>
      </c>
      <c r="B3607">
        <v>117.34</v>
      </c>
      <c r="C3607" s="32">
        <v>45609</v>
      </c>
      <c r="D3607" t="s">
        <v>26</v>
      </c>
      <c r="E3607">
        <v>2024</v>
      </c>
      <c r="F3607" t="s">
        <v>41</v>
      </c>
    </row>
    <row r="3608" spans="1:6" hidden="1" x14ac:dyDescent="0.35">
      <c r="A3608" t="s">
        <v>1186</v>
      </c>
      <c r="B3608">
        <v>200</v>
      </c>
      <c r="C3608" s="32">
        <v>45609</v>
      </c>
      <c r="D3608" t="s">
        <v>26</v>
      </c>
      <c r="E3608">
        <v>2024</v>
      </c>
      <c r="F3608" t="s">
        <v>35</v>
      </c>
    </row>
    <row r="3609" spans="1:6" hidden="1" x14ac:dyDescent="0.35">
      <c r="A3609" t="s">
        <v>765</v>
      </c>
      <c r="B3609">
        <v>119.95</v>
      </c>
      <c r="C3609" s="32">
        <v>45609</v>
      </c>
      <c r="D3609" t="s">
        <v>26</v>
      </c>
      <c r="E3609">
        <v>2024</v>
      </c>
      <c r="F3609" t="s">
        <v>41</v>
      </c>
    </row>
    <row r="3610" spans="1:6" hidden="1" x14ac:dyDescent="0.35">
      <c r="A3610" t="s">
        <v>1186</v>
      </c>
      <c r="B3610">
        <v>189.12</v>
      </c>
      <c r="C3610" s="32">
        <v>45609</v>
      </c>
      <c r="D3610" t="s">
        <v>26</v>
      </c>
      <c r="E3610">
        <v>2024</v>
      </c>
      <c r="F3610" t="s">
        <v>35</v>
      </c>
    </row>
    <row r="3611" spans="1:6" hidden="1" x14ac:dyDescent="0.35">
      <c r="A3611" t="s">
        <v>1628</v>
      </c>
      <c r="B3611">
        <v>163.36000000000001</v>
      </c>
      <c r="C3611" s="32">
        <v>45609</v>
      </c>
      <c r="D3611" t="s">
        <v>26</v>
      </c>
      <c r="E3611">
        <v>2024</v>
      </c>
      <c r="F3611" t="s">
        <v>41</v>
      </c>
    </row>
    <row r="3612" spans="1:6" hidden="1" x14ac:dyDescent="0.35">
      <c r="A3612" t="s">
        <v>2740</v>
      </c>
      <c r="B3612">
        <v>100</v>
      </c>
      <c r="C3612" s="32">
        <v>45609</v>
      </c>
      <c r="D3612" t="s">
        <v>26</v>
      </c>
      <c r="E3612">
        <v>2024</v>
      </c>
      <c r="F3612" t="s">
        <v>41</v>
      </c>
    </row>
    <row r="3613" spans="1:6" hidden="1" x14ac:dyDescent="0.35">
      <c r="A3613" t="s">
        <v>1164</v>
      </c>
      <c r="B3613">
        <v>166.45</v>
      </c>
      <c r="C3613" s="32">
        <v>45609</v>
      </c>
      <c r="D3613" t="s">
        <v>26</v>
      </c>
      <c r="E3613">
        <v>2024</v>
      </c>
      <c r="F3613" t="s">
        <v>34</v>
      </c>
    </row>
    <row r="3614" spans="1:6" hidden="1" x14ac:dyDescent="0.35">
      <c r="A3614" t="s">
        <v>2741</v>
      </c>
      <c r="B3614">
        <v>114</v>
      </c>
      <c r="C3614" s="32">
        <v>45609</v>
      </c>
      <c r="D3614" t="s">
        <v>26</v>
      </c>
      <c r="E3614">
        <v>2024</v>
      </c>
      <c r="F3614" t="s">
        <v>42</v>
      </c>
    </row>
    <row r="3615" spans="1:6" hidden="1" x14ac:dyDescent="0.35">
      <c r="A3615" t="s">
        <v>1060</v>
      </c>
      <c r="B3615">
        <v>168.7</v>
      </c>
      <c r="C3615" s="32">
        <v>45609</v>
      </c>
      <c r="D3615" t="s">
        <v>26</v>
      </c>
      <c r="E3615">
        <v>2024</v>
      </c>
      <c r="F3615" t="s">
        <v>37</v>
      </c>
    </row>
    <row r="3616" spans="1:6" hidden="1" x14ac:dyDescent="0.35">
      <c r="A3616" t="s">
        <v>2742</v>
      </c>
      <c r="B3616">
        <v>376.04</v>
      </c>
      <c r="C3616" s="32">
        <v>45609</v>
      </c>
      <c r="D3616" t="s">
        <v>26</v>
      </c>
      <c r="E3616">
        <v>2024</v>
      </c>
      <c r="F3616" t="s">
        <v>31</v>
      </c>
    </row>
    <row r="3617" spans="1:6" hidden="1" x14ac:dyDescent="0.35">
      <c r="A3617" t="s">
        <v>1050</v>
      </c>
      <c r="B3617">
        <v>151.97</v>
      </c>
      <c r="C3617" s="32">
        <v>45609</v>
      </c>
      <c r="D3617" t="s">
        <v>26</v>
      </c>
      <c r="E3617">
        <v>2024</v>
      </c>
      <c r="F3617" t="s">
        <v>38</v>
      </c>
    </row>
    <row r="3618" spans="1:6" hidden="1" x14ac:dyDescent="0.35">
      <c r="A3618" t="s">
        <v>2743</v>
      </c>
      <c r="B3618">
        <v>267</v>
      </c>
      <c r="C3618" s="32">
        <v>45609</v>
      </c>
      <c r="D3618" t="s">
        <v>26</v>
      </c>
      <c r="E3618">
        <v>2024</v>
      </c>
      <c r="F3618" t="s">
        <v>42</v>
      </c>
    </row>
    <row r="3619" spans="1:6" hidden="1" x14ac:dyDescent="0.35">
      <c r="A3619" t="s">
        <v>2744</v>
      </c>
      <c r="B3619">
        <v>147.83000000000001</v>
      </c>
      <c r="C3619" s="32">
        <v>45609</v>
      </c>
      <c r="D3619" t="s">
        <v>26</v>
      </c>
      <c r="E3619">
        <v>2024</v>
      </c>
      <c r="F3619" t="s">
        <v>41</v>
      </c>
    </row>
    <row r="3620" spans="1:6" hidden="1" x14ac:dyDescent="0.35">
      <c r="A3620" t="s">
        <v>2745</v>
      </c>
      <c r="B3620">
        <v>124</v>
      </c>
      <c r="C3620" s="32">
        <v>45609</v>
      </c>
      <c r="D3620" t="s">
        <v>26</v>
      </c>
      <c r="E3620">
        <v>2024</v>
      </c>
      <c r="F3620" t="s">
        <v>29</v>
      </c>
    </row>
    <row r="3621" spans="1:6" hidden="1" x14ac:dyDescent="0.35">
      <c r="A3621" t="s">
        <v>559</v>
      </c>
      <c r="B3621">
        <v>100</v>
      </c>
      <c r="C3621" s="32">
        <v>45609</v>
      </c>
      <c r="D3621" t="s">
        <v>26</v>
      </c>
      <c r="E3621">
        <v>2024</v>
      </c>
      <c r="F3621" t="s">
        <v>34</v>
      </c>
    </row>
    <row r="3622" spans="1:6" hidden="1" x14ac:dyDescent="0.35">
      <c r="A3622" t="s">
        <v>2746</v>
      </c>
      <c r="B3622">
        <v>58</v>
      </c>
      <c r="C3622" s="32">
        <v>45610</v>
      </c>
      <c r="D3622" t="s">
        <v>26</v>
      </c>
      <c r="E3622">
        <v>2024</v>
      </c>
      <c r="F3622" t="s">
        <v>44</v>
      </c>
    </row>
    <row r="3623" spans="1:6" hidden="1" x14ac:dyDescent="0.35">
      <c r="A3623" t="s">
        <v>994</v>
      </c>
      <c r="B3623">
        <v>47</v>
      </c>
      <c r="C3623" s="32">
        <v>45610</v>
      </c>
      <c r="D3623" t="s">
        <v>26</v>
      </c>
      <c r="E3623">
        <v>2024</v>
      </c>
      <c r="F3623" t="s">
        <v>44</v>
      </c>
    </row>
    <row r="3624" spans="1:6" hidden="1" x14ac:dyDescent="0.35">
      <c r="A3624" t="s">
        <v>2748</v>
      </c>
      <c r="B3624">
        <v>180.5</v>
      </c>
      <c r="C3624" s="32">
        <v>45610</v>
      </c>
      <c r="D3624" t="s">
        <v>26</v>
      </c>
      <c r="E3624">
        <v>2024</v>
      </c>
      <c r="F3624" t="s">
        <v>44</v>
      </c>
    </row>
    <row r="3625" spans="1:6" hidden="1" x14ac:dyDescent="0.35">
      <c r="A3625" t="s">
        <v>2749</v>
      </c>
      <c r="B3625">
        <v>286.97000000000003</v>
      </c>
      <c r="C3625" s="32">
        <v>45610</v>
      </c>
      <c r="D3625" t="s">
        <v>26</v>
      </c>
      <c r="E3625">
        <v>2024</v>
      </c>
      <c r="F3625" t="s">
        <v>39</v>
      </c>
    </row>
    <row r="3626" spans="1:6" hidden="1" x14ac:dyDescent="0.35">
      <c r="A3626" t="s">
        <v>1886</v>
      </c>
      <c r="B3626">
        <v>0.56000000000000005</v>
      </c>
      <c r="C3626" s="32">
        <v>45610</v>
      </c>
      <c r="D3626" t="s">
        <v>26</v>
      </c>
      <c r="E3626">
        <v>2024</v>
      </c>
      <c r="F3626" t="s">
        <v>38</v>
      </c>
    </row>
    <row r="3627" spans="1:6" hidden="1" x14ac:dyDescent="0.35">
      <c r="A3627" t="s">
        <v>2750</v>
      </c>
      <c r="B3627">
        <v>218</v>
      </c>
      <c r="C3627" s="32">
        <v>45610</v>
      </c>
      <c r="D3627" t="s">
        <v>26</v>
      </c>
      <c r="E3627">
        <v>2024</v>
      </c>
      <c r="F3627" t="s">
        <v>34</v>
      </c>
    </row>
    <row r="3628" spans="1:6" hidden="1" x14ac:dyDescent="0.35">
      <c r="A3628" t="s">
        <v>2751</v>
      </c>
      <c r="B3628">
        <v>424.18</v>
      </c>
      <c r="C3628" s="32">
        <v>45610</v>
      </c>
      <c r="D3628" t="s">
        <v>26</v>
      </c>
      <c r="E3628">
        <v>2024</v>
      </c>
      <c r="F3628" t="s">
        <v>29</v>
      </c>
    </row>
    <row r="3629" spans="1:6" hidden="1" x14ac:dyDescent="0.35">
      <c r="A3629" t="s">
        <v>2752</v>
      </c>
      <c r="B3629">
        <v>785.22</v>
      </c>
      <c r="C3629" s="32">
        <v>45610</v>
      </c>
      <c r="D3629" t="s">
        <v>26</v>
      </c>
      <c r="E3629">
        <v>2024</v>
      </c>
      <c r="F3629" t="s">
        <v>41</v>
      </c>
    </row>
    <row r="3630" spans="1:6" hidden="1" x14ac:dyDescent="0.35">
      <c r="A3630" t="s">
        <v>2753</v>
      </c>
      <c r="B3630">
        <v>157.51</v>
      </c>
      <c r="C3630" s="32">
        <v>45610</v>
      </c>
      <c r="D3630" t="s">
        <v>26</v>
      </c>
      <c r="E3630">
        <v>2024</v>
      </c>
      <c r="F3630" t="s">
        <v>44</v>
      </c>
    </row>
    <row r="3631" spans="1:6" hidden="1" x14ac:dyDescent="0.35">
      <c r="A3631" t="s">
        <v>2754</v>
      </c>
      <c r="B3631">
        <v>70.33</v>
      </c>
      <c r="C3631" s="32">
        <v>45610</v>
      </c>
      <c r="D3631" t="s">
        <v>26</v>
      </c>
      <c r="E3631">
        <v>2024</v>
      </c>
      <c r="F3631" t="s">
        <v>33</v>
      </c>
    </row>
    <row r="3632" spans="1:6" hidden="1" x14ac:dyDescent="0.35">
      <c r="A3632" t="s">
        <v>2394</v>
      </c>
      <c r="B3632">
        <v>94</v>
      </c>
      <c r="C3632" s="32">
        <v>45610</v>
      </c>
      <c r="D3632" t="s">
        <v>26</v>
      </c>
      <c r="E3632">
        <v>2024</v>
      </c>
      <c r="F3632" t="s">
        <v>44</v>
      </c>
    </row>
    <row r="3633" spans="1:6" hidden="1" x14ac:dyDescent="0.35">
      <c r="A3633" t="s">
        <v>2755</v>
      </c>
      <c r="B3633">
        <v>105.03</v>
      </c>
      <c r="C3633" s="32">
        <v>45610</v>
      </c>
      <c r="D3633" t="s">
        <v>26</v>
      </c>
      <c r="E3633">
        <v>2024</v>
      </c>
      <c r="F3633" t="s">
        <v>43</v>
      </c>
    </row>
    <row r="3634" spans="1:6" hidden="1" x14ac:dyDescent="0.35">
      <c r="A3634" t="s">
        <v>673</v>
      </c>
      <c r="B3634">
        <v>50</v>
      </c>
      <c r="C3634" s="32">
        <v>45610</v>
      </c>
      <c r="D3634" t="s">
        <v>26</v>
      </c>
      <c r="E3634">
        <v>2024</v>
      </c>
      <c r="F3634" t="s">
        <v>29</v>
      </c>
    </row>
    <row r="3635" spans="1:6" hidden="1" x14ac:dyDescent="0.35">
      <c r="A3635" t="s">
        <v>460</v>
      </c>
      <c r="B3635">
        <v>106.03</v>
      </c>
      <c r="C3635" s="32">
        <v>45610</v>
      </c>
      <c r="D3635" t="s">
        <v>26</v>
      </c>
      <c r="E3635">
        <v>2024</v>
      </c>
      <c r="F3635" t="s">
        <v>33</v>
      </c>
    </row>
    <row r="3636" spans="1:6" hidden="1" x14ac:dyDescent="0.35">
      <c r="A3636" t="s">
        <v>694</v>
      </c>
      <c r="B3636">
        <v>80</v>
      </c>
      <c r="C3636" s="32">
        <v>45610</v>
      </c>
      <c r="D3636" t="s">
        <v>26</v>
      </c>
      <c r="E3636">
        <v>2024</v>
      </c>
      <c r="F3636" t="s">
        <v>38</v>
      </c>
    </row>
    <row r="3637" spans="1:6" hidden="1" x14ac:dyDescent="0.35">
      <c r="A3637" t="s">
        <v>1358</v>
      </c>
      <c r="B3637">
        <v>147.59</v>
      </c>
      <c r="C3637" s="32">
        <v>45610</v>
      </c>
      <c r="D3637" t="s">
        <v>26</v>
      </c>
      <c r="E3637">
        <v>2024</v>
      </c>
      <c r="F3637" t="s">
        <v>32</v>
      </c>
    </row>
    <row r="3638" spans="1:6" hidden="1" x14ac:dyDescent="0.35">
      <c r="A3638" t="s">
        <v>2756</v>
      </c>
      <c r="B3638">
        <v>207.58</v>
      </c>
      <c r="C3638" s="32">
        <v>45610</v>
      </c>
      <c r="D3638" t="s">
        <v>26</v>
      </c>
      <c r="E3638">
        <v>2024</v>
      </c>
      <c r="F3638" t="s">
        <v>41</v>
      </c>
    </row>
    <row r="3639" spans="1:6" hidden="1" x14ac:dyDescent="0.35">
      <c r="A3639" t="s">
        <v>2757</v>
      </c>
      <c r="B3639">
        <v>50</v>
      </c>
      <c r="C3639" s="32">
        <v>45610</v>
      </c>
      <c r="D3639" t="s">
        <v>26</v>
      </c>
      <c r="E3639">
        <v>2024</v>
      </c>
      <c r="F3639" t="s">
        <v>38</v>
      </c>
    </row>
    <row r="3640" spans="1:6" hidden="1" x14ac:dyDescent="0.35">
      <c r="A3640" t="s">
        <v>884</v>
      </c>
      <c r="B3640">
        <v>127.62</v>
      </c>
      <c r="C3640" s="32">
        <v>45612</v>
      </c>
      <c r="D3640" t="s">
        <v>26</v>
      </c>
      <c r="E3640">
        <v>2024</v>
      </c>
      <c r="F3640" t="s">
        <v>44</v>
      </c>
    </row>
    <row r="3641" spans="1:6" hidden="1" x14ac:dyDescent="0.35">
      <c r="A3641" t="s">
        <v>2759</v>
      </c>
      <c r="B3641">
        <v>306</v>
      </c>
      <c r="C3641" s="32">
        <v>45612</v>
      </c>
      <c r="D3641" t="s">
        <v>26</v>
      </c>
      <c r="E3641">
        <v>2024</v>
      </c>
      <c r="F3641" t="s">
        <v>47</v>
      </c>
    </row>
    <row r="3642" spans="1:6" hidden="1" x14ac:dyDescent="0.35">
      <c r="A3642" t="s">
        <v>2411</v>
      </c>
      <c r="B3642">
        <v>135.53</v>
      </c>
      <c r="C3642" s="32">
        <v>45612</v>
      </c>
      <c r="D3642" t="s">
        <v>26</v>
      </c>
      <c r="E3642">
        <v>2024</v>
      </c>
      <c r="F3642" t="s">
        <v>47</v>
      </c>
    </row>
    <row r="3643" spans="1:6" hidden="1" x14ac:dyDescent="0.35">
      <c r="A3643" t="s">
        <v>2760</v>
      </c>
      <c r="B3643">
        <v>270</v>
      </c>
      <c r="C3643" s="32">
        <v>45612</v>
      </c>
      <c r="D3643" t="s">
        <v>26</v>
      </c>
      <c r="E3643">
        <v>2024</v>
      </c>
      <c r="F3643" t="s">
        <v>47</v>
      </c>
    </row>
    <row r="3644" spans="1:6" hidden="1" x14ac:dyDescent="0.35">
      <c r="A3644" t="s">
        <v>2761</v>
      </c>
      <c r="B3644">
        <v>228.62</v>
      </c>
      <c r="C3644" s="32">
        <v>45612</v>
      </c>
      <c r="D3644" t="s">
        <v>26</v>
      </c>
      <c r="E3644">
        <v>2024</v>
      </c>
      <c r="F3644" t="s">
        <v>33</v>
      </c>
    </row>
    <row r="3645" spans="1:6" hidden="1" x14ac:dyDescent="0.35">
      <c r="A3645" t="s">
        <v>2127</v>
      </c>
      <c r="B3645">
        <v>191.18</v>
      </c>
      <c r="C3645" s="32">
        <v>45612</v>
      </c>
      <c r="D3645" t="s">
        <v>26</v>
      </c>
      <c r="E3645">
        <v>2024</v>
      </c>
      <c r="F3645" t="s">
        <v>44</v>
      </c>
    </row>
    <row r="3646" spans="1:6" hidden="1" x14ac:dyDescent="0.35">
      <c r="A3646" t="s">
        <v>350</v>
      </c>
      <c r="B3646">
        <v>163.32</v>
      </c>
      <c r="C3646" s="32">
        <v>45612</v>
      </c>
      <c r="D3646" t="s">
        <v>26</v>
      </c>
      <c r="E3646">
        <v>2024</v>
      </c>
      <c r="F3646" t="s">
        <v>33</v>
      </c>
    </row>
    <row r="3647" spans="1:6" hidden="1" x14ac:dyDescent="0.35">
      <c r="A3647" t="s">
        <v>1074</v>
      </c>
      <c r="B3647">
        <v>82.37</v>
      </c>
      <c r="C3647" s="32">
        <v>45611</v>
      </c>
      <c r="D3647" t="s">
        <v>26</v>
      </c>
      <c r="E3647">
        <v>2024</v>
      </c>
      <c r="F3647" t="s">
        <v>47</v>
      </c>
    </row>
    <row r="3648" spans="1:6" hidden="1" x14ac:dyDescent="0.35">
      <c r="A3648" t="s">
        <v>674</v>
      </c>
      <c r="B3648">
        <v>109.76</v>
      </c>
      <c r="C3648" s="32">
        <v>45611</v>
      </c>
      <c r="D3648" t="s">
        <v>26</v>
      </c>
      <c r="E3648">
        <v>2024</v>
      </c>
      <c r="F3648" t="s">
        <v>40</v>
      </c>
    </row>
    <row r="3649" spans="1:6" hidden="1" x14ac:dyDescent="0.35">
      <c r="A3649" t="s">
        <v>2252</v>
      </c>
      <c r="B3649">
        <v>220</v>
      </c>
      <c r="C3649" s="32">
        <v>45611</v>
      </c>
      <c r="D3649" t="s">
        <v>26</v>
      </c>
      <c r="E3649">
        <v>2024</v>
      </c>
      <c r="F3649" t="s">
        <v>44</v>
      </c>
    </row>
    <row r="3650" spans="1:6" hidden="1" x14ac:dyDescent="0.35">
      <c r="A3650" t="s">
        <v>624</v>
      </c>
      <c r="B3650">
        <v>130</v>
      </c>
      <c r="C3650" s="32">
        <v>45611</v>
      </c>
      <c r="D3650" t="s">
        <v>26</v>
      </c>
      <c r="E3650">
        <v>2024</v>
      </c>
      <c r="F3650" t="s">
        <v>42</v>
      </c>
    </row>
    <row r="3651" spans="1:6" hidden="1" x14ac:dyDescent="0.35">
      <c r="A3651" t="s">
        <v>2763</v>
      </c>
      <c r="B3651">
        <v>80</v>
      </c>
      <c r="C3651" s="32">
        <v>45611</v>
      </c>
      <c r="D3651" t="s">
        <v>26</v>
      </c>
      <c r="E3651">
        <v>2024</v>
      </c>
      <c r="F3651" t="s">
        <v>40</v>
      </c>
    </row>
    <row r="3652" spans="1:6" hidden="1" x14ac:dyDescent="0.35">
      <c r="A3652" t="s">
        <v>1786</v>
      </c>
      <c r="B3652">
        <v>150</v>
      </c>
      <c r="C3652" s="32">
        <v>45611</v>
      </c>
      <c r="D3652" t="s">
        <v>26</v>
      </c>
      <c r="E3652">
        <v>2024</v>
      </c>
      <c r="F3652" t="s">
        <v>47</v>
      </c>
    </row>
    <row r="3653" spans="1:6" hidden="1" x14ac:dyDescent="0.35">
      <c r="A3653" t="s">
        <v>2764</v>
      </c>
      <c r="B3653">
        <v>52.96</v>
      </c>
      <c r="C3653" s="32">
        <v>45611</v>
      </c>
      <c r="D3653" t="s">
        <v>26</v>
      </c>
      <c r="E3653">
        <v>2024</v>
      </c>
      <c r="F3653" t="s">
        <v>29</v>
      </c>
    </row>
    <row r="3654" spans="1:6" hidden="1" x14ac:dyDescent="0.35">
      <c r="A3654" t="s">
        <v>2764</v>
      </c>
      <c r="B3654">
        <v>105.92</v>
      </c>
      <c r="C3654" s="32">
        <v>45611</v>
      </c>
      <c r="D3654" t="s">
        <v>26</v>
      </c>
      <c r="E3654">
        <v>2024</v>
      </c>
      <c r="F3654" t="s">
        <v>29</v>
      </c>
    </row>
    <row r="3655" spans="1:6" hidden="1" x14ac:dyDescent="0.35">
      <c r="A3655" t="s">
        <v>2254</v>
      </c>
      <c r="B3655">
        <v>324.69</v>
      </c>
      <c r="C3655" s="32">
        <v>45611</v>
      </c>
      <c r="D3655" t="s">
        <v>26</v>
      </c>
      <c r="E3655">
        <v>2024</v>
      </c>
      <c r="F3655" t="s">
        <v>42</v>
      </c>
    </row>
    <row r="3656" spans="1:6" hidden="1" x14ac:dyDescent="0.35">
      <c r="A3656" t="s">
        <v>669</v>
      </c>
      <c r="B3656">
        <v>101.24</v>
      </c>
      <c r="C3656" s="32">
        <v>45611</v>
      </c>
      <c r="D3656" t="s">
        <v>26</v>
      </c>
      <c r="E3656">
        <v>2024</v>
      </c>
      <c r="F3656" t="s">
        <v>41</v>
      </c>
    </row>
    <row r="3657" spans="1:6" hidden="1" x14ac:dyDescent="0.35">
      <c r="A3657" t="s">
        <v>755</v>
      </c>
      <c r="B3657">
        <v>134.85</v>
      </c>
      <c r="C3657" s="32">
        <v>45611</v>
      </c>
      <c r="D3657" t="s">
        <v>26</v>
      </c>
      <c r="E3657">
        <v>2024</v>
      </c>
      <c r="F3657" t="s">
        <v>42</v>
      </c>
    </row>
    <row r="3658" spans="1:6" hidden="1" x14ac:dyDescent="0.35">
      <c r="A3658" t="s">
        <v>550</v>
      </c>
      <c r="B3658">
        <v>535.77</v>
      </c>
      <c r="C3658" s="32">
        <v>45611</v>
      </c>
      <c r="D3658" t="s">
        <v>26</v>
      </c>
      <c r="E3658">
        <v>2024</v>
      </c>
      <c r="F3658" t="s">
        <v>43</v>
      </c>
    </row>
    <row r="3659" spans="1:6" hidden="1" x14ac:dyDescent="0.35">
      <c r="A3659" t="s">
        <v>2765</v>
      </c>
      <c r="B3659">
        <v>124.73</v>
      </c>
      <c r="C3659" s="32">
        <v>45611</v>
      </c>
      <c r="D3659" t="s">
        <v>26</v>
      </c>
      <c r="E3659">
        <v>2024</v>
      </c>
      <c r="F3659" t="s">
        <v>35</v>
      </c>
    </row>
    <row r="3660" spans="1:6" hidden="1" x14ac:dyDescent="0.35">
      <c r="A3660" t="s">
        <v>813</v>
      </c>
      <c r="B3660">
        <v>104</v>
      </c>
      <c r="C3660" s="32">
        <v>45611</v>
      </c>
      <c r="D3660" t="s">
        <v>26</v>
      </c>
      <c r="E3660">
        <v>2024</v>
      </c>
      <c r="F3660" t="s">
        <v>47</v>
      </c>
    </row>
    <row r="3661" spans="1:6" hidden="1" x14ac:dyDescent="0.35">
      <c r="A3661" t="s">
        <v>1683</v>
      </c>
      <c r="B3661">
        <v>25</v>
      </c>
      <c r="C3661" s="32">
        <v>45611</v>
      </c>
      <c r="D3661" t="s">
        <v>26</v>
      </c>
      <c r="E3661">
        <v>2024</v>
      </c>
      <c r="F3661" t="s">
        <v>37</v>
      </c>
    </row>
    <row r="3662" spans="1:6" hidden="1" x14ac:dyDescent="0.35">
      <c r="A3662" t="s">
        <v>2766</v>
      </c>
      <c r="B3662">
        <v>60</v>
      </c>
      <c r="C3662" s="32">
        <v>45611</v>
      </c>
      <c r="D3662" t="s">
        <v>26</v>
      </c>
      <c r="E3662">
        <v>2024</v>
      </c>
      <c r="F3662" t="s">
        <v>29</v>
      </c>
    </row>
    <row r="3663" spans="1:6" hidden="1" x14ac:dyDescent="0.35">
      <c r="A3663" t="s">
        <v>425</v>
      </c>
      <c r="B3663">
        <v>387.74</v>
      </c>
      <c r="C3663" s="32">
        <v>45611</v>
      </c>
      <c r="D3663" t="s">
        <v>26</v>
      </c>
      <c r="E3663">
        <v>2024</v>
      </c>
      <c r="F3663" t="s">
        <v>38</v>
      </c>
    </row>
    <row r="3664" spans="1:6" hidden="1" x14ac:dyDescent="0.35">
      <c r="A3664" t="s">
        <v>2767</v>
      </c>
      <c r="B3664">
        <v>121.81</v>
      </c>
      <c r="C3664" s="32">
        <v>45611</v>
      </c>
      <c r="D3664" t="s">
        <v>26</v>
      </c>
      <c r="E3664">
        <v>2024</v>
      </c>
      <c r="F3664" t="s">
        <v>33</v>
      </c>
    </row>
    <row r="3665" spans="1:6" hidden="1" x14ac:dyDescent="0.35">
      <c r="A3665" t="s">
        <v>2768</v>
      </c>
      <c r="B3665">
        <v>256</v>
      </c>
      <c r="C3665" s="32">
        <v>45611</v>
      </c>
      <c r="D3665" t="s">
        <v>26</v>
      </c>
      <c r="E3665">
        <v>2024</v>
      </c>
      <c r="F3665" t="s">
        <v>41</v>
      </c>
    </row>
    <row r="3666" spans="1:6" hidden="1" x14ac:dyDescent="0.35">
      <c r="A3666" t="s">
        <v>1983</v>
      </c>
      <c r="B3666">
        <v>49.04</v>
      </c>
      <c r="C3666" s="32">
        <v>45611</v>
      </c>
      <c r="D3666" t="s">
        <v>26</v>
      </c>
      <c r="E3666">
        <v>2024</v>
      </c>
      <c r="F3666" t="s">
        <v>33</v>
      </c>
    </row>
    <row r="3667" spans="1:6" hidden="1" x14ac:dyDescent="0.35">
      <c r="A3667" t="s">
        <v>2769</v>
      </c>
      <c r="B3667">
        <v>97.28</v>
      </c>
      <c r="C3667" s="32">
        <v>45611</v>
      </c>
      <c r="D3667" t="s">
        <v>26</v>
      </c>
      <c r="E3667">
        <v>2024</v>
      </c>
      <c r="F3667" t="s">
        <v>41</v>
      </c>
    </row>
    <row r="3668" spans="1:6" hidden="1" x14ac:dyDescent="0.35">
      <c r="A3668" t="s">
        <v>413</v>
      </c>
      <c r="B3668">
        <v>146</v>
      </c>
      <c r="C3668" s="32">
        <v>45611</v>
      </c>
      <c r="D3668" t="s">
        <v>26</v>
      </c>
      <c r="E3668">
        <v>2024</v>
      </c>
      <c r="F3668" t="s">
        <v>37</v>
      </c>
    </row>
    <row r="3669" spans="1:6" hidden="1" x14ac:dyDescent="0.35">
      <c r="A3669" t="s">
        <v>1212</v>
      </c>
      <c r="B3669">
        <v>64.41</v>
      </c>
      <c r="C3669" s="32">
        <v>45611</v>
      </c>
      <c r="D3669" t="s">
        <v>26</v>
      </c>
      <c r="E3669">
        <v>2024</v>
      </c>
      <c r="F3669" t="s">
        <v>33</v>
      </c>
    </row>
    <row r="3670" spans="1:6" hidden="1" x14ac:dyDescent="0.35">
      <c r="A3670" t="s">
        <v>2415</v>
      </c>
      <c r="B3670">
        <v>286</v>
      </c>
      <c r="C3670" s="32">
        <v>45614</v>
      </c>
      <c r="D3670" t="s">
        <v>26</v>
      </c>
      <c r="E3670">
        <v>2024</v>
      </c>
      <c r="F3670" t="s">
        <v>30</v>
      </c>
    </row>
    <row r="3671" spans="1:6" hidden="1" x14ac:dyDescent="0.35">
      <c r="A3671" t="s">
        <v>2771</v>
      </c>
      <c r="B3671">
        <v>190.33</v>
      </c>
      <c r="C3671" s="32">
        <v>45614</v>
      </c>
      <c r="D3671" t="s">
        <v>26</v>
      </c>
      <c r="E3671">
        <v>2024</v>
      </c>
      <c r="F3671" t="s">
        <v>34</v>
      </c>
    </row>
    <row r="3672" spans="1:6" hidden="1" x14ac:dyDescent="0.35">
      <c r="A3672" t="s">
        <v>2772</v>
      </c>
      <c r="B3672">
        <v>183</v>
      </c>
      <c r="C3672" s="32">
        <v>45614</v>
      </c>
      <c r="D3672" t="s">
        <v>26</v>
      </c>
      <c r="E3672">
        <v>2024</v>
      </c>
      <c r="F3672" t="s">
        <v>47</v>
      </c>
    </row>
    <row r="3673" spans="1:6" hidden="1" x14ac:dyDescent="0.35">
      <c r="A3673" t="s">
        <v>2773</v>
      </c>
      <c r="B3673">
        <v>94</v>
      </c>
      <c r="C3673" s="32">
        <v>45614</v>
      </c>
      <c r="D3673" t="s">
        <v>26</v>
      </c>
      <c r="E3673">
        <v>2024</v>
      </c>
      <c r="F3673" t="s">
        <v>38</v>
      </c>
    </row>
    <row r="3674" spans="1:6" hidden="1" x14ac:dyDescent="0.35">
      <c r="A3674" t="s">
        <v>675</v>
      </c>
      <c r="B3674">
        <v>221.66</v>
      </c>
      <c r="C3674" s="32">
        <v>45614</v>
      </c>
      <c r="D3674" t="s">
        <v>26</v>
      </c>
      <c r="E3674">
        <v>2024</v>
      </c>
      <c r="F3674" t="s">
        <v>42</v>
      </c>
    </row>
    <row r="3675" spans="1:6" hidden="1" x14ac:dyDescent="0.35">
      <c r="A3675" t="s">
        <v>482</v>
      </c>
      <c r="B3675">
        <v>93</v>
      </c>
      <c r="C3675" s="32">
        <v>45614</v>
      </c>
      <c r="D3675" t="s">
        <v>26</v>
      </c>
      <c r="E3675">
        <v>2024</v>
      </c>
      <c r="F3675" t="s">
        <v>33</v>
      </c>
    </row>
    <row r="3676" spans="1:6" hidden="1" x14ac:dyDescent="0.35">
      <c r="A3676" t="s">
        <v>586</v>
      </c>
      <c r="B3676">
        <v>34</v>
      </c>
      <c r="C3676" s="32">
        <v>45614</v>
      </c>
      <c r="D3676" t="s">
        <v>26</v>
      </c>
      <c r="E3676">
        <v>2024</v>
      </c>
      <c r="F3676" t="s">
        <v>42</v>
      </c>
    </row>
    <row r="3677" spans="1:6" hidden="1" x14ac:dyDescent="0.35">
      <c r="A3677" t="s">
        <v>2774</v>
      </c>
      <c r="B3677">
        <v>205.62</v>
      </c>
      <c r="C3677" s="32">
        <v>45614</v>
      </c>
      <c r="D3677" t="s">
        <v>26</v>
      </c>
      <c r="E3677">
        <v>2024</v>
      </c>
      <c r="F3677" t="s">
        <v>35</v>
      </c>
    </row>
    <row r="3678" spans="1:6" hidden="1" x14ac:dyDescent="0.35">
      <c r="A3678" t="s">
        <v>2775</v>
      </c>
      <c r="B3678">
        <v>138</v>
      </c>
      <c r="C3678" s="32">
        <v>45614</v>
      </c>
      <c r="D3678" t="s">
        <v>26</v>
      </c>
      <c r="E3678">
        <v>2024</v>
      </c>
      <c r="F3678" t="s">
        <v>43</v>
      </c>
    </row>
    <row r="3679" spans="1:6" hidden="1" x14ac:dyDescent="0.35">
      <c r="A3679" t="s">
        <v>1997</v>
      </c>
      <c r="B3679">
        <v>59</v>
      </c>
      <c r="C3679" s="32">
        <v>45614</v>
      </c>
      <c r="D3679" t="s">
        <v>26</v>
      </c>
      <c r="E3679">
        <v>2024</v>
      </c>
      <c r="F3679" t="s">
        <v>29</v>
      </c>
    </row>
    <row r="3680" spans="1:6" hidden="1" x14ac:dyDescent="0.35">
      <c r="A3680" t="s">
        <v>2776</v>
      </c>
      <c r="B3680">
        <v>99</v>
      </c>
      <c r="C3680" s="32">
        <v>45614</v>
      </c>
      <c r="D3680" t="s">
        <v>26</v>
      </c>
      <c r="E3680">
        <v>2024</v>
      </c>
      <c r="F3680" t="s">
        <v>38</v>
      </c>
    </row>
    <row r="3681" spans="1:6" hidden="1" x14ac:dyDescent="0.35">
      <c r="A3681" t="s">
        <v>1073</v>
      </c>
      <c r="B3681">
        <v>257</v>
      </c>
      <c r="C3681" s="32">
        <v>45614</v>
      </c>
      <c r="D3681" t="s">
        <v>26</v>
      </c>
      <c r="E3681">
        <v>2024</v>
      </c>
      <c r="F3681" t="s">
        <v>33</v>
      </c>
    </row>
    <row r="3682" spans="1:6" hidden="1" x14ac:dyDescent="0.35">
      <c r="A3682" t="s">
        <v>2441</v>
      </c>
      <c r="B3682">
        <v>43.58</v>
      </c>
      <c r="C3682" s="32">
        <v>45614</v>
      </c>
      <c r="D3682" t="s">
        <v>26</v>
      </c>
      <c r="E3682">
        <v>2024</v>
      </c>
      <c r="F3682" t="s">
        <v>29</v>
      </c>
    </row>
    <row r="3683" spans="1:6" hidden="1" x14ac:dyDescent="0.35">
      <c r="A3683" t="s">
        <v>2777</v>
      </c>
      <c r="B3683">
        <v>103.92</v>
      </c>
      <c r="C3683" s="32">
        <v>45614</v>
      </c>
      <c r="D3683" t="s">
        <v>26</v>
      </c>
      <c r="E3683">
        <v>2024</v>
      </c>
      <c r="F3683" t="s">
        <v>33</v>
      </c>
    </row>
    <row r="3684" spans="1:6" hidden="1" x14ac:dyDescent="0.35">
      <c r="A3684" t="s">
        <v>2778</v>
      </c>
      <c r="B3684">
        <v>135.5</v>
      </c>
      <c r="C3684" s="32">
        <v>45615</v>
      </c>
      <c r="D3684" t="s">
        <v>26</v>
      </c>
      <c r="E3684">
        <v>2024</v>
      </c>
      <c r="F3684" t="s">
        <v>40</v>
      </c>
    </row>
    <row r="3685" spans="1:6" hidden="1" x14ac:dyDescent="0.35">
      <c r="A3685" t="s">
        <v>2780</v>
      </c>
      <c r="B3685">
        <v>174</v>
      </c>
      <c r="C3685" s="32">
        <v>45615</v>
      </c>
      <c r="D3685" t="s">
        <v>26</v>
      </c>
      <c r="E3685">
        <v>2024</v>
      </c>
      <c r="F3685" t="s">
        <v>34</v>
      </c>
    </row>
    <row r="3686" spans="1:6" hidden="1" x14ac:dyDescent="0.35">
      <c r="A3686" t="s">
        <v>2781</v>
      </c>
      <c r="B3686">
        <v>80</v>
      </c>
      <c r="C3686" s="32">
        <v>45615</v>
      </c>
      <c r="D3686" t="s">
        <v>26</v>
      </c>
      <c r="E3686">
        <v>2024</v>
      </c>
      <c r="F3686" t="s">
        <v>34</v>
      </c>
    </row>
    <row r="3687" spans="1:6" hidden="1" x14ac:dyDescent="0.35">
      <c r="A3687" t="s">
        <v>2012</v>
      </c>
      <c r="B3687">
        <v>336.7</v>
      </c>
      <c r="C3687" s="32">
        <v>45615</v>
      </c>
      <c r="D3687" t="s">
        <v>26</v>
      </c>
      <c r="E3687">
        <v>2024</v>
      </c>
      <c r="F3687" t="s">
        <v>40</v>
      </c>
    </row>
    <row r="3688" spans="1:6" hidden="1" x14ac:dyDescent="0.35">
      <c r="A3688" t="s">
        <v>520</v>
      </c>
      <c r="B3688">
        <v>48.65</v>
      </c>
      <c r="C3688" s="32">
        <v>45615</v>
      </c>
      <c r="D3688" t="s">
        <v>26</v>
      </c>
      <c r="E3688">
        <v>2024</v>
      </c>
      <c r="F3688" t="s">
        <v>44</v>
      </c>
    </row>
    <row r="3689" spans="1:6" hidden="1" x14ac:dyDescent="0.35">
      <c r="A3689" t="s">
        <v>635</v>
      </c>
      <c r="B3689">
        <v>14.27</v>
      </c>
      <c r="C3689" s="32">
        <v>45615</v>
      </c>
      <c r="D3689" t="s">
        <v>26</v>
      </c>
      <c r="E3689">
        <v>2024</v>
      </c>
      <c r="F3689" t="s">
        <v>38</v>
      </c>
    </row>
    <row r="3690" spans="1:6" hidden="1" x14ac:dyDescent="0.35">
      <c r="A3690" t="s">
        <v>2782</v>
      </c>
      <c r="B3690">
        <v>22.05</v>
      </c>
      <c r="C3690" s="32">
        <v>45615</v>
      </c>
      <c r="D3690" t="s">
        <v>26</v>
      </c>
      <c r="E3690">
        <v>2024</v>
      </c>
      <c r="F3690" t="s">
        <v>43</v>
      </c>
    </row>
    <row r="3691" spans="1:6" hidden="1" x14ac:dyDescent="0.35">
      <c r="A3691" t="s">
        <v>2783</v>
      </c>
      <c r="B3691">
        <v>74.37</v>
      </c>
      <c r="C3691" s="32">
        <v>45615</v>
      </c>
      <c r="D3691" t="s">
        <v>26</v>
      </c>
      <c r="E3691">
        <v>2024</v>
      </c>
      <c r="F3691" t="s">
        <v>43</v>
      </c>
    </row>
    <row r="3692" spans="1:6" hidden="1" x14ac:dyDescent="0.35">
      <c r="A3692" t="s">
        <v>520</v>
      </c>
      <c r="B3692">
        <v>62.02</v>
      </c>
      <c r="C3692" s="32">
        <v>45615</v>
      </c>
      <c r="D3692" t="s">
        <v>26</v>
      </c>
      <c r="E3692">
        <v>2024</v>
      </c>
      <c r="F3692" t="s">
        <v>29</v>
      </c>
    </row>
    <row r="3693" spans="1:6" hidden="1" x14ac:dyDescent="0.35">
      <c r="A3693" t="s">
        <v>2784</v>
      </c>
      <c r="B3693">
        <v>268</v>
      </c>
      <c r="C3693" s="32">
        <v>45615</v>
      </c>
      <c r="D3693" t="s">
        <v>26</v>
      </c>
      <c r="E3693">
        <v>2024</v>
      </c>
      <c r="F3693" t="s">
        <v>43</v>
      </c>
    </row>
    <row r="3694" spans="1:6" hidden="1" x14ac:dyDescent="0.35">
      <c r="A3694" t="s">
        <v>2785</v>
      </c>
      <c r="B3694">
        <v>258.76</v>
      </c>
      <c r="C3694" s="32">
        <v>45615</v>
      </c>
      <c r="D3694" t="s">
        <v>26</v>
      </c>
      <c r="E3694">
        <v>2024</v>
      </c>
      <c r="F3694" t="s">
        <v>40</v>
      </c>
    </row>
    <row r="3695" spans="1:6" hidden="1" x14ac:dyDescent="0.35">
      <c r="A3695" t="s">
        <v>2786</v>
      </c>
      <c r="B3695">
        <v>58</v>
      </c>
      <c r="C3695" s="32">
        <v>45615</v>
      </c>
      <c r="D3695" t="s">
        <v>26</v>
      </c>
      <c r="E3695">
        <v>2024</v>
      </c>
      <c r="F3695" t="s">
        <v>29</v>
      </c>
    </row>
    <row r="3696" spans="1:6" hidden="1" x14ac:dyDescent="0.35">
      <c r="A3696" t="s">
        <v>2197</v>
      </c>
      <c r="B3696">
        <v>299.93</v>
      </c>
      <c r="C3696" s="32">
        <v>45615</v>
      </c>
      <c r="D3696" t="s">
        <v>26</v>
      </c>
      <c r="E3696">
        <v>2024</v>
      </c>
      <c r="F3696" t="s">
        <v>33</v>
      </c>
    </row>
    <row r="3697" spans="1:6" hidden="1" x14ac:dyDescent="0.35">
      <c r="A3697" t="s">
        <v>2787</v>
      </c>
      <c r="B3697">
        <v>157</v>
      </c>
      <c r="C3697" s="32">
        <v>45615</v>
      </c>
      <c r="D3697" t="s">
        <v>26</v>
      </c>
      <c r="E3697">
        <v>2024</v>
      </c>
      <c r="F3697" t="s">
        <v>34</v>
      </c>
    </row>
    <row r="3698" spans="1:6" hidden="1" x14ac:dyDescent="0.35">
      <c r="A3698" t="s">
        <v>2788</v>
      </c>
      <c r="B3698">
        <v>150</v>
      </c>
      <c r="C3698" s="32">
        <v>45615</v>
      </c>
      <c r="D3698" t="s">
        <v>26</v>
      </c>
      <c r="E3698">
        <v>2024</v>
      </c>
      <c r="F3698" t="s">
        <v>34</v>
      </c>
    </row>
    <row r="3699" spans="1:6" hidden="1" x14ac:dyDescent="0.35">
      <c r="A3699" t="s">
        <v>1207</v>
      </c>
      <c r="B3699">
        <v>102.36</v>
      </c>
      <c r="C3699" s="32">
        <v>45616</v>
      </c>
      <c r="D3699" t="s">
        <v>26</v>
      </c>
      <c r="E3699">
        <v>2024</v>
      </c>
      <c r="F3699" t="s">
        <v>43</v>
      </c>
    </row>
    <row r="3700" spans="1:6" hidden="1" x14ac:dyDescent="0.35">
      <c r="A3700" t="s">
        <v>2790</v>
      </c>
      <c r="B3700">
        <v>70.540000000000006</v>
      </c>
      <c r="C3700" s="32">
        <v>45616</v>
      </c>
      <c r="D3700" t="s">
        <v>26</v>
      </c>
      <c r="E3700">
        <v>2024</v>
      </c>
      <c r="F3700" t="s">
        <v>40</v>
      </c>
    </row>
    <row r="3701" spans="1:6" hidden="1" x14ac:dyDescent="0.35">
      <c r="A3701" t="s">
        <v>2791</v>
      </c>
      <c r="B3701">
        <v>356.68</v>
      </c>
      <c r="C3701" s="32">
        <v>45616</v>
      </c>
      <c r="D3701" t="s">
        <v>26</v>
      </c>
      <c r="E3701">
        <v>2024</v>
      </c>
      <c r="F3701" t="s">
        <v>30</v>
      </c>
    </row>
    <row r="3702" spans="1:6" hidden="1" x14ac:dyDescent="0.35">
      <c r="A3702" t="s">
        <v>2792</v>
      </c>
      <c r="B3702">
        <v>78.53</v>
      </c>
      <c r="C3702" s="32">
        <v>45616</v>
      </c>
      <c r="D3702" t="s">
        <v>26</v>
      </c>
      <c r="E3702">
        <v>2024</v>
      </c>
      <c r="F3702" t="s">
        <v>40</v>
      </c>
    </row>
    <row r="3703" spans="1:6" hidden="1" x14ac:dyDescent="0.35">
      <c r="A3703" t="s">
        <v>569</v>
      </c>
      <c r="B3703">
        <v>314.08</v>
      </c>
      <c r="C3703" s="32">
        <v>45616</v>
      </c>
      <c r="D3703" t="s">
        <v>26</v>
      </c>
      <c r="E3703">
        <v>2024</v>
      </c>
      <c r="F3703" t="s">
        <v>34</v>
      </c>
    </row>
    <row r="3704" spans="1:6" hidden="1" x14ac:dyDescent="0.35">
      <c r="A3704" t="s">
        <v>1785</v>
      </c>
      <c r="B3704">
        <v>243.52</v>
      </c>
      <c r="C3704" s="32">
        <v>45616</v>
      </c>
      <c r="D3704" t="s">
        <v>26</v>
      </c>
      <c r="E3704">
        <v>2024</v>
      </c>
      <c r="F3704" t="s">
        <v>42</v>
      </c>
    </row>
    <row r="3705" spans="1:6" hidden="1" x14ac:dyDescent="0.35">
      <c r="A3705" t="s">
        <v>2793</v>
      </c>
      <c r="B3705">
        <v>59</v>
      </c>
      <c r="C3705" s="32">
        <v>45616</v>
      </c>
      <c r="D3705" t="s">
        <v>26</v>
      </c>
      <c r="E3705">
        <v>2024</v>
      </c>
      <c r="F3705" t="s">
        <v>40</v>
      </c>
    </row>
    <row r="3706" spans="1:6" hidden="1" x14ac:dyDescent="0.35">
      <c r="A3706" t="s">
        <v>2794</v>
      </c>
      <c r="B3706">
        <v>50</v>
      </c>
      <c r="C3706" s="32">
        <v>45616</v>
      </c>
      <c r="D3706" t="s">
        <v>26</v>
      </c>
      <c r="E3706">
        <v>2024</v>
      </c>
      <c r="F3706" t="s">
        <v>44</v>
      </c>
    </row>
    <row r="3707" spans="1:6" hidden="1" x14ac:dyDescent="0.35">
      <c r="A3707" t="s">
        <v>2795</v>
      </c>
      <c r="B3707">
        <v>166.48</v>
      </c>
      <c r="C3707" s="32">
        <v>45616</v>
      </c>
      <c r="D3707" t="s">
        <v>26</v>
      </c>
      <c r="E3707">
        <v>2024</v>
      </c>
      <c r="F3707" t="s">
        <v>37</v>
      </c>
    </row>
    <row r="3708" spans="1:6" hidden="1" x14ac:dyDescent="0.35">
      <c r="A3708" t="s">
        <v>2796</v>
      </c>
      <c r="B3708">
        <v>173.84</v>
      </c>
      <c r="C3708" s="32">
        <v>45616</v>
      </c>
      <c r="D3708" t="s">
        <v>26</v>
      </c>
      <c r="E3708">
        <v>2024</v>
      </c>
      <c r="F3708" t="s">
        <v>44</v>
      </c>
    </row>
    <row r="3709" spans="1:6" hidden="1" x14ac:dyDescent="0.35">
      <c r="A3709" t="s">
        <v>1015</v>
      </c>
      <c r="B3709">
        <v>585.5</v>
      </c>
      <c r="C3709" s="32">
        <v>45616</v>
      </c>
      <c r="D3709" t="s">
        <v>26</v>
      </c>
      <c r="E3709">
        <v>2024</v>
      </c>
      <c r="F3709" t="s">
        <v>31</v>
      </c>
    </row>
    <row r="3710" spans="1:6" hidden="1" x14ac:dyDescent="0.35">
      <c r="A3710" t="s">
        <v>2797</v>
      </c>
      <c r="B3710">
        <v>100</v>
      </c>
      <c r="C3710" s="32">
        <v>45616</v>
      </c>
      <c r="D3710" t="s">
        <v>26</v>
      </c>
      <c r="E3710">
        <v>2024</v>
      </c>
      <c r="F3710" t="s">
        <v>42</v>
      </c>
    </row>
    <row r="3711" spans="1:6" hidden="1" x14ac:dyDescent="0.35">
      <c r="A3711" t="s">
        <v>2798</v>
      </c>
      <c r="B3711">
        <v>50.49</v>
      </c>
      <c r="C3711" s="32">
        <v>45616</v>
      </c>
      <c r="D3711" t="s">
        <v>26</v>
      </c>
      <c r="E3711">
        <v>2024</v>
      </c>
      <c r="F3711" t="s">
        <v>43</v>
      </c>
    </row>
    <row r="3712" spans="1:6" hidden="1" x14ac:dyDescent="0.35">
      <c r="A3712" t="s">
        <v>2799</v>
      </c>
      <c r="B3712">
        <v>105</v>
      </c>
      <c r="C3712" s="32">
        <v>45616</v>
      </c>
      <c r="D3712" t="s">
        <v>26</v>
      </c>
      <c r="E3712">
        <v>2024</v>
      </c>
      <c r="F3712" t="s">
        <v>43</v>
      </c>
    </row>
    <row r="3713" spans="1:6" hidden="1" x14ac:dyDescent="0.35">
      <c r="A3713" t="s">
        <v>2800</v>
      </c>
      <c r="B3713">
        <v>187.47</v>
      </c>
      <c r="C3713" s="32">
        <v>45616</v>
      </c>
      <c r="D3713" t="s">
        <v>26</v>
      </c>
      <c r="E3713">
        <v>2024</v>
      </c>
      <c r="F3713" t="s">
        <v>34</v>
      </c>
    </row>
    <row r="3714" spans="1:6" hidden="1" x14ac:dyDescent="0.35">
      <c r="A3714" t="s">
        <v>2801</v>
      </c>
      <c r="B3714">
        <v>276</v>
      </c>
      <c r="C3714" s="32">
        <v>45616</v>
      </c>
      <c r="D3714" t="s">
        <v>26</v>
      </c>
      <c r="E3714">
        <v>2024</v>
      </c>
      <c r="F3714" t="s">
        <v>35</v>
      </c>
    </row>
    <row r="3715" spans="1:6" hidden="1" x14ac:dyDescent="0.35">
      <c r="A3715" t="s">
        <v>2802</v>
      </c>
      <c r="B3715">
        <v>258</v>
      </c>
      <c r="C3715" s="32">
        <v>45616</v>
      </c>
      <c r="D3715" t="s">
        <v>26</v>
      </c>
      <c r="E3715">
        <v>2024</v>
      </c>
      <c r="F3715" t="s">
        <v>35</v>
      </c>
    </row>
    <row r="3716" spans="1:6" hidden="1" x14ac:dyDescent="0.35">
      <c r="A3716" t="s">
        <v>2803</v>
      </c>
      <c r="B3716">
        <v>48.05</v>
      </c>
      <c r="C3716" s="32">
        <v>45617</v>
      </c>
      <c r="D3716" t="s">
        <v>26</v>
      </c>
      <c r="E3716">
        <v>2024</v>
      </c>
      <c r="F3716" t="s">
        <v>38</v>
      </c>
    </row>
    <row r="3717" spans="1:6" hidden="1" x14ac:dyDescent="0.35">
      <c r="A3717" t="s">
        <v>736</v>
      </c>
      <c r="B3717">
        <v>66.819999999999993</v>
      </c>
      <c r="C3717" s="32">
        <v>45617</v>
      </c>
      <c r="D3717" t="s">
        <v>26</v>
      </c>
      <c r="E3717">
        <v>2024</v>
      </c>
      <c r="F3717" t="s">
        <v>38</v>
      </c>
    </row>
    <row r="3718" spans="1:6" hidden="1" x14ac:dyDescent="0.35">
      <c r="A3718" t="s">
        <v>522</v>
      </c>
      <c r="B3718">
        <v>472.49</v>
      </c>
      <c r="C3718" s="32">
        <v>45617</v>
      </c>
      <c r="D3718" t="s">
        <v>26</v>
      </c>
      <c r="E3718">
        <v>2024</v>
      </c>
      <c r="F3718" t="s">
        <v>47</v>
      </c>
    </row>
    <row r="3719" spans="1:6" hidden="1" x14ac:dyDescent="0.35">
      <c r="A3719" t="s">
        <v>1717</v>
      </c>
      <c r="B3719">
        <v>112</v>
      </c>
      <c r="C3719" s="32">
        <v>45617</v>
      </c>
      <c r="D3719" t="s">
        <v>26</v>
      </c>
      <c r="E3719">
        <v>2024</v>
      </c>
      <c r="F3719" t="s">
        <v>40</v>
      </c>
    </row>
    <row r="3720" spans="1:6" hidden="1" x14ac:dyDescent="0.35">
      <c r="A3720" t="s">
        <v>2805</v>
      </c>
      <c r="B3720">
        <v>420</v>
      </c>
      <c r="C3720" s="32">
        <v>45617</v>
      </c>
      <c r="D3720" t="s">
        <v>26</v>
      </c>
      <c r="E3720">
        <v>2024</v>
      </c>
      <c r="F3720" t="s">
        <v>34</v>
      </c>
    </row>
    <row r="3721" spans="1:6" hidden="1" x14ac:dyDescent="0.35">
      <c r="A3721" t="s">
        <v>1917</v>
      </c>
      <c r="B3721">
        <v>119.78</v>
      </c>
      <c r="C3721" s="32">
        <v>45617</v>
      </c>
      <c r="D3721" t="s">
        <v>26</v>
      </c>
      <c r="E3721">
        <v>2024</v>
      </c>
      <c r="F3721" t="s">
        <v>47</v>
      </c>
    </row>
    <row r="3722" spans="1:6" hidden="1" x14ac:dyDescent="0.35">
      <c r="A3722" t="s">
        <v>1377</v>
      </c>
      <c r="B3722">
        <v>114.48</v>
      </c>
      <c r="C3722" s="32">
        <v>45617</v>
      </c>
      <c r="D3722" t="s">
        <v>26</v>
      </c>
      <c r="E3722">
        <v>2024</v>
      </c>
      <c r="F3722" t="s">
        <v>42</v>
      </c>
    </row>
    <row r="3723" spans="1:6" hidden="1" x14ac:dyDescent="0.35">
      <c r="A3723" t="s">
        <v>2806</v>
      </c>
      <c r="B3723">
        <v>117</v>
      </c>
      <c r="C3723" s="32">
        <v>45617</v>
      </c>
      <c r="D3723" t="s">
        <v>26</v>
      </c>
      <c r="E3723">
        <v>2024</v>
      </c>
      <c r="F3723" t="s">
        <v>37</v>
      </c>
    </row>
    <row r="3724" spans="1:6" hidden="1" x14ac:dyDescent="0.35">
      <c r="A3724" t="s">
        <v>2807</v>
      </c>
      <c r="B3724">
        <v>144.43</v>
      </c>
      <c r="C3724" s="32">
        <v>45617</v>
      </c>
      <c r="D3724" t="s">
        <v>26</v>
      </c>
      <c r="E3724">
        <v>2024</v>
      </c>
      <c r="F3724" t="s">
        <v>34</v>
      </c>
    </row>
    <row r="3725" spans="1:6" hidden="1" x14ac:dyDescent="0.35">
      <c r="A3725" t="s">
        <v>2701</v>
      </c>
      <c r="B3725">
        <v>138.26</v>
      </c>
      <c r="C3725" s="32">
        <v>45617</v>
      </c>
      <c r="D3725" t="s">
        <v>26</v>
      </c>
      <c r="E3725">
        <v>2024</v>
      </c>
      <c r="F3725" t="s">
        <v>43</v>
      </c>
    </row>
    <row r="3726" spans="1:6" hidden="1" x14ac:dyDescent="0.35">
      <c r="A3726" t="s">
        <v>2808</v>
      </c>
      <c r="B3726">
        <v>152</v>
      </c>
      <c r="C3726" s="32">
        <v>45617</v>
      </c>
      <c r="D3726" t="s">
        <v>26</v>
      </c>
      <c r="E3726">
        <v>2024</v>
      </c>
      <c r="F3726" t="s">
        <v>34</v>
      </c>
    </row>
    <row r="3727" spans="1:6" hidden="1" x14ac:dyDescent="0.35">
      <c r="A3727" t="s">
        <v>352</v>
      </c>
      <c r="B3727">
        <v>158.27000000000001</v>
      </c>
      <c r="C3727" s="32">
        <v>45617</v>
      </c>
      <c r="D3727" t="s">
        <v>26</v>
      </c>
      <c r="E3727">
        <v>2024</v>
      </c>
      <c r="F3727" t="s">
        <v>43</v>
      </c>
    </row>
    <row r="3728" spans="1:6" hidden="1" x14ac:dyDescent="0.35">
      <c r="A3728" t="s">
        <v>2036</v>
      </c>
      <c r="B3728">
        <v>121</v>
      </c>
      <c r="C3728" s="32">
        <v>45617</v>
      </c>
      <c r="D3728" t="s">
        <v>26</v>
      </c>
      <c r="E3728">
        <v>2024</v>
      </c>
      <c r="F3728" t="s">
        <v>30</v>
      </c>
    </row>
    <row r="3729" spans="1:6" hidden="1" x14ac:dyDescent="0.35">
      <c r="A3729" t="s">
        <v>2809</v>
      </c>
      <c r="B3729">
        <v>74.069999999999993</v>
      </c>
      <c r="C3729" s="32">
        <v>45617</v>
      </c>
      <c r="D3729" t="s">
        <v>26</v>
      </c>
      <c r="E3729">
        <v>2024</v>
      </c>
      <c r="F3729" t="s">
        <v>43</v>
      </c>
    </row>
    <row r="3730" spans="1:6" hidden="1" x14ac:dyDescent="0.35">
      <c r="A3730" t="s">
        <v>2810</v>
      </c>
      <c r="B3730">
        <v>64</v>
      </c>
      <c r="C3730" s="32">
        <v>45617</v>
      </c>
      <c r="D3730" t="s">
        <v>26</v>
      </c>
      <c r="E3730">
        <v>2024</v>
      </c>
      <c r="F3730" t="s">
        <v>43</v>
      </c>
    </row>
    <row r="3731" spans="1:6" hidden="1" x14ac:dyDescent="0.35">
      <c r="A3731" t="s">
        <v>2465</v>
      </c>
      <c r="B3731">
        <v>70</v>
      </c>
      <c r="C3731" s="32">
        <v>45617</v>
      </c>
      <c r="D3731" t="s">
        <v>26</v>
      </c>
      <c r="E3731">
        <v>2024</v>
      </c>
      <c r="F3731" t="s">
        <v>30</v>
      </c>
    </row>
    <row r="3732" spans="1:6" hidden="1" x14ac:dyDescent="0.35">
      <c r="A3732" t="s">
        <v>2236</v>
      </c>
      <c r="B3732">
        <v>44</v>
      </c>
      <c r="C3732" s="32">
        <v>45617</v>
      </c>
      <c r="D3732" t="s">
        <v>26</v>
      </c>
      <c r="E3732">
        <v>2024</v>
      </c>
      <c r="F3732" t="s">
        <v>40</v>
      </c>
    </row>
    <row r="3733" spans="1:6" hidden="1" x14ac:dyDescent="0.35">
      <c r="A3733" t="s">
        <v>2111</v>
      </c>
      <c r="B3733">
        <v>118</v>
      </c>
      <c r="C3733" s="32">
        <v>45619</v>
      </c>
      <c r="D3733" t="s">
        <v>26</v>
      </c>
      <c r="E3733">
        <v>2024</v>
      </c>
      <c r="F3733" t="s">
        <v>44</v>
      </c>
    </row>
    <row r="3734" spans="1:6" hidden="1" x14ac:dyDescent="0.35">
      <c r="A3734" t="s">
        <v>636</v>
      </c>
      <c r="B3734">
        <v>148.13999999999999</v>
      </c>
      <c r="C3734" s="32">
        <v>45619</v>
      </c>
      <c r="D3734" t="s">
        <v>26</v>
      </c>
      <c r="E3734">
        <v>2024</v>
      </c>
      <c r="F3734" t="s">
        <v>44</v>
      </c>
    </row>
    <row r="3735" spans="1:6" hidden="1" x14ac:dyDescent="0.35">
      <c r="A3735" t="s">
        <v>415</v>
      </c>
      <c r="B3735">
        <v>364.71</v>
      </c>
      <c r="C3735" s="32">
        <v>45619</v>
      </c>
      <c r="D3735" t="s">
        <v>26</v>
      </c>
      <c r="E3735">
        <v>2024</v>
      </c>
      <c r="F3735" t="s">
        <v>29</v>
      </c>
    </row>
    <row r="3736" spans="1:6" hidden="1" x14ac:dyDescent="0.35">
      <c r="A3736" t="s">
        <v>1131</v>
      </c>
      <c r="B3736">
        <v>118.49</v>
      </c>
      <c r="C3736" s="32">
        <v>45619</v>
      </c>
      <c r="D3736" t="s">
        <v>26</v>
      </c>
      <c r="E3736">
        <v>2024</v>
      </c>
      <c r="F3736" t="s">
        <v>34</v>
      </c>
    </row>
    <row r="3737" spans="1:6" hidden="1" x14ac:dyDescent="0.35">
      <c r="A3737" t="s">
        <v>2812</v>
      </c>
      <c r="B3737">
        <v>142.84</v>
      </c>
      <c r="C3737" s="32">
        <v>45619</v>
      </c>
      <c r="D3737" t="s">
        <v>26</v>
      </c>
      <c r="E3737">
        <v>2024</v>
      </c>
      <c r="F3737" t="s">
        <v>34</v>
      </c>
    </row>
    <row r="3738" spans="1:6" hidden="1" x14ac:dyDescent="0.35">
      <c r="A3738" t="s">
        <v>2813</v>
      </c>
      <c r="B3738">
        <v>176</v>
      </c>
      <c r="C3738" s="32">
        <v>45619</v>
      </c>
      <c r="D3738" t="s">
        <v>26</v>
      </c>
      <c r="E3738">
        <v>2024</v>
      </c>
      <c r="F3738" t="s">
        <v>34</v>
      </c>
    </row>
    <row r="3739" spans="1:6" hidden="1" x14ac:dyDescent="0.35">
      <c r="A3739" t="s">
        <v>2814</v>
      </c>
      <c r="B3739">
        <v>125</v>
      </c>
      <c r="C3739" s="32">
        <v>45618</v>
      </c>
      <c r="D3739" t="s">
        <v>26</v>
      </c>
      <c r="E3739">
        <v>2024</v>
      </c>
      <c r="F3739" t="s">
        <v>44</v>
      </c>
    </row>
    <row r="3740" spans="1:6" hidden="1" x14ac:dyDescent="0.35">
      <c r="A3740" t="s">
        <v>583</v>
      </c>
      <c r="B3740">
        <v>167.24</v>
      </c>
      <c r="C3740" s="32">
        <v>45618</v>
      </c>
      <c r="D3740" t="s">
        <v>26</v>
      </c>
      <c r="E3740">
        <v>2024</v>
      </c>
      <c r="F3740" t="s">
        <v>40</v>
      </c>
    </row>
    <row r="3741" spans="1:6" hidden="1" x14ac:dyDescent="0.35">
      <c r="A3741" t="s">
        <v>2816</v>
      </c>
      <c r="B3741">
        <v>62.87</v>
      </c>
      <c r="C3741" s="32">
        <v>45618</v>
      </c>
      <c r="D3741" t="s">
        <v>26</v>
      </c>
      <c r="E3741">
        <v>2024</v>
      </c>
      <c r="F3741" t="s">
        <v>42</v>
      </c>
    </row>
    <row r="3742" spans="1:6" hidden="1" x14ac:dyDescent="0.35">
      <c r="A3742" t="s">
        <v>2817</v>
      </c>
      <c r="B3742">
        <v>80</v>
      </c>
      <c r="C3742" s="32">
        <v>45618</v>
      </c>
      <c r="D3742" t="s">
        <v>26</v>
      </c>
      <c r="E3742">
        <v>2024</v>
      </c>
      <c r="F3742" t="s">
        <v>38</v>
      </c>
    </row>
    <row r="3743" spans="1:6" hidden="1" x14ac:dyDescent="0.35">
      <c r="A3743" t="s">
        <v>2685</v>
      </c>
      <c r="B3743">
        <v>200</v>
      </c>
      <c r="C3743" s="32">
        <v>45618</v>
      </c>
      <c r="D3743" t="s">
        <v>26</v>
      </c>
      <c r="E3743">
        <v>2024</v>
      </c>
      <c r="F3743" t="s">
        <v>34</v>
      </c>
    </row>
    <row r="3744" spans="1:6" hidden="1" x14ac:dyDescent="0.35">
      <c r="A3744" t="s">
        <v>2818</v>
      </c>
      <c r="B3744">
        <v>172.35</v>
      </c>
      <c r="C3744" s="32">
        <v>45618</v>
      </c>
      <c r="D3744" t="s">
        <v>26</v>
      </c>
      <c r="E3744">
        <v>2024</v>
      </c>
      <c r="F3744" t="s">
        <v>34</v>
      </c>
    </row>
    <row r="3745" spans="1:6" hidden="1" x14ac:dyDescent="0.35">
      <c r="A3745" t="s">
        <v>2819</v>
      </c>
      <c r="B3745">
        <v>138.41999999999999</v>
      </c>
      <c r="C3745" s="32">
        <v>45618</v>
      </c>
      <c r="D3745" t="s">
        <v>26</v>
      </c>
      <c r="E3745">
        <v>2024</v>
      </c>
      <c r="F3745" t="s">
        <v>38</v>
      </c>
    </row>
    <row r="3746" spans="1:6" hidden="1" x14ac:dyDescent="0.35">
      <c r="A3746" t="s">
        <v>2820</v>
      </c>
      <c r="B3746">
        <v>47</v>
      </c>
      <c r="C3746" s="32">
        <v>45618</v>
      </c>
      <c r="D3746" t="s">
        <v>26</v>
      </c>
      <c r="E3746">
        <v>2024</v>
      </c>
      <c r="F3746" t="s">
        <v>33</v>
      </c>
    </row>
    <row r="3747" spans="1:6" hidden="1" x14ac:dyDescent="0.35">
      <c r="A3747" t="s">
        <v>694</v>
      </c>
      <c r="B3747">
        <v>80</v>
      </c>
      <c r="C3747" s="32">
        <v>45618</v>
      </c>
      <c r="D3747" t="s">
        <v>26</v>
      </c>
      <c r="E3747">
        <v>2024</v>
      </c>
      <c r="F3747" t="s">
        <v>41</v>
      </c>
    </row>
    <row r="3748" spans="1:6" hidden="1" x14ac:dyDescent="0.35">
      <c r="A3748" t="s">
        <v>2258</v>
      </c>
      <c r="B3748">
        <v>121</v>
      </c>
      <c r="C3748" s="32">
        <v>45618</v>
      </c>
      <c r="D3748" t="s">
        <v>26</v>
      </c>
      <c r="E3748">
        <v>2024</v>
      </c>
      <c r="F3748" t="s">
        <v>29</v>
      </c>
    </row>
    <row r="3749" spans="1:6" hidden="1" x14ac:dyDescent="0.35">
      <c r="A3749" t="s">
        <v>2821</v>
      </c>
      <c r="B3749">
        <v>230</v>
      </c>
      <c r="C3749" s="32">
        <v>45618</v>
      </c>
      <c r="D3749" t="s">
        <v>26</v>
      </c>
      <c r="E3749">
        <v>2024</v>
      </c>
      <c r="F3749" t="s">
        <v>33</v>
      </c>
    </row>
    <row r="3750" spans="1:6" hidden="1" x14ac:dyDescent="0.35">
      <c r="A3750" t="s">
        <v>517</v>
      </c>
      <c r="B3750">
        <v>134</v>
      </c>
      <c r="C3750" s="32">
        <v>45618</v>
      </c>
      <c r="D3750" t="s">
        <v>26</v>
      </c>
      <c r="E3750">
        <v>2024</v>
      </c>
      <c r="F3750" t="s">
        <v>34</v>
      </c>
    </row>
    <row r="3751" spans="1:6" hidden="1" x14ac:dyDescent="0.35">
      <c r="A3751" s="82" t="s">
        <v>2029</v>
      </c>
      <c r="B3751" s="84">
        <v>332.99</v>
      </c>
      <c r="C3751" s="83">
        <v>45625</v>
      </c>
      <c r="D3751" s="84" t="s">
        <v>26</v>
      </c>
      <c r="E3751" s="84">
        <v>2024</v>
      </c>
      <c r="F3751" s="82" t="s">
        <v>42</v>
      </c>
    </row>
    <row r="3752" spans="1:6" hidden="1" x14ac:dyDescent="0.35">
      <c r="A3752" s="82" t="s">
        <v>319</v>
      </c>
      <c r="B3752" s="84">
        <v>257.49</v>
      </c>
      <c r="C3752" s="83">
        <v>45625</v>
      </c>
      <c r="D3752" s="84" t="s">
        <v>26</v>
      </c>
      <c r="E3752" s="84">
        <v>2024</v>
      </c>
      <c r="F3752" s="82" t="s">
        <v>42</v>
      </c>
    </row>
    <row r="3753" spans="1:6" hidden="1" x14ac:dyDescent="0.35">
      <c r="A3753" s="82" t="s">
        <v>2763</v>
      </c>
      <c r="B3753" s="84">
        <v>200</v>
      </c>
      <c r="C3753" s="83">
        <v>45625</v>
      </c>
      <c r="D3753" s="84" t="s">
        <v>26</v>
      </c>
      <c r="E3753" s="84">
        <v>2024</v>
      </c>
      <c r="F3753" s="82" t="s">
        <v>40</v>
      </c>
    </row>
    <row r="3754" spans="1:6" hidden="1" x14ac:dyDescent="0.35">
      <c r="A3754" s="82" t="s">
        <v>3625</v>
      </c>
      <c r="B3754" s="84">
        <v>93.12</v>
      </c>
      <c r="C3754" s="83">
        <v>45625</v>
      </c>
      <c r="D3754" s="84" t="s">
        <v>26</v>
      </c>
      <c r="E3754" s="84">
        <v>2024</v>
      </c>
      <c r="F3754" s="82" t="s">
        <v>35</v>
      </c>
    </row>
    <row r="3755" spans="1:6" hidden="1" x14ac:dyDescent="0.35">
      <c r="A3755" s="82" t="s">
        <v>3626</v>
      </c>
      <c r="B3755" s="84">
        <v>344</v>
      </c>
      <c r="C3755" s="83">
        <v>45625</v>
      </c>
      <c r="D3755" s="84" t="s">
        <v>26</v>
      </c>
      <c r="E3755" s="84">
        <v>2024</v>
      </c>
      <c r="F3755" s="82" t="s">
        <v>34</v>
      </c>
    </row>
    <row r="3756" spans="1:6" hidden="1" x14ac:dyDescent="0.35">
      <c r="A3756" s="82" t="s">
        <v>2152</v>
      </c>
      <c r="B3756" s="84">
        <v>106.08</v>
      </c>
      <c r="C3756" s="83">
        <v>45625</v>
      </c>
      <c r="D3756" s="84" t="s">
        <v>26</v>
      </c>
      <c r="E3756" s="84">
        <v>2024</v>
      </c>
      <c r="F3756" s="82" t="s">
        <v>34</v>
      </c>
    </row>
    <row r="3757" spans="1:6" hidden="1" x14ac:dyDescent="0.35">
      <c r="A3757" s="82" t="s">
        <v>894</v>
      </c>
      <c r="B3757" s="84">
        <v>80</v>
      </c>
      <c r="C3757" s="83">
        <v>45625</v>
      </c>
      <c r="D3757" s="84" t="s">
        <v>26</v>
      </c>
      <c r="E3757" s="84">
        <v>2024</v>
      </c>
      <c r="F3757" s="82" t="s">
        <v>40</v>
      </c>
    </row>
    <row r="3758" spans="1:6" hidden="1" x14ac:dyDescent="0.35">
      <c r="A3758" s="82" t="s">
        <v>3627</v>
      </c>
      <c r="B3758" s="84">
        <v>242</v>
      </c>
      <c r="C3758" s="83">
        <v>45625</v>
      </c>
      <c r="D3758" s="84" t="s">
        <v>26</v>
      </c>
      <c r="E3758" s="84">
        <v>2024</v>
      </c>
      <c r="F3758" s="82" t="s">
        <v>30</v>
      </c>
    </row>
    <row r="3759" spans="1:6" hidden="1" x14ac:dyDescent="0.35">
      <c r="A3759" s="82" t="s">
        <v>3628</v>
      </c>
      <c r="B3759" s="84">
        <v>278.79000000000002</v>
      </c>
      <c r="C3759" s="83">
        <v>45626</v>
      </c>
      <c r="D3759" s="84" t="s">
        <v>26</v>
      </c>
      <c r="E3759" s="84">
        <v>2024</v>
      </c>
      <c r="F3759" s="82" t="s">
        <v>47</v>
      </c>
    </row>
    <row r="3760" spans="1:6" hidden="1" x14ac:dyDescent="0.35">
      <c r="A3760" s="82" t="s">
        <v>3629</v>
      </c>
      <c r="B3760" s="84">
        <v>160.65</v>
      </c>
      <c r="C3760" s="83">
        <v>45626</v>
      </c>
      <c r="D3760" s="84" t="s">
        <v>26</v>
      </c>
      <c r="E3760" s="84">
        <v>2024</v>
      </c>
      <c r="F3760" s="82" t="s">
        <v>47</v>
      </c>
    </row>
    <row r="3761" spans="1:6" hidden="1" x14ac:dyDescent="0.35">
      <c r="A3761" s="82" t="s">
        <v>3630</v>
      </c>
      <c r="B3761" s="84">
        <v>150.83000000000001</v>
      </c>
      <c r="C3761" s="83">
        <v>45626</v>
      </c>
      <c r="D3761" s="84" t="s">
        <v>26</v>
      </c>
      <c r="E3761" s="84">
        <v>2024</v>
      </c>
      <c r="F3761" s="82" t="s">
        <v>47</v>
      </c>
    </row>
    <row r="3762" spans="1:6" hidden="1" x14ac:dyDescent="0.35">
      <c r="A3762" s="82" t="s">
        <v>3631</v>
      </c>
      <c r="B3762" s="84">
        <v>333.56</v>
      </c>
      <c r="C3762" s="83">
        <v>45626</v>
      </c>
      <c r="D3762" s="84" t="s">
        <v>26</v>
      </c>
      <c r="E3762" s="84">
        <v>2024</v>
      </c>
      <c r="F3762" s="82" t="s">
        <v>47</v>
      </c>
    </row>
    <row r="3763" spans="1:6" hidden="1" x14ac:dyDescent="0.35">
      <c r="A3763" s="82" t="s">
        <v>615</v>
      </c>
      <c r="B3763" s="84">
        <v>89</v>
      </c>
      <c r="C3763" s="83">
        <v>45621</v>
      </c>
      <c r="D3763" s="84" t="s">
        <v>26</v>
      </c>
      <c r="E3763" s="84">
        <v>2024</v>
      </c>
      <c r="F3763" s="82" t="s">
        <v>34</v>
      </c>
    </row>
    <row r="3764" spans="1:6" hidden="1" x14ac:dyDescent="0.35">
      <c r="A3764" s="82" t="s">
        <v>1824</v>
      </c>
      <c r="B3764" s="84">
        <v>202.6</v>
      </c>
      <c r="C3764" s="83">
        <v>45621</v>
      </c>
      <c r="D3764" s="84" t="s">
        <v>26</v>
      </c>
      <c r="E3764" s="84">
        <v>2024</v>
      </c>
      <c r="F3764" s="82" t="s">
        <v>41</v>
      </c>
    </row>
    <row r="3765" spans="1:6" hidden="1" x14ac:dyDescent="0.35">
      <c r="A3765" s="82" t="s">
        <v>3636</v>
      </c>
      <c r="B3765" s="84">
        <v>242</v>
      </c>
      <c r="C3765" s="83">
        <v>45621</v>
      </c>
      <c r="D3765" s="84" t="s">
        <v>26</v>
      </c>
      <c r="E3765" s="84">
        <v>2024</v>
      </c>
      <c r="F3765" s="82" t="s">
        <v>32</v>
      </c>
    </row>
    <row r="3766" spans="1:6" hidden="1" x14ac:dyDescent="0.35">
      <c r="A3766" s="82" t="s">
        <v>3637</v>
      </c>
      <c r="B3766" s="84">
        <v>116</v>
      </c>
      <c r="C3766" s="83">
        <v>45621</v>
      </c>
      <c r="D3766" s="84" t="s">
        <v>26</v>
      </c>
      <c r="E3766" s="84">
        <v>2024</v>
      </c>
      <c r="F3766" s="82" t="s">
        <v>41</v>
      </c>
    </row>
    <row r="3767" spans="1:6" hidden="1" x14ac:dyDescent="0.35">
      <c r="A3767" s="82" t="s">
        <v>3638</v>
      </c>
      <c r="B3767" s="84">
        <v>84</v>
      </c>
      <c r="C3767" s="83">
        <v>45621</v>
      </c>
      <c r="D3767" s="84" t="s">
        <v>26</v>
      </c>
      <c r="E3767" s="84">
        <v>2024</v>
      </c>
      <c r="F3767" s="82" t="s">
        <v>38</v>
      </c>
    </row>
    <row r="3768" spans="1:6" hidden="1" x14ac:dyDescent="0.35">
      <c r="A3768" s="82" t="s">
        <v>2180</v>
      </c>
      <c r="B3768" s="84">
        <v>150</v>
      </c>
      <c r="C3768" s="83">
        <v>45621</v>
      </c>
      <c r="D3768" s="84" t="s">
        <v>26</v>
      </c>
      <c r="E3768" s="84">
        <v>2024</v>
      </c>
      <c r="F3768" s="82" t="s">
        <v>30</v>
      </c>
    </row>
    <row r="3769" spans="1:6" hidden="1" x14ac:dyDescent="0.35">
      <c r="A3769" s="82" t="s">
        <v>3639</v>
      </c>
      <c r="B3769" s="84">
        <v>156.63</v>
      </c>
      <c r="C3769" s="83">
        <v>45621</v>
      </c>
      <c r="D3769" s="84" t="s">
        <v>26</v>
      </c>
      <c r="E3769" s="84">
        <v>2024</v>
      </c>
      <c r="F3769" s="82" t="s">
        <v>38</v>
      </c>
    </row>
    <row r="3770" spans="1:6" hidden="1" x14ac:dyDescent="0.35">
      <c r="A3770" s="82" t="s">
        <v>1572</v>
      </c>
      <c r="B3770" s="84">
        <v>87.34</v>
      </c>
      <c r="C3770" s="83">
        <v>45621</v>
      </c>
      <c r="D3770" s="84" t="s">
        <v>26</v>
      </c>
      <c r="E3770" s="84">
        <v>2024</v>
      </c>
      <c r="F3770" s="82" t="s">
        <v>42</v>
      </c>
    </row>
    <row r="3771" spans="1:6" hidden="1" x14ac:dyDescent="0.35">
      <c r="A3771" s="82" t="s">
        <v>3640</v>
      </c>
      <c r="B3771" s="84">
        <v>219.56</v>
      </c>
      <c r="C3771" s="83">
        <v>45621</v>
      </c>
      <c r="D3771" s="84" t="s">
        <v>26</v>
      </c>
      <c r="E3771" s="84">
        <v>2024</v>
      </c>
      <c r="F3771" s="82" t="s">
        <v>47</v>
      </c>
    </row>
    <row r="3772" spans="1:6" hidden="1" x14ac:dyDescent="0.35">
      <c r="A3772" s="82" t="s">
        <v>3641</v>
      </c>
      <c r="B3772" s="84">
        <v>164</v>
      </c>
      <c r="C3772" s="83">
        <v>45621</v>
      </c>
      <c r="D3772" s="84" t="s">
        <v>26</v>
      </c>
      <c r="E3772" s="84">
        <v>2024</v>
      </c>
      <c r="F3772" s="82" t="s">
        <v>40</v>
      </c>
    </row>
    <row r="3773" spans="1:6" hidden="1" x14ac:dyDescent="0.35">
      <c r="A3773" s="82" t="s">
        <v>3642</v>
      </c>
      <c r="B3773" s="84">
        <v>96</v>
      </c>
      <c r="C3773" s="83">
        <v>45621</v>
      </c>
      <c r="D3773" s="84" t="s">
        <v>26</v>
      </c>
      <c r="E3773" s="84">
        <v>2024</v>
      </c>
      <c r="F3773" s="82" t="s">
        <v>38</v>
      </c>
    </row>
    <row r="3774" spans="1:6" hidden="1" x14ac:dyDescent="0.35">
      <c r="A3774" s="82" t="s">
        <v>3643</v>
      </c>
      <c r="B3774" s="84">
        <v>418.95</v>
      </c>
      <c r="C3774" s="83">
        <v>45621</v>
      </c>
      <c r="D3774" s="84" t="s">
        <v>26</v>
      </c>
      <c r="E3774" s="84">
        <v>2024</v>
      </c>
      <c r="F3774" s="82" t="s">
        <v>42</v>
      </c>
    </row>
    <row r="3775" spans="1:6" hidden="1" x14ac:dyDescent="0.35">
      <c r="A3775" s="82" t="s">
        <v>1066</v>
      </c>
      <c r="B3775" s="84">
        <v>99.6</v>
      </c>
      <c r="C3775" s="83">
        <v>45621</v>
      </c>
      <c r="D3775" s="84" t="s">
        <v>26</v>
      </c>
      <c r="E3775" s="84">
        <v>2024</v>
      </c>
      <c r="F3775" s="82" t="s">
        <v>40</v>
      </c>
    </row>
    <row r="3776" spans="1:6" hidden="1" x14ac:dyDescent="0.35">
      <c r="A3776" s="82" t="s">
        <v>1872</v>
      </c>
      <c r="B3776" s="84">
        <v>97</v>
      </c>
      <c r="C3776" s="83">
        <v>45621</v>
      </c>
      <c r="D3776" s="84" t="s">
        <v>26</v>
      </c>
      <c r="E3776" s="84">
        <v>2024</v>
      </c>
      <c r="F3776" s="82" t="s">
        <v>30</v>
      </c>
    </row>
    <row r="3777" spans="1:6" hidden="1" x14ac:dyDescent="0.35">
      <c r="A3777" s="82" t="s">
        <v>3644</v>
      </c>
      <c r="B3777" s="84">
        <v>72.53</v>
      </c>
      <c r="C3777" s="83">
        <v>45622</v>
      </c>
      <c r="D3777" s="84" t="s">
        <v>26</v>
      </c>
      <c r="E3777" s="84">
        <v>2024</v>
      </c>
      <c r="F3777" s="82" t="s">
        <v>29</v>
      </c>
    </row>
    <row r="3778" spans="1:6" hidden="1" x14ac:dyDescent="0.35">
      <c r="A3778" s="82" t="s">
        <v>3645</v>
      </c>
      <c r="B3778" s="84">
        <v>48.38</v>
      </c>
      <c r="C3778" s="83">
        <v>45622</v>
      </c>
      <c r="D3778" s="84" t="s">
        <v>26</v>
      </c>
      <c r="E3778" s="84">
        <v>2024</v>
      </c>
      <c r="F3778" s="82" t="s">
        <v>41</v>
      </c>
    </row>
    <row r="3779" spans="1:6" hidden="1" x14ac:dyDescent="0.35">
      <c r="A3779" s="82" t="s">
        <v>433</v>
      </c>
      <c r="B3779" s="84">
        <v>218</v>
      </c>
      <c r="C3779" s="83">
        <v>45622</v>
      </c>
      <c r="D3779" s="84" t="s">
        <v>26</v>
      </c>
      <c r="E3779" s="84">
        <v>2024</v>
      </c>
      <c r="F3779" s="82" t="s">
        <v>41</v>
      </c>
    </row>
    <row r="3780" spans="1:6" hidden="1" x14ac:dyDescent="0.35">
      <c r="A3780" s="82" t="s">
        <v>3646</v>
      </c>
      <c r="B3780" s="84">
        <v>158.78</v>
      </c>
      <c r="C3780" s="83">
        <v>45622</v>
      </c>
      <c r="D3780" s="84" t="s">
        <v>26</v>
      </c>
      <c r="E3780" s="84">
        <v>2024</v>
      </c>
      <c r="F3780" s="82" t="s">
        <v>35</v>
      </c>
    </row>
    <row r="3781" spans="1:6" hidden="1" x14ac:dyDescent="0.35">
      <c r="A3781" s="82" t="s">
        <v>3647</v>
      </c>
      <c r="B3781" s="84">
        <v>96</v>
      </c>
      <c r="C3781" s="83">
        <v>45622</v>
      </c>
      <c r="D3781" s="84" t="s">
        <v>26</v>
      </c>
      <c r="E3781" s="84">
        <v>2024</v>
      </c>
      <c r="F3781" s="82" t="s">
        <v>35</v>
      </c>
    </row>
    <row r="3782" spans="1:6" hidden="1" x14ac:dyDescent="0.35">
      <c r="A3782" s="82" t="s">
        <v>3648</v>
      </c>
      <c r="B3782" s="84">
        <v>41.4</v>
      </c>
      <c r="C3782" s="83">
        <v>45622</v>
      </c>
      <c r="D3782" s="84" t="s">
        <v>26</v>
      </c>
      <c r="E3782" s="84">
        <v>2024</v>
      </c>
      <c r="F3782" s="82" t="s">
        <v>41</v>
      </c>
    </row>
    <row r="3783" spans="1:6" hidden="1" x14ac:dyDescent="0.35">
      <c r="A3783" s="82" t="s">
        <v>1683</v>
      </c>
      <c r="B3783" s="84">
        <v>420.86</v>
      </c>
      <c r="C3783" s="83">
        <v>45622</v>
      </c>
      <c r="D3783" s="84" t="s">
        <v>26</v>
      </c>
      <c r="E3783" s="84">
        <v>2024</v>
      </c>
      <c r="F3783" s="82" t="s">
        <v>38</v>
      </c>
    </row>
    <row r="3784" spans="1:6" hidden="1" x14ac:dyDescent="0.35">
      <c r="A3784" s="82" t="s">
        <v>1940</v>
      </c>
      <c r="B3784" s="84">
        <v>224</v>
      </c>
      <c r="C3784" s="83">
        <v>45622</v>
      </c>
      <c r="D3784" s="84" t="s">
        <v>26</v>
      </c>
      <c r="E3784" s="84">
        <v>2024</v>
      </c>
      <c r="F3784" s="82" t="s">
        <v>40</v>
      </c>
    </row>
    <row r="3785" spans="1:6" hidden="1" x14ac:dyDescent="0.35">
      <c r="A3785" s="82" t="s">
        <v>1692</v>
      </c>
      <c r="B3785" s="84">
        <v>100</v>
      </c>
      <c r="C3785" s="83">
        <v>45622</v>
      </c>
      <c r="D3785" s="84" t="s">
        <v>26</v>
      </c>
      <c r="E3785" s="84">
        <v>2024</v>
      </c>
      <c r="F3785" s="82" t="s">
        <v>30</v>
      </c>
    </row>
    <row r="3786" spans="1:6" hidden="1" x14ac:dyDescent="0.35">
      <c r="A3786" s="82" t="s">
        <v>3649</v>
      </c>
      <c r="B3786" s="84">
        <v>276</v>
      </c>
      <c r="C3786" s="83">
        <v>45622</v>
      </c>
      <c r="D3786" s="84" t="s">
        <v>26</v>
      </c>
      <c r="E3786" s="84">
        <v>2024</v>
      </c>
      <c r="F3786" s="82" t="s">
        <v>43</v>
      </c>
    </row>
    <row r="3787" spans="1:6" hidden="1" x14ac:dyDescent="0.35">
      <c r="A3787" s="82" t="s">
        <v>3650</v>
      </c>
      <c r="B3787" s="84">
        <v>134</v>
      </c>
      <c r="C3787" s="83">
        <v>45622</v>
      </c>
      <c r="D3787" s="84" t="s">
        <v>26</v>
      </c>
      <c r="E3787" s="84">
        <v>2024</v>
      </c>
      <c r="F3787" s="82" t="s">
        <v>30</v>
      </c>
    </row>
    <row r="3788" spans="1:6" hidden="1" x14ac:dyDescent="0.35">
      <c r="A3788" s="82" t="s">
        <v>1007</v>
      </c>
      <c r="B3788" s="84">
        <v>192</v>
      </c>
      <c r="C3788" s="83">
        <v>45622</v>
      </c>
      <c r="D3788" s="84" t="s">
        <v>26</v>
      </c>
      <c r="E3788" s="84">
        <v>2024</v>
      </c>
      <c r="F3788" s="82" t="s">
        <v>34</v>
      </c>
    </row>
    <row r="3789" spans="1:6" hidden="1" x14ac:dyDescent="0.35">
      <c r="A3789" s="82" t="s">
        <v>3651</v>
      </c>
      <c r="B3789" s="84">
        <v>1717.28</v>
      </c>
      <c r="C3789" s="83">
        <v>45622</v>
      </c>
      <c r="D3789" s="84" t="s">
        <v>26</v>
      </c>
      <c r="E3789" s="84">
        <v>2024</v>
      </c>
      <c r="F3789" s="82" t="s">
        <v>34</v>
      </c>
    </row>
    <row r="3790" spans="1:6" hidden="1" x14ac:dyDescent="0.35">
      <c r="A3790" s="82" t="s">
        <v>384</v>
      </c>
      <c r="B3790" s="84">
        <v>100</v>
      </c>
      <c r="C3790" s="83">
        <v>45622</v>
      </c>
      <c r="D3790" s="84" t="s">
        <v>26</v>
      </c>
      <c r="E3790" s="84">
        <v>2024</v>
      </c>
      <c r="F3790" s="82" t="s">
        <v>39</v>
      </c>
    </row>
    <row r="3791" spans="1:6" hidden="1" x14ac:dyDescent="0.35">
      <c r="A3791" s="82" t="s">
        <v>2116</v>
      </c>
      <c r="B3791" s="84">
        <v>123.84</v>
      </c>
      <c r="C3791" s="83">
        <v>45623</v>
      </c>
      <c r="D3791" s="84" t="s">
        <v>26</v>
      </c>
      <c r="E3791" s="84">
        <v>2024</v>
      </c>
      <c r="F3791" s="82" t="s">
        <v>41</v>
      </c>
    </row>
    <row r="3792" spans="1:6" hidden="1" x14ac:dyDescent="0.35">
      <c r="A3792" s="82" t="s">
        <v>2266</v>
      </c>
      <c r="B3792" s="84">
        <v>31</v>
      </c>
      <c r="C3792" s="83">
        <v>45623</v>
      </c>
      <c r="D3792" s="84" t="s">
        <v>26</v>
      </c>
      <c r="E3792" s="84">
        <v>2024</v>
      </c>
      <c r="F3792" s="82" t="s">
        <v>38</v>
      </c>
    </row>
    <row r="3793" spans="1:6" hidden="1" x14ac:dyDescent="0.35">
      <c r="A3793" s="82" t="s">
        <v>568</v>
      </c>
      <c r="B3793" s="84">
        <v>77</v>
      </c>
      <c r="C3793" s="83">
        <v>45623</v>
      </c>
      <c r="D3793" s="84" t="s">
        <v>26</v>
      </c>
      <c r="E3793" s="84">
        <v>2024</v>
      </c>
      <c r="F3793" s="82" t="s">
        <v>43</v>
      </c>
    </row>
    <row r="3794" spans="1:6" hidden="1" x14ac:dyDescent="0.35">
      <c r="A3794" s="82" t="s">
        <v>3652</v>
      </c>
      <c r="B3794" s="84">
        <v>88</v>
      </c>
      <c r="C3794" s="83">
        <v>45623</v>
      </c>
      <c r="D3794" s="84" t="s">
        <v>26</v>
      </c>
      <c r="E3794" s="84">
        <v>2024</v>
      </c>
      <c r="F3794" s="82" t="s">
        <v>29</v>
      </c>
    </row>
    <row r="3795" spans="1:6" hidden="1" x14ac:dyDescent="0.35">
      <c r="A3795" s="82" t="s">
        <v>931</v>
      </c>
      <c r="B3795" s="84">
        <v>153.09</v>
      </c>
      <c r="C3795" s="83">
        <v>45623</v>
      </c>
      <c r="D3795" s="84" t="s">
        <v>26</v>
      </c>
      <c r="E3795" s="84">
        <v>2024</v>
      </c>
      <c r="F3795" s="82" t="s">
        <v>35</v>
      </c>
    </row>
    <row r="3796" spans="1:6" hidden="1" x14ac:dyDescent="0.35">
      <c r="A3796" s="82" t="s">
        <v>1581</v>
      </c>
      <c r="B3796" s="84">
        <v>61</v>
      </c>
      <c r="C3796" s="83">
        <v>45623</v>
      </c>
      <c r="D3796" s="84" t="s">
        <v>26</v>
      </c>
      <c r="E3796" s="84">
        <v>2024</v>
      </c>
      <c r="F3796" s="82" t="s">
        <v>37</v>
      </c>
    </row>
    <row r="3797" spans="1:6" hidden="1" x14ac:dyDescent="0.35">
      <c r="A3797" s="82" t="s">
        <v>3653</v>
      </c>
      <c r="B3797" s="84">
        <v>195.27</v>
      </c>
      <c r="C3797" s="83">
        <v>45623</v>
      </c>
      <c r="D3797" s="84" t="s">
        <v>26</v>
      </c>
      <c r="E3797" s="84">
        <v>2024</v>
      </c>
      <c r="F3797" s="82" t="s">
        <v>29</v>
      </c>
    </row>
    <row r="3798" spans="1:6" hidden="1" x14ac:dyDescent="0.35">
      <c r="A3798" s="82" t="s">
        <v>3654</v>
      </c>
      <c r="B3798" s="84">
        <v>95.43</v>
      </c>
      <c r="C3798" s="83">
        <v>45623</v>
      </c>
      <c r="D3798" s="84" t="s">
        <v>26</v>
      </c>
      <c r="E3798" s="84">
        <v>2024</v>
      </c>
      <c r="F3798" s="82" t="s">
        <v>30</v>
      </c>
    </row>
    <row r="3799" spans="1:6" hidden="1" x14ac:dyDescent="0.35">
      <c r="A3799" s="82" t="s">
        <v>2927</v>
      </c>
      <c r="B3799" s="84">
        <v>347</v>
      </c>
      <c r="C3799" s="83">
        <v>45623</v>
      </c>
      <c r="D3799" s="84" t="s">
        <v>26</v>
      </c>
      <c r="E3799" s="84">
        <v>2024</v>
      </c>
      <c r="F3799" s="82" t="s">
        <v>42</v>
      </c>
    </row>
    <row r="3800" spans="1:6" hidden="1" x14ac:dyDescent="0.35">
      <c r="A3800" s="82" t="s">
        <v>708</v>
      </c>
      <c r="B3800" s="84">
        <v>116.97</v>
      </c>
      <c r="C3800" s="83">
        <v>45623</v>
      </c>
      <c r="D3800" s="84" t="s">
        <v>26</v>
      </c>
      <c r="E3800" s="84">
        <v>2024</v>
      </c>
      <c r="F3800" s="82" t="s">
        <v>38</v>
      </c>
    </row>
    <row r="3801" spans="1:6" hidden="1" x14ac:dyDescent="0.35">
      <c r="A3801" s="82" t="s">
        <v>3655</v>
      </c>
      <c r="B3801" s="84">
        <v>101</v>
      </c>
      <c r="C3801" s="83">
        <v>45623</v>
      </c>
      <c r="D3801" s="84" t="s">
        <v>26</v>
      </c>
      <c r="E3801" s="84">
        <v>2024</v>
      </c>
      <c r="F3801" s="82" t="s">
        <v>34</v>
      </c>
    </row>
    <row r="3802" spans="1:6" hidden="1" x14ac:dyDescent="0.35">
      <c r="A3802" s="82" t="s">
        <v>3656</v>
      </c>
      <c r="B3802" s="84">
        <v>126.47</v>
      </c>
      <c r="C3802" s="83">
        <v>45623</v>
      </c>
      <c r="D3802" s="84" t="s">
        <v>26</v>
      </c>
      <c r="E3802" s="84">
        <v>2024</v>
      </c>
      <c r="F3802" s="82" t="s">
        <v>43</v>
      </c>
    </row>
    <row r="3803" spans="1:6" hidden="1" x14ac:dyDescent="0.35">
      <c r="A3803" s="82" t="s">
        <v>383</v>
      </c>
      <c r="B3803" s="84">
        <v>41.53</v>
      </c>
      <c r="C3803" s="83">
        <v>45623</v>
      </c>
      <c r="D3803" s="84" t="s">
        <v>26</v>
      </c>
      <c r="E3803" s="84">
        <v>2024</v>
      </c>
      <c r="F3803" s="82" t="s">
        <v>30</v>
      </c>
    </row>
    <row r="3804" spans="1:6" hidden="1" x14ac:dyDescent="0.35">
      <c r="A3804" s="82" t="s">
        <v>910</v>
      </c>
      <c r="B3804" s="84">
        <v>114</v>
      </c>
      <c r="C3804" s="83">
        <v>45625</v>
      </c>
      <c r="D3804" s="84" t="s">
        <v>26</v>
      </c>
      <c r="E3804" s="84">
        <v>2024</v>
      </c>
      <c r="F3804" s="82" t="s">
        <v>37</v>
      </c>
    </row>
    <row r="3805" spans="1:6" hidden="1" x14ac:dyDescent="0.35">
      <c r="A3805" s="82" t="s">
        <v>3658</v>
      </c>
      <c r="B3805" s="84">
        <v>12.11</v>
      </c>
      <c r="C3805" s="83">
        <v>45413</v>
      </c>
      <c r="D3805" s="84" t="s">
        <v>20</v>
      </c>
      <c r="E3805" s="84">
        <v>2024</v>
      </c>
      <c r="F3805" t="s">
        <v>3657</v>
      </c>
    </row>
    <row r="3806" spans="1:6" hidden="1" x14ac:dyDescent="0.35">
      <c r="A3806" s="82" t="s">
        <v>313</v>
      </c>
      <c r="B3806" s="84">
        <v>151.83000000000001</v>
      </c>
      <c r="C3806" s="83">
        <v>45413</v>
      </c>
      <c r="D3806" s="84" t="s">
        <v>20</v>
      </c>
      <c r="E3806" s="84">
        <v>2024</v>
      </c>
      <c r="F3806" t="s">
        <v>3657</v>
      </c>
    </row>
    <row r="3807" spans="1:6" hidden="1" x14ac:dyDescent="0.35">
      <c r="A3807" s="82" t="s">
        <v>1271</v>
      </c>
      <c r="B3807" s="84">
        <v>275.73</v>
      </c>
      <c r="C3807" s="83">
        <v>45415</v>
      </c>
      <c r="D3807" s="84" t="s">
        <v>20</v>
      </c>
      <c r="E3807" s="84">
        <v>2024</v>
      </c>
      <c r="F3807" t="s">
        <v>3657</v>
      </c>
    </row>
    <row r="3808" spans="1:6" hidden="1" x14ac:dyDescent="0.35">
      <c r="A3808" s="82" t="s">
        <v>3659</v>
      </c>
      <c r="B3808" s="84">
        <v>37.08</v>
      </c>
      <c r="C3808" s="83">
        <v>45420</v>
      </c>
      <c r="D3808" s="84" t="s">
        <v>20</v>
      </c>
      <c r="E3808" s="84">
        <v>2024</v>
      </c>
      <c r="F3808" t="s">
        <v>3657</v>
      </c>
    </row>
    <row r="3809" spans="1:6" hidden="1" x14ac:dyDescent="0.35">
      <c r="A3809" s="82" t="s">
        <v>702</v>
      </c>
      <c r="B3809" s="84">
        <v>93</v>
      </c>
      <c r="C3809" s="83">
        <v>45422</v>
      </c>
      <c r="D3809" s="84" t="s">
        <v>20</v>
      </c>
      <c r="E3809" s="84">
        <v>2024</v>
      </c>
      <c r="F3809" t="s">
        <v>3657</v>
      </c>
    </row>
    <row r="3810" spans="1:6" hidden="1" x14ac:dyDescent="0.35">
      <c r="A3810" s="82" t="s">
        <v>3660</v>
      </c>
      <c r="B3810" s="84">
        <v>264.85000000000002</v>
      </c>
      <c r="C3810" s="83">
        <v>45426</v>
      </c>
      <c r="D3810" s="84" t="s">
        <v>20</v>
      </c>
      <c r="E3810" s="84">
        <v>2024</v>
      </c>
      <c r="F3810" t="s">
        <v>3657</v>
      </c>
    </row>
    <row r="3811" spans="1:6" hidden="1" x14ac:dyDescent="0.35">
      <c r="A3811" s="82" t="s">
        <v>1027</v>
      </c>
      <c r="B3811" s="84">
        <v>429.22</v>
      </c>
      <c r="C3811" s="83">
        <v>45426</v>
      </c>
      <c r="D3811" s="84" t="s">
        <v>20</v>
      </c>
      <c r="E3811" s="84">
        <v>2024</v>
      </c>
      <c r="F3811" t="s">
        <v>3657</v>
      </c>
    </row>
    <row r="3812" spans="1:6" hidden="1" x14ac:dyDescent="0.35">
      <c r="A3812" s="82" t="s">
        <v>2146</v>
      </c>
      <c r="B3812" s="84">
        <v>88.58</v>
      </c>
      <c r="C3812" s="83">
        <v>45427</v>
      </c>
      <c r="D3812" s="84" t="s">
        <v>20</v>
      </c>
      <c r="E3812" s="84">
        <v>2024</v>
      </c>
      <c r="F3812" t="s">
        <v>3657</v>
      </c>
    </row>
    <row r="3813" spans="1:6" hidden="1" x14ac:dyDescent="0.35">
      <c r="A3813" s="82" t="s">
        <v>367</v>
      </c>
      <c r="B3813" s="84">
        <v>249.56</v>
      </c>
      <c r="C3813" s="83">
        <v>45427</v>
      </c>
      <c r="D3813" s="84" t="s">
        <v>20</v>
      </c>
      <c r="E3813" s="84">
        <v>2024</v>
      </c>
      <c r="F3813" t="s">
        <v>3657</v>
      </c>
    </row>
    <row r="3814" spans="1:6" hidden="1" x14ac:dyDescent="0.35">
      <c r="A3814" s="82" t="s">
        <v>1154</v>
      </c>
      <c r="B3814" s="84">
        <v>90</v>
      </c>
      <c r="C3814" s="83">
        <v>45428</v>
      </c>
      <c r="D3814" s="84" t="s">
        <v>20</v>
      </c>
      <c r="E3814" s="84">
        <v>2024</v>
      </c>
      <c r="F3814" t="s">
        <v>3657</v>
      </c>
    </row>
    <row r="3815" spans="1:6" hidden="1" x14ac:dyDescent="0.35">
      <c r="A3815" s="82" t="s">
        <v>3661</v>
      </c>
      <c r="B3815" s="84">
        <v>132.08000000000001</v>
      </c>
      <c r="C3815" s="83">
        <v>45430</v>
      </c>
      <c r="D3815" s="84" t="s">
        <v>20</v>
      </c>
      <c r="E3815" s="84">
        <v>2024</v>
      </c>
      <c r="F3815" t="s">
        <v>3657</v>
      </c>
    </row>
    <row r="3816" spans="1:6" hidden="1" x14ac:dyDescent="0.35">
      <c r="A3816" s="82" t="s">
        <v>3662</v>
      </c>
      <c r="B3816" s="84">
        <v>105.25</v>
      </c>
      <c r="C3816" s="83">
        <v>45430</v>
      </c>
      <c r="D3816" s="84" t="s">
        <v>20</v>
      </c>
      <c r="E3816" s="84">
        <v>2024</v>
      </c>
      <c r="F3816" t="s">
        <v>3657</v>
      </c>
    </row>
    <row r="3817" spans="1:6" hidden="1" x14ac:dyDescent="0.35">
      <c r="A3817" s="82" t="s">
        <v>1992</v>
      </c>
      <c r="B3817" s="84">
        <v>199.06</v>
      </c>
      <c r="C3817" s="83">
        <v>45432</v>
      </c>
      <c r="D3817" s="84" t="s">
        <v>20</v>
      </c>
      <c r="E3817" s="84">
        <v>2024</v>
      </c>
      <c r="F3817" t="s">
        <v>3657</v>
      </c>
    </row>
    <row r="3818" spans="1:6" hidden="1" x14ac:dyDescent="0.35">
      <c r="A3818" s="82" t="s">
        <v>2243</v>
      </c>
      <c r="B3818" s="84">
        <v>102.16</v>
      </c>
      <c r="C3818" s="83">
        <v>45434</v>
      </c>
      <c r="D3818" s="84" t="s">
        <v>20</v>
      </c>
      <c r="E3818" s="84">
        <v>2024</v>
      </c>
      <c r="F3818" t="s">
        <v>3657</v>
      </c>
    </row>
    <row r="3819" spans="1:6" hidden="1" x14ac:dyDescent="0.35">
      <c r="A3819" s="82" t="s">
        <v>3663</v>
      </c>
      <c r="B3819" s="84">
        <v>90.49</v>
      </c>
      <c r="C3819" s="83">
        <v>45435</v>
      </c>
      <c r="D3819" s="84" t="s">
        <v>20</v>
      </c>
      <c r="E3819" s="84">
        <v>2024</v>
      </c>
      <c r="F3819" t="s">
        <v>3657</v>
      </c>
    </row>
    <row r="3820" spans="1:6" hidden="1" x14ac:dyDescent="0.35">
      <c r="A3820" s="82" t="s">
        <v>3664</v>
      </c>
      <c r="B3820" s="84">
        <v>159.55000000000001</v>
      </c>
      <c r="C3820" s="83">
        <v>45436</v>
      </c>
      <c r="D3820" s="84" t="s">
        <v>20</v>
      </c>
      <c r="E3820" s="84">
        <v>2024</v>
      </c>
      <c r="F3820" t="s">
        <v>3657</v>
      </c>
    </row>
    <row r="3821" spans="1:6" hidden="1" x14ac:dyDescent="0.35">
      <c r="A3821" s="82" t="s">
        <v>471</v>
      </c>
      <c r="B3821" s="84">
        <v>95.49</v>
      </c>
      <c r="C3821" s="83">
        <v>45440</v>
      </c>
      <c r="D3821" s="84" t="s">
        <v>20</v>
      </c>
      <c r="E3821" s="84">
        <v>2024</v>
      </c>
      <c r="F3821" t="s">
        <v>3657</v>
      </c>
    </row>
    <row r="3822" spans="1:6" hidden="1" x14ac:dyDescent="0.35">
      <c r="A3822" s="82" t="s">
        <v>3469</v>
      </c>
      <c r="B3822" s="84">
        <v>284.97000000000003</v>
      </c>
      <c r="C3822" s="83">
        <v>45441</v>
      </c>
      <c r="D3822" s="84" t="s">
        <v>20</v>
      </c>
      <c r="E3822" s="84">
        <v>2024</v>
      </c>
      <c r="F3822" t="s">
        <v>3657</v>
      </c>
    </row>
    <row r="3823" spans="1:6" hidden="1" x14ac:dyDescent="0.35">
      <c r="A3823" s="82" t="s">
        <v>1628</v>
      </c>
      <c r="B3823" s="84">
        <v>165.38</v>
      </c>
      <c r="C3823" s="83">
        <v>45443</v>
      </c>
      <c r="D3823" s="84" t="s">
        <v>20</v>
      </c>
      <c r="E3823" s="84">
        <v>2024</v>
      </c>
      <c r="F3823" t="s">
        <v>3657</v>
      </c>
    </row>
    <row r="3824" spans="1:6" hidden="1" x14ac:dyDescent="0.35">
      <c r="A3824" s="82" t="s">
        <v>635</v>
      </c>
      <c r="B3824" s="84">
        <v>32.049999999999997</v>
      </c>
      <c r="C3824" s="83">
        <v>45448</v>
      </c>
      <c r="D3824" s="84" t="s">
        <v>21</v>
      </c>
      <c r="E3824" s="84">
        <v>2024</v>
      </c>
      <c r="F3824" t="s">
        <v>3657</v>
      </c>
    </row>
    <row r="3825" spans="1:6" hidden="1" x14ac:dyDescent="0.35">
      <c r="A3825" s="82" t="s">
        <v>1904</v>
      </c>
      <c r="B3825" s="84">
        <v>34.69</v>
      </c>
      <c r="C3825" s="83">
        <v>45448</v>
      </c>
      <c r="D3825" s="84" t="s">
        <v>21</v>
      </c>
      <c r="E3825" s="84">
        <v>2024</v>
      </c>
      <c r="F3825" t="s">
        <v>3657</v>
      </c>
    </row>
    <row r="3826" spans="1:6" hidden="1" x14ac:dyDescent="0.35">
      <c r="A3826" s="82" t="s">
        <v>2319</v>
      </c>
      <c r="B3826" s="84">
        <v>250</v>
      </c>
      <c r="C3826" s="83">
        <v>45450</v>
      </c>
      <c r="D3826" s="84" t="s">
        <v>21</v>
      </c>
      <c r="E3826" s="84">
        <v>2024</v>
      </c>
      <c r="F3826" t="s">
        <v>3657</v>
      </c>
    </row>
    <row r="3827" spans="1:6" hidden="1" x14ac:dyDescent="0.35">
      <c r="A3827" s="82" t="s">
        <v>3665</v>
      </c>
      <c r="B3827" s="84">
        <v>116</v>
      </c>
      <c r="C3827" s="83">
        <v>45455</v>
      </c>
      <c r="D3827" s="84" t="s">
        <v>21</v>
      </c>
      <c r="E3827" s="84">
        <v>2024</v>
      </c>
      <c r="F3827" t="s">
        <v>3657</v>
      </c>
    </row>
    <row r="3828" spans="1:6" hidden="1" x14ac:dyDescent="0.35">
      <c r="A3828" s="82" t="s">
        <v>2819</v>
      </c>
      <c r="B3828" s="84">
        <v>69.209999999999994</v>
      </c>
      <c r="C3828" s="83">
        <v>45457</v>
      </c>
      <c r="D3828" s="84" t="s">
        <v>21</v>
      </c>
      <c r="E3828" s="84">
        <v>2024</v>
      </c>
      <c r="F3828" t="s">
        <v>3657</v>
      </c>
    </row>
    <row r="3829" spans="1:6" hidden="1" x14ac:dyDescent="0.35">
      <c r="A3829" s="82" t="s">
        <v>3666</v>
      </c>
      <c r="B3829" s="84">
        <v>101.7</v>
      </c>
      <c r="C3829" s="83">
        <v>45460</v>
      </c>
      <c r="D3829" s="84" t="s">
        <v>21</v>
      </c>
      <c r="E3829" s="84">
        <v>2024</v>
      </c>
      <c r="F3829" t="s">
        <v>3657</v>
      </c>
    </row>
    <row r="3830" spans="1:6" hidden="1" x14ac:dyDescent="0.35">
      <c r="A3830" s="82" t="s">
        <v>3667</v>
      </c>
      <c r="B3830" s="84">
        <v>140.27000000000001</v>
      </c>
      <c r="C3830" s="83">
        <v>45462</v>
      </c>
      <c r="D3830" s="84" t="s">
        <v>21</v>
      </c>
      <c r="E3830" s="84">
        <v>2024</v>
      </c>
      <c r="F3830" t="s">
        <v>3657</v>
      </c>
    </row>
    <row r="3831" spans="1:6" hidden="1" x14ac:dyDescent="0.35">
      <c r="A3831" s="82" t="s">
        <v>546</v>
      </c>
      <c r="B3831" s="84">
        <v>145.47999999999999</v>
      </c>
      <c r="C3831" s="83">
        <v>45463</v>
      </c>
      <c r="D3831" s="84" t="s">
        <v>21</v>
      </c>
      <c r="E3831" s="84">
        <v>2024</v>
      </c>
      <c r="F3831" t="s">
        <v>3657</v>
      </c>
    </row>
    <row r="3832" spans="1:6" hidden="1" x14ac:dyDescent="0.35">
      <c r="A3832" s="82" t="s">
        <v>1445</v>
      </c>
      <c r="B3832" s="84">
        <v>205.38</v>
      </c>
      <c r="C3832" s="83">
        <v>45463</v>
      </c>
      <c r="D3832" s="84" t="s">
        <v>21</v>
      </c>
      <c r="E3832" s="84">
        <v>2024</v>
      </c>
      <c r="F3832" t="s">
        <v>3657</v>
      </c>
    </row>
    <row r="3833" spans="1:6" hidden="1" x14ac:dyDescent="0.35">
      <c r="A3833" s="82" t="s">
        <v>3668</v>
      </c>
      <c r="B3833" s="84">
        <v>6.26</v>
      </c>
      <c r="C3833" s="83">
        <v>45464</v>
      </c>
      <c r="D3833" s="84" t="s">
        <v>21</v>
      </c>
      <c r="E3833" s="84">
        <v>2024</v>
      </c>
      <c r="F3833" t="s">
        <v>3657</v>
      </c>
    </row>
    <row r="3834" spans="1:6" hidden="1" x14ac:dyDescent="0.35">
      <c r="A3834" s="82" t="s">
        <v>3669</v>
      </c>
      <c r="B3834" s="84">
        <v>99.59</v>
      </c>
      <c r="C3834" s="83">
        <v>45464</v>
      </c>
      <c r="D3834" s="84" t="s">
        <v>21</v>
      </c>
      <c r="E3834" s="84">
        <v>2024</v>
      </c>
      <c r="F3834" t="s">
        <v>3657</v>
      </c>
    </row>
    <row r="3835" spans="1:6" hidden="1" x14ac:dyDescent="0.35">
      <c r="A3835" s="82" t="s">
        <v>2046</v>
      </c>
      <c r="B3835" s="84">
        <v>88</v>
      </c>
      <c r="C3835" s="83">
        <v>45464</v>
      </c>
      <c r="D3835" s="84" t="s">
        <v>21</v>
      </c>
      <c r="E3835" s="84">
        <v>2024</v>
      </c>
      <c r="F3835" t="s">
        <v>3657</v>
      </c>
    </row>
    <row r="3836" spans="1:6" hidden="1" x14ac:dyDescent="0.35">
      <c r="A3836" s="82" t="s">
        <v>663</v>
      </c>
      <c r="B3836" s="84">
        <v>274.87</v>
      </c>
      <c r="C3836" s="83">
        <v>45467</v>
      </c>
      <c r="D3836" s="84" t="s">
        <v>21</v>
      </c>
      <c r="E3836" s="84">
        <v>2024</v>
      </c>
      <c r="F3836" t="s">
        <v>3657</v>
      </c>
    </row>
    <row r="3837" spans="1:6" hidden="1" x14ac:dyDescent="0.35">
      <c r="A3837" s="82" t="s">
        <v>1219</v>
      </c>
      <c r="B3837" s="84">
        <v>337.81</v>
      </c>
      <c r="C3837" s="83">
        <v>45468</v>
      </c>
      <c r="D3837" s="84" t="s">
        <v>21</v>
      </c>
      <c r="E3837" s="84">
        <v>2024</v>
      </c>
      <c r="F3837" t="s">
        <v>3657</v>
      </c>
    </row>
    <row r="3838" spans="1:6" hidden="1" x14ac:dyDescent="0.35">
      <c r="A3838" s="82" t="s">
        <v>3670</v>
      </c>
      <c r="B3838" s="84">
        <v>74</v>
      </c>
      <c r="C3838" s="83">
        <v>45470</v>
      </c>
      <c r="D3838" s="84" t="s">
        <v>21</v>
      </c>
      <c r="E3838" s="84">
        <v>2024</v>
      </c>
      <c r="F3838" t="s">
        <v>3657</v>
      </c>
    </row>
    <row r="3839" spans="1:6" hidden="1" x14ac:dyDescent="0.35">
      <c r="A3839" s="82" t="s">
        <v>3670</v>
      </c>
      <c r="B3839" s="84">
        <v>74</v>
      </c>
      <c r="C3839" s="83">
        <v>45470</v>
      </c>
      <c r="D3839" s="84" t="s">
        <v>21</v>
      </c>
      <c r="E3839" s="84">
        <v>2024</v>
      </c>
      <c r="F3839" t="s">
        <v>3657</v>
      </c>
    </row>
    <row r="3840" spans="1:6" hidden="1" x14ac:dyDescent="0.35">
      <c r="A3840" s="82" t="s">
        <v>1307</v>
      </c>
      <c r="B3840" s="84">
        <v>58</v>
      </c>
      <c r="C3840" s="83">
        <v>45380</v>
      </c>
      <c r="D3840" s="84" t="s">
        <v>18</v>
      </c>
      <c r="E3840" s="84">
        <v>2024</v>
      </c>
      <c r="F3840" t="s">
        <v>3657</v>
      </c>
    </row>
    <row r="3841" spans="1:6" hidden="1" x14ac:dyDescent="0.35">
      <c r="A3841" s="82" t="s">
        <v>3671</v>
      </c>
      <c r="B3841" s="84">
        <v>83.95</v>
      </c>
      <c r="C3841" s="83">
        <v>45390</v>
      </c>
      <c r="D3841" s="84" t="s">
        <v>19</v>
      </c>
      <c r="E3841" s="84">
        <v>2024</v>
      </c>
      <c r="F3841" t="s">
        <v>3657</v>
      </c>
    </row>
    <row r="3842" spans="1:6" hidden="1" x14ac:dyDescent="0.35">
      <c r="A3842" s="82" t="s">
        <v>3672</v>
      </c>
      <c r="B3842" s="84">
        <v>104.85</v>
      </c>
      <c r="C3842" s="83">
        <v>45392</v>
      </c>
      <c r="D3842" s="84" t="s">
        <v>19</v>
      </c>
      <c r="E3842" s="84">
        <v>2024</v>
      </c>
      <c r="F3842" t="s">
        <v>3657</v>
      </c>
    </row>
    <row r="3843" spans="1:6" hidden="1" x14ac:dyDescent="0.35">
      <c r="A3843" s="82" t="s">
        <v>3673</v>
      </c>
      <c r="B3843" s="84">
        <v>116.58</v>
      </c>
      <c r="C3843" s="83">
        <v>45405</v>
      </c>
      <c r="D3843" s="84" t="s">
        <v>19</v>
      </c>
      <c r="E3843" s="84">
        <v>2024</v>
      </c>
      <c r="F3843" t="s">
        <v>3657</v>
      </c>
    </row>
    <row r="3844" spans="1:6" hidden="1" x14ac:dyDescent="0.35">
      <c r="A3844" s="82" t="s">
        <v>3674</v>
      </c>
      <c r="B3844" s="84">
        <v>174</v>
      </c>
      <c r="C3844" s="83">
        <v>45405</v>
      </c>
      <c r="D3844" s="84" t="s">
        <v>19</v>
      </c>
      <c r="E3844" s="84">
        <v>2024</v>
      </c>
      <c r="F3844" t="s">
        <v>3657</v>
      </c>
    </row>
    <row r="3845" spans="1:6" hidden="1" x14ac:dyDescent="0.35">
      <c r="A3845" s="82" t="s">
        <v>1634</v>
      </c>
      <c r="B3845" s="84">
        <v>328.12</v>
      </c>
      <c r="C3845" s="83">
        <v>45407</v>
      </c>
      <c r="D3845" s="84" t="s">
        <v>19</v>
      </c>
      <c r="E3845" s="84">
        <v>2024</v>
      </c>
      <c r="F3845" t="s">
        <v>3657</v>
      </c>
    </row>
    <row r="3846" spans="1:6" hidden="1" x14ac:dyDescent="0.35">
      <c r="A3846" s="82" t="s">
        <v>3675</v>
      </c>
      <c r="B3846" s="84">
        <v>210</v>
      </c>
      <c r="C3846" s="83">
        <v>45407</v>
      </c>
      <c r="D3846" s="84" t="s">
        <v>19</v>
      </c>
      <c r="E3846" s="84">
        <v>2024</v>
      </c>
      <c r="F3846" t="s">
        <v>3657</v>
      </c>
    </row>
    <row r="3847" spans="1:6" hidden="1" x14ac:dyDescent="0.35">
      <c r="A3847" s="82" t="s">
        <v>3676</v>
      </c>
      <c r="B3847" s="84">
        <v>0.14000000000000001</v>
      </c>
      <c r="C3847" s="83">
        <v>45408</v>
      </c>
      <c r="D3847" s="84" t="s">
        <v>19</v>
      </c>
      <c r="E3847" s="84">
        <v>2024</v>
      </c>
      <c r="F3847" t="s">
        <v>3657</v>
      </c>
    </row>
    <row r="3848" spans="1:6" hidden="1" x14ac:dyDescent="0.35">
      <c r="A3848" s="82" t="s">
        <v>3677</v>
      </c>
      <c r="B3848" s="84">
        <v>192</v>
      </c>
      <c r="C3848" s="83">
        <v>45408</v>
      </c>
      <c r="D3848" s="84" t="s">
        <v>19</v>
      </c>
      <c r="E3848" s="84">
        <v>2024</v>
      </c>
      <c r="F3848" t="s">
        <v>3657</v>
      </c>
    </row>
    <row r="3849" spans="1:6" hidden="1" x14ac:dyDescent="0.35">
      <c r="A3849" s="82" t="s">
        <v>3678</v>
      </c>
      <c r="B3849" s="84">
        <v>121.24</v>
      </c>
      <c r="C3849" s="83">
        <v>45408</v>
      </c>
      <c r="D3849" s="84" t="s">
        <v>19</v>
      </c>
      <c r="E3849" s="84">
        <v>2024</v>
      </c>
      <c r="F3849" t="s">
        <v>3657</v>
      </c>
    </row>
    <row r="3850" spans="1:6" hidden="1" x14ac:dyDescent="0.35">
      <c r="A3850" s="82" t="s">
        <v>339</v>
      </c>
      <c r="B3850" s="84">
        <v>72.069999999999993</v>
      </c>
      <c r="C3850" s="83">
        <v>45296</v>
      </c>
      <c r="D3850" s="84" t="s">
        <v>16</v>
      </c>
      <c r="E3850" s="84">
        <v>2024</v>
      </c>
      <c r="F3850" t="s">
        <v>3657</v>
      </c>
    </row>
    <row r="3851" spans="1:6" hidden="1" x14ac:dyDescent="0.35">
      <c r="A3851" s="82" t="s">
        <v>978</v>
      </c>
      <c r="B3851" s="84">
        <v>211.01</v>
      </c>
      <c r="C3851" s="83">
        <v>45301</v>
      </c>
      <c r="D3851" s="84" t="s">
        <v>16</v>
      </c>
      <c r="E3851" s="84">
        <v>2024</v>
      </c>
      <c r="F3851" t="s">
        <v>3657</v>
      </c>
    </row>
    <row r="3852" spans="1:6" hidden="1" x14ac:dyDescent="0.35">
      <c r="A3852" s="82" t="s">
        <v>3679</v>
      </c>
      <c r="B3852" s="84">
        <v>182.39</v>
      </c>
      <c r="C3852" s="83">
        <v>45306</v>
      </c>
      <c r="D3852" s="84" t="s">
        <v>16</v>
      </c>
      <c r="E3852" s="84">
        <v>2024</v>
      </c>
      <c r="F3852" t="s">
        <v>3657</v>
      </c>
    </row>
    <row r="3853" spans="1:6" hidden="1" x14ac:dyDescent="0.35">
      <c r="A3853" s="82" t="s">
        <v>696</v>
      </c>
      <c r="B3853" s="84">
        <v>115.97</v>
      </c>
      <c r="C3853" s="83">
        <v>45307</v>
      </c>
      <c r="D3853" s="84" t="s">
        <v>16</v>
      </c>
      <c r="E3853" s="84">
        <v>2024</v>
      </c>
      <c r="F3853" t="s">
        <v>3657</v>
      </c>
    </row>
    <row r="3854" spans="1:6" hidden="1" x14ac:dyDescent="0.35">
      <c r="A3854" s="82" t="s">
        <v>3680</v>
      </c>
      <c r="B3854" s="84">
        <v>84.46</v>
      </c>
      <c r="C3854" s="83">
        <v>45307</v>
      </c>
      <c r="D3854" s="84" t="s">
        <v>16</v>
      </c>
      <c r="E3854" s="84">
        <v>2024</v>
      </c>
      <c r="F3854" t="s">
        <v>3657</v>
      </c>
    </row>
    <row r="3855" spans="1:6" hidden="1" x14ac:dyDescent="0.35">
      <c r="A3855" s="82" t="s">
        <v>3681</v>
      </c>
      <c r="B3855" s="84">
        <v>178.64</v>
      </c>
      <c r="C3855" s="83">
        <v>45308</v>
      </c>
      <c r="D3855" s="84" t="s">
        <v>16</v>
      </c>
      <c r="E3855" s="84">
        <v>2024</v>
      </c>
      <c r="F3855" t="s">
        <v>3657</v>
      </c>
    </row>
    <row r="3856" spans="1:6" hidden="1" x14ac:dyDescent="0.35">
      <c r="A3856" s="82" t="s">
        <v>3682</v>
      </c>
      <c r="B3856" s="84">
        <v>116.88</v>
      </c>
      <c r="C3856" s="83">
        <v>45309</v>
      </c>
      <c r="D3856" s="84" t="s">
        <v>16</v>
      </c>
      <c r="E3856" s="84">
        <v>2024</v>
      </c>
      <c r="F3856" t="s">
        <v>3657</v>
      </c>
    </row>
    <row r="3857" spans="1:6" hidden="1" x14ac:dyDescent="0.35">
      <c r="A3857" s="82" t="s">
        <v>1425</v>
      </c>
      <c r="B3857" s="84">
        <v>59.3</v>
      </c>
      <c r="C3857" s="83">
        <v>45310</v>
      </c>
      <c r="D3857" s="84" t="s">
        <v>16</v>
      </c>
      <c r="E3857" s="84">
        <v>2024</v>
      </c>
      <c r="F3857" t="s">
        <v>3657</v>
      </c>
    </row>
    <row r="3858" spans="1:6" hidden="1" x14ac:dyDescent="0.35">
      <c r="A3858" s="82" t="s">
        <v>1628</v>
      </c>
      <c r="B3858" s="84">
        <v>164.68</v>
      </c>
      <c r="C3858" s="83">
        <v>45311</v>
      </c>
      <c r="D3858" s="84" t="s">
        <v>16</v>
      </c>
      <c r="E3858" s="84">
        <v>2024</v>
      </c>
      <c r="F3858" t="s">
        <v>3657</v>
      </c>
    </row>
    <row r="3859" spans="1:6" hidden="1" x14ac:dyDescent="0.35">
      <c r="A3859" s="82" t="s">
        <v>3677</v>
      </c>
      <c r="B3859" s="84">
        <v>190.96</v>
      </c>
      <c r="C3859" s="83">
        <v>45313</v>
      </c>
      <c r="D3859" s="84" t="s">
        <v>16</v>
      </c>
      <c r="E3859" s="84">
        <v>2024</v>
      </c>
      <c r="F3859" t="s">
        <v>3657</v>
      </c>
    </row>
    <row r="3860" spans="1:6" hidden="1" x14ac:dyDescent="0.35">
      <c r="A3860" s="82" t="s">
        <v>3683</v>
      </c>
      <c r="B3860" s="84">
        <v>158.82</v>
      </c>
      <c r="C3860" s="83">
        <v>45313</v>
      </c>
      <c r="D3860" s="84" t="s">
        <v>16</v>
      </c>
      <c r="E3860" s="84">
        <v>2024</v>
      </c>
      <c r="F3860" t="s">
        <v>3657</v>
      </c>
    </row>
    <row r="3861" spans="1:6" hidden="1" x14ac:dyDescent="0.35">
      <c r="A3861" s="82" t="s">
        <v>3684</v>
      </c>
      <c r="B3861" s="84">
        <v>132.04</v>
      </c>
      <c r="C3861" s="83">
        <v>45313</v>
      </c>
      <c r="D3861" s="84" t="s">
        <v>16</v>
      </c>
      <c r="E3861" s="84">
        <v>2024</v>
      </c>
      <c r="F3861" t="s">
        <v>3657</v>
      </c>
    </row>
    <row r="3862" spans="1:6" hidden="1" x14ac:dyDescent="0.35">
      <c r="A3862" s="82" t="s">
        <v>3685</v>
      </c>
      <c r="B3862" s="84">
        <v>110.98</v>
      </c>
      <c r="C3862" s="83">
        <v>45313</v>
      </c>
      <c r="D3862" s="84" t="s">
        <v>16</v>
      </c>
      <c r="E3862" s="84">
        <v>2024</v>
      </c>
      <c r="F3862" t="s">
        <v>3657</v>
      </c>
    </row>
    <row r="3863" spans="1:6" hidden="1" x14ac:dyDescent="0.35">
      <c r="A3863" s="82" t="s">
        <v>3686</v>
      </c>
      <c r="B3863" s="84">
        <v>25.45</v>
      </c>
      <c r="C3863" s="83">
        <v>45314</v>
      </c>
      <c r="D3863" s="84" t="s">
        <v>16</v>
      </c>
      <c r="E3863" s="84">
        <v>2024</v>
      </c>
      <c r="F3863" t="s">
        <v>3657</v>
      </c>
    </row>
    <row r="3864" spans="1:6" hidden="1" x14ac:dyDescent="0.35">
      <c r="A3864" s="82" t="s">
        <v>3687</v>
      </c>
      <c r="B3864" s="84">
        <v>194.14</v>
      </c>
      <c r="C3864" s="83">
        <v>45315</v>
      </c>
      <c r="D3864" s="84" t="s">
        <v>16</v>
      </c>
      <c r="E3864" s="84">
        <v>2024</v>
      </c>
      <c r="F3864" t="s">
        <v>3657</v>
      </c>
    </row>
    <row r="3865" spans="1:6" hidden="1" x14ac:dyDescent="0.35">
      <c r="A3865" s="82" t="s">
        <v>3688</v>
      </c>
      <c r="B3865" s="84">
        <v>123</v>
      </c>
      <c r="C3865" s="83">
        <v>45315</v>
      </c>
      <c r="D3865" s="84" t="s">
        <v>16</v>
      </c>
      <c r="E3865" s="84">
        <v>2024</v>
      </c>
      <c r="F3865" t="s">
        <v>3657</v>
      </c>
    </row>
    <row r="3866" spans="1:6" hidden="1" x14ac:dyDescent="0.35">
      <c r="A3866" s="82" t="s">
        <v>1078</v>
      </c>
      <c r="B3866" s="84">
        <v>124.11</v>
      </c>
      <c r="C3866" s="83">
        <v>45316</v>
      </c>
      <c r="D3866" s="84" t="s">
        <v>16</v>
      </c>
      <c r="E3866" s="84">
        <v>2024</v>
      </c>
      <c r="F3866" t="s">
        <v>3657</v>
      </c>
    </row>
    <row r="3867" spans="1:6" hidden="1" x14ac:dyDescent="0.35">
      <c r="A3867" s="82" t="s">
        <v>2218</v>
      </c>
      <c r="B3867" s="84">
        <v>199.67</v>
      </c>
      <c r="C3867" s="83">
        <v>45317</v>
      </c>
      <c r="D3867" s="84" t="s">
        <v>16</v>
      </c>
      <c r="E3867" s="84">
        <v>2024</v>
      </c>
      <c r="F3867" t="s">
        <v>3657</v>
      </c>
    </row>
    <row r="3868" spans="1:6" hidden="1" x14ac:dyDescent="0.35">
      <c r="A3868" s="82" t="s">
        <v>608</v>
      </c>
      <c r="B3868" s="84">
        <v>85.66</v>
      </c>
      <c r="C3868" s="83">
        <v>45322</v>
      </c>
      <c r="D3868" s="84" t="s">
        <v>16</v>
      </c>
      <c r="E3868" s="84">
        <v>2024</v>
      </c>
      <c r="F3868" t="s">
        <v>3657</v>
      </c>
    </row>
    <row r="3869" spans="1:6" hidden="1" x14ac:dyDescent="0.35">
      <c r="A3869" s="82" t="s">
        <v>3689</v>
      </c>
      <c r="B3869" s="84">
        <v>77.87</v>
      </c>
      <c r="C3869" s="83">
        <v>45322</v>
      </c>
      <c r="D3869" s="84" t="s">
        <v>16</v>
      </c>
      <c r="E3869" s="84">
        <v>2024</v>
      </c>
      <c r="F3869" t="s">
        <v>3657</v>
      </c>
    </row>
    <row r="3870" spans="1:6" hidden="1" x14ac:dyDescent="0.35">
      <c r="A3870" s="82" t="s">
        <v>1099</v>
      </c>
      <c r="B3870" s="84">
        <v>59.35</v>
      </c>
      <c r="C3870" s="83">
        <v>45328</v>
      </c>
      <c r="D3870" s="84" t="s">
        <v>17</v>
      </c>
      <c r="E3870" s="84">
        <v>2024</v>
      </c>
      <c r="F3870" t="s">
        <v>3657</v>
      </c>
    </row>
    <row r="3871" spans="1:6" hidden="1" x14ac:dyDescent="0.35">
      <c r="A3871" s="82" t="s">
        <v>3690</v>
      </c>
      <c r="B3871" s="84">
        <v>146.68</v>
      </c>
      <c r="C3871" s="83">
        <v>45328</v>
      </c>
      <c r="D3871" s="84" t="s">
        <v>17</v>
      </c>
      <c r="E3871" s="84">
        <v>2024</v>
      </c>
      <c r="F3871" t="s">
        <v>3657</v>
      </c>
    </row>
    <row r="3872" spans="1:6" hidden="1" x14ac:dyDescent="0.35">
      <c r="A3872" s="82" t="s">
        <v>3691</v>
      </c>
      <c r="B3872" s="84">
        <v>73</v>
      </c>
      <c r="C3872" s="83">
        <v>45329</v>
      </c>
      <c r="D3872" s="84" t="s">
        <v>17</v>
      </c>
      <c r="E3872" s="84">
        <v>2024</v>
      </c>
      <c r="F3872" t="s">
        <v>3657</v>
      </c>
    </row>
    <row r="3873" spans="1:6" hidden="1" x14ac:dyDescent="0.35">
      <c r="A3873" s="82" t="s">
        <v>2249</v>
      </c>
      <c r="B3873" s="84">
        <v>25</v>
      </c>
      <c r="C3873" s="83">
        <v>45331</v>
      </c>
      <c r="D3873" s="84" t="s">
        <v>17</v>
      </c>
      <c r="E3873" s="84">
        <v>2024</v>
      </c>
      <c r="F3873" t="s">
        <v>3657</v>
      </c>
    </row>
    <row r="3874" spans="1:6" hidden="1" x14ac:dyDescent="0.35">
      <c r="A3874" s="82" t="s">
        <v>3692</v>
      </c>
      <c r="B3874" s="84">
        <v>138</v>
      </c>
      <c r="C3874" s="83">
        <v>45351</v>
      </c>
      <c r="D3874" s="84" t="s">
        <v>17</v>
      </c>
      <c r="E3874" s="84">
        <v>2024</v>
      </c>
      <c r="F3874" t="s">
        <v>3657</v>
      </c>
    </row>
    <row r="3875" spans="1:6" hidden="1" x14ac:dyDescent="0.35">
      <c r="A3875" s="82" t="s">
        <v>1928</v>
      </c>
      <c r="B3875" s="84">
        <v>200</v>
      </c>
      <c r="C3875" s="83">
        <v>45359</v>
      </c>
      <c r="D3875" s="84" t="s">
        <v>18</v>
      </c>
      <c r="E3875" s="84">
        <v>2024</v>
      </c>
      <c r="F3875" t="s">
        <v>3657</v>
      </c>
    </row>
    <row r="3876" spans="1:6" hidden="1" x14ac:dyDescent="0.35">
      <c r="A3876" s="82" t="s">
        <v>844</v>
      </c>
      <c r="B3876" s="84">
        <v>8.39</v>
      </c>
      <c r="C3876" s="83">
        <v>45359</v>
      </c>
      <c r="D3876" s="84" t="s">
        <v>18</v>
      </c>
      <c r="E3876" s="84">
        <v>2024</v>
      </c>
      <c r="F3876" t="s">
        <v>3657</v>
      </c>
    </row>
    <row r="3877" spans="1:6" hidden="1" x14ac:dyDescent="0.35">
      <c r="A3877" s="82" t="s">
        <v>3693</v>
      </c>
      <c r="B3877" s="84">
        <v>22.88</v>
      </c>
      <c r="C3877" s="83">
        <v>45362</v>
      </c>
      <c r="D3877" s="84" t="s">
        <v>18</v>
      </c>
      <c r="E3877" s="84">
        <v>2024</v>
      </c>
      <c r="F3877" t="s">
        <v>3657</v>
      </c>
    </row>
    <row r="3878" spans="1:6" hidden="1" x14ac:dyDescent="0.35">
      <c r="A3878" s="82" t="s">
        <v>1813</v>
      </c>
      <c r="B3878" s="84">
        <v>156.32</v>
      </c>
      <c r="C3878" s="83">
        <v>45363</v>
      </c>
      <c r="D3878" s="84" t="s">
        <v>18</v>
      </c>
      <c r="E3878" s="84">
        <v>2024</v>
      </c>
      <c r="F3878" t="s">
        <v>3657</v>
      </c>
    </row>
    <row r="3879" spans="1:6" hidden="1" x14ac:dyDescent="0.35">
      <c r="A3879" s="82" t="s">
        <v>3694</v>
      </c>
      <c r="B3879" s="84">
        <v>223.74</v>
      </c>
      <c r="C3879" s="83">
        <v>45365</v>
      </c>
      <c r="D3879" s="84" t="s">
        <v>18</v>
      </c>
      <c r="E3879" s="84">
        <v>2024</v>
      </c>
      <c r="F3879" t="s">
        <v>3657</v>
      </c>
    </row>
    <row r="3880" spans="1:6" hidden="1" x14ac:dyDescent="0.35">
      <c r="A3880" s="82" t="s">
        <v>1323</v>
      </c>
      <c r="B3880" s="84">
        <v>117.11</v>
      </c>
      <c r="C3880" s="83">
        <v>45365</v>
      </c>
      <c r="D3880" s="84" t="s">
        <v>18</v>
      </c>
      <c r="E3880" s="84">
        <v>2024</v>
      </c>
      <c r="F3880" t="s">
        <v>3657</v>
      </c>
    </row>
    <row r="3881" spans="1:6" hidden="1" x14ac:dyDescent="0.35">
      <c r="A3881" s="82" t="s">
        <v>3695</v>
      </c>
      <c r="B3881" s="84">
        <v>247.85</v>
      </c>
      <c r="C3881" s="83">
        <v>45366</v>
      </c>
      <c r="D3881" s="84" t="s">
        <v>18</v>
      </c>
      <c r="E3881" s="84">
        <v>2024</v>
      </c>
      <c r="F3881" t="s">
        <v>3657</v>
      </c>
    </row>
    <row r="3882" spans="1:6" hidden="1" x14ac:dyDescent="0.35">
      <c r="A3882" s="82" t="s">
        <v>647</v>
      </c>
      <c r="B3882" s="84">
        <v>40</v>
      </c>
      <c r="C3882" s="83">
        <v>45369</v>
      </c>
      <c r="D3882" s="84" t="s">
        <v>18</v>
      </c>
      <c r="E3882" s="84">
        <v>2024</v>
      </c>
      <c r="F3882" t="s">
        <v>3657</v>
      </c>
    </row>
    <row r="3883" spans="1:6" hidden="1" x14ac:dyDescent="0.35">
      <c r="A3883" s="82" t="s">
        <v>829</v>
      </c>
      <c r="B3883" s="84">
        <v>136.99</v>
      </c>
      <c r="C3883" s="83">
        <v>45369</v>
      </c>
      <c r="D3883" s="84" t="s">
        <v>18</v>
      </c>
      <c r="E3883" s="84">
        <v>2024</v>
      </c>
      <c r="F3883" t="s">
        <v>3657</v>
      </c>
    </row>
    <row r="3884" spans="1:6" hidden="1" x14ac:dyDescent="0.35">
      <c r="A3884" s="82" t="s">
        <v>531</v>
      </c>
      <c r="B3884" s="84">
        <v>124</v>
      </c>
      <c r="C3884" s="83">
        <v>45369</v>
      </c>
      <c r="D3884" s="84" t="s">
        <v>18</v>
      </c>
      <c r="E3884" s="84">
        <v>2024</v>
      </c>
      <c r="F3884" t="s">
        <v>3657</v>
      </c>
    </row>
    <row r="3885" spans="1:6" hidden="1" x14ac:dyDescent="0.35">
      <c r="A3885" s="82" t="s">
        <v>544</v>
      </c>
      <c r="B3885" s="84">
        <v>19.16</v>
      </c>
      <c r="C3885" s="83">
        <v>45369</v>
      </c>
      <c r="D3885" s="84" t="s">
        <v>18</v>
      </c>
      <c r="E3885" s="84">
        <v>2024</v>
      </c>
      <c r="F3885" t="s">
        <v>3657</v>
      </c>
    </row>
    <row r="3886" spans="1:6" hidden="1" x14ac:dyDescent="0.35">
      <c r="A3886" s="82" t="s">
        <v>1152</v>
      </c>
      <c r="B3886" s="84">
        <v>294.42</v>
      </c>
      <c r="C3886" s="83">
        <v>45370</v>
      </c>
      <c r="D3886" s="84" t="s">
        <v>18</v>
      </c>
      <c r="E3886" s="84">
        <v>2024</v>
      </c>
      <c r="F3886" t="s">
        <v>3657</v>
      </c>
    </row>
    <row r="3887" spans="1:6" hidden="1" x14ac:dyDescent="0.35">
      <c r="A3887" s="82" t="s">
        <v>692</v>
      </c>
      <c r="B3887" s="84">
        <v>38.81</v>
      </c>
      <c r="C3887" s="83">
        <v>45371</v>
      </c>
      <c r="D3887" s="84" t="s">
        <v>18</v>
      </c>
      <c r="E3887" s="84">
        <v>2024</v>
      </c>
      <c r="F3887" t="s">
        <v>3657</v>
      </c>
    </row>
    <row r="3888" spans="1:6" hidden="1" x14ac:dyDescent="0.35">
      <c r="A3888" s="82" t="s">
        <v>3696</v>
      </c>
      <c r="B3888" s="84">
        <v>102</v>
      </c>
      <c r="C3888" s="83">
        <v>45373</v>
      </c>
      <c r="D3888" s="84" t="s">
        <v>18</v>
      </c>
      <c r="E3888" s="84">
        <v>2024</v>
      </c>
      <c r="F3888" t="s">
        <v>3657</v>
      </c>
    </row>
    <row r="3889" spans="1:6" hidden="1" x14ac:dyDescent="0.35">
      <c r="A3889" s="82" t="s">
        <v>3697</v>
      </c>
      <c r="B3889" s="84">
        <v>184</v>
      </c>
      <c r="C3889" s="83">
        <v>45376</v>
      </c>
      <c r="D3889" s="84" t="s">
        <v>18</v>
      </c>
      <c r="E3889" s="84">
        <v>2024</v>
      </c>
      <c r="F3889" t="s">
        <v>3657</v>
      </c>
    </row>
    <row r="3890" spans="1:6" hidden="1" x14ac:dyDescent="0.35">
      <c r="A3890" s="82" t="s">
        <v>3698</v>
      </c>
      <c r="B3890" s="84">
        <v>191.67</v>
      </c>
      <c r="C3890" s="83">
        <v>45377</v>
      </c>
      <c r="D3890" s="84" t="s">
        <v>18</v>
      </c>
      <c r="E3890" s="84">
        <v>2024</v>
      </c>
      <c r="F3890" t="s">
        <v>3657</v>
      </c>
    </row>
    <row r="3891" spans="1:6" hidden="1" x14ac:dyDescent="0.35">
      <c r="A3891" s="82" t="s">
        <v>2146</v>
      </c>
      <c r="B3891" s="84">
        <v>163.43</v>
      </c>
      <c r="C3891" s="83">
        <v>45378</v>
      </c>
      <c r="D3891" s="84" t="s">
        <v>18</v>
      </c>
      <c r="E3891" s="84">
        <v>2024</v>
      </c>
      <c r="F3891" t="s">
        <v>3657</v>
      </c>
    </row>
    <row r="3892" spans="1:6" hidden="1" x14ac:dyDescent="0.35">
      <c r="A3892" s="82" t="s">
        <v>1374</v>
      </c>
      <c r="B3892" s="84">
        <v>107.33</v>
      </c>
      <c r="C3892" s="83">
        <v>45378</v>
      </c>
      <c r="D3892" s="84" t="s">
        <v>18</v>
      </c>
      <c r="E3892" s="84">
        <v>2024</v>
      </c>
      <c r="F3892" t="s">
        <v>3657</v>
      </c>
    </row>
    <row r="3893" spans="1:6" hidden="1" x14ac:dyDescent="0.35">
      <c r="A3893" s="82" t="s">
        <v>865</v>
      </c>
      <c r="B3893" s="84">
        <v>186.31</v>
      </c>
      <c r="C3893" s="83">
        <v>45471</v>
      </c>
      <c r="D3893" s="84" t="s">
        <v>21</v>
      </c>
      <c r="E3893" s="84">
        <v>2024</v>
      </c>
      <c r="F3893" t="s">
        <v>3657</v>
      </c>
    </row>
    <row r="3894" spans="1:6" hidden="1" x14ac:dyDescent="0.35">
      <c r="A3894" s="82" t="s">
        <v>361</v>
      </c>
      <c r="B3894" s="84">
        <v>230</v>
      </c>
      <c r="C3894" s="83">
        <v>45474</v>
      </c>
      <c r="D3894" s="84" t="s">
        <v>22</v>
      </c>
      <c r="E3894" s="84">
        <v>2024</v>
      </c>
      <c r="F3894" t="s">
        <v>3657</v>
      </c>
    </row>
    <row r="3895" spans="1:6" hidden="1" x14ac:dyDescent="0.35">
      <c r="A3895" s="82" t="s">
        <v>3699</v>
      </c>
      <c r="B3895" s="84">
        <v>221.19</v>
      </c>
      <c r="C3895" s="83">
        <v>45481</v>
      </c>
      <c r="D3895" s="84" t="s">
        <v>22</v>
      </c>
      <c r="E3895" s="84">
        <v>2024</v>
      </c>
      <c r="F3895" t="s">
        <v>3657</v>
      </c>
    </row>
    <row r="3896" spans="1:6" hidden="1" x14ac:dyDescent="0.35">
      <c r="A3896" s="82" t="s">
        <v>678</v>
      </c>
      <c r="B3896" s="84">
        <v>436.3</v>
      </c>
      <c r="C3896" s="83">
        <v>45484</v>
      </c>
      <c r="D3896" s="84" t="s">
        <v>22</v>
      </c>
      <c r="E3896" s="84">
        <v>2024</v>
      </c>
      <c r="F3896" t="s">
        <v>3657</v>
      </c>
    </row>
    <row r="3897" spans="1:6" hidden="1" x14ac:dyDescent="0.35">
      <c r="A3897" s="82" t="s">
        <v>3700</v>
      </c>
      <c r="B3897" s="84">
        <v>206.38</v>
      </c>
      <c r="C3897" s="83">
        <v>45488</v>
      </c>
      <c r="D3897" s="84" t="s">
        <v>22</v>
      </c>
      <c r="E3897" s="84">
        <v>2024</v>
      </c>
      <c r="F3897" t="s">
        <v>3657</v>
      </c>
    </row>
    <row r="3898" spans="1:6" hidden="1" x14ac:dyDescent="0.35">
      <c r="A3898" s="82" t="s">
        <v>1628</v>
      </c>
      <c r="B3898" s="84">
        <v>81.680000000000007</v>
      </c>
      <c r="C3898" s="83">
        <v>45492</v>
      </c>
      <c r="D3898" s="84" t="s">
        <v>22</v>
      </c>
      <c r="E3898" s="84">
        <v>2024</v>
      </c>
      <c r="F3898" t="s">
        <v>3657</v>
      </c>
    </row>
    <row r="3899" spans="1:6" hidden="1" x14ac:dyDescent="0.35">
      <c r="A3899" s="82" t="s">
        <v>3047</v>
      </c>
      <c r="B3899" s="84">
        <v>77.239999999999995</v>
      </c>
      <c r="C3899" s="83">
        <v>45497</v>
      </c>
      <c r="D3899" s="84" t="s">
        <v>22</v>
      </c>
      <c r="E3899" s="84">
        <v>2024</v>
      </c>
      <c r="F3899" t="s">
        <v>3657</v>
      </c>
    </row>
    <row r="3900" spans="1:6" hidden="1" x14ac:dyDescent="0.35">
      <c r="A3900" s="82" t="s">
        <v>476</v>
      </c>
      <c r="B3900" s="84">
        <v>418.77</v>
      </c>
      <c r="C3900" s="83">
        <v>45499</v>
      </c>
      <c r="D3900" s="84" t="s">
        <v>22</v>
      </c>
      <c r="E3900" s="84">
        <v>2024</v>
      </c>
      <c r="F3900" t="s">
        <v>3657</v>
      </c>
    </row>
    <row r="3901" spans="1:6" hidden="1" x14ac:dyDescent="0.35">
      <c r="A3901" s="82" t="s">
        <v>953</v>
      </c>
      <c r="B3901" s="84">
        <v>256.17</v>
      </c>
      <c r="C3901" s="83">
        <v>45500</v>
      </c>
      <c r="D3901" s="84" t="s">
        <v>22</v>
      </c>
      <c r="E3901" s="84">
        <v>2024</v>
      </c>
      <c r="F3901" t="s">
        <v>3657</v>
      </c>
    </row>
    <row r="3902" spans="1:6" hidden="1" x14ac:dyDescent="0.35">
      <c r="A3902" s="82" t="s">
        <v>795</v>
      </c>
      <c r="B3902" s="84">
        <v>171.49</v>
      </c>
      <c r="C3902" s="83">
        <v>45506</v>
      </c>
      <c r="D3902" s="84" t="s">
        <v>23</v>
      </c>
      <c r="E3902" s="84">
        <v>2024</v>
      </c>
      <c r="F3902" t="s">
        <v>3657</v>
      </c>
    </row>
    <row r="3903" spans="1:6" hidden="1" x14ac:dyDescent="0.35">
      <c r="A3903" s="82" t="s">
        <v>718</v>
      </c>
      <c r="B3903" s="84">
        <v>110.76</v>
      </c>
      <c r="C3903" s="83">
        <v>45509</v>
      </c>
      <c r="D3903" s="84" t="s">
        <v>23</v>
      </c>
      <c r="E3903" s="84">
        <v>2024</v>
      </c>
      <c r="F3903" t="s">
        <v>3657</v>
      </c>
    </row>
    <row r="3904" spans="1:6" hidden="1" x14ac:dyDescent="0.35">
      <c r="A3904" s="82" t="s">
        <v>1788</v>
      </c>
      <c r="B3904" s="84">
        <v>130</v>
      </c>
      <c r="C3904" s="83">
        <v>45510</v>
      </c>
      <c r="D3904" s="84" t="s">
        <v>23</v>
      </c>
      <c r="E3904" s="84">
        <v>2024</v>
      </c>
      <c r="F3904" t="s">
        <v>3657</v>
      </c>
    </row>
    <row r="3905" spans="1:6" hidden="1" x14ac:dyDescent="0.35">
      <c r="A3905" s="82" t="s">
        <v>3701</v>
      </c>
      <c r="B3905" s="84">
        <v>98</v>
      </c>
      <c r="C3905" s="83">
        <v>45511</v>
      </c>
      <c r="D3905" s="84" t="s">
        <v>23</v>
      </c>
      <c r="E3905" s="84">
        <v>2024</v>
      </c>
      <c r="F3905" t="s">
        <v>3657</v>
      </c>
    </row>
    <row r="3906" spans="1:6" hidden="1" x14ac:dyDescent="0.35">
      <c r="A3906" s="82" t="s">
        <v>3481</v>
      </c>
      <c r="B3906" s="84">
        <v>300</v>
      </c>
      <c r="C3906" s="83">
        <v>45512</v>
      </c>
      <c r="D3906" s="84" t="s">
        <v>23</v>
      </c>
      <c r="E3906" s="84">
        <v>2024</v>
      </c>
      <c r="F3906" t="s">
        <v>3657</v>
      </c>
    </row>
    <row r="3907" spans="1:6" hidden="1" x14ac:dyDescent="0.35">
      <c r="A3907" s="82" t="s">
        <v>2450</v>
      </c>
      <c r="B3907" s="84">
        <v>760.53</v>
      </c>
      <c r="C3907" s="83">
        <v>45513</v>
      </c>
      <c r="D3907" s="84" t="s">
        <v>23</v>
      </c>
      <c r="E3907" s="84">
        <v>2024</v>
      </c>
      <c r="F3907" t="s">
        <v>3657</v>
      </c>
    </row>
    <row r="3908" spans="1:6" hidden="1" x14ac:dyDescent="0.35">
      <c r="A3908" s="82" t="s">
        <v>1232</v>
      </c>
      <c r="B3908" s="84">
        <v>198.23</v>
      </c>
      <c r="C3908" s="83">
        <v>45528</v>
      </c>
      <c r="D3908" s="84" t="s">
        <v>23</v>
      </c>
      <c r="E3908" s="84">
        <v>2024</v>
      </c>
      <c r="F3908" t="s">
        <v>3657</v>
      </c>
    </row>
    <row r="3909" spans="1:6" hidden="1" x14ac:dyDescent="0.35">
      <c r="A3909" s="82" t="s">
        <v>2488</v>
      </c>
      <c r="B3909" s="84">
        <v>87.38</v>
      </c>
      <c r="C3909" s="83">
        <v>45541</v>
      </c>
      <c r="D3909" s="84" t="s">
        <v>24</v>
      </c>
      <c r="E3909" s="84">
        <v>2024</v>
      </c>
      <c r="F3909" t="s">
        <v>3657</v>
      </c>
    </row>
    <row r="3910" spans="1:6" hidden="1" x14ac:dyDescent="0.35">
      <c r="A3910" s="82" t="s">
        <v>3702</v>
      </c>
      <c r="B3910" s="84">
        <v>212.5</v>
      </c>
      <c r="C3910" s="83">
        <v>45541</v>
      </c>
      <c r="D3910" s="84" t="s">
        <v>24</v>
      </c>
      <c r="E3910" s="84">
        <v>2024</v>
      </c>
      <c r="F3910" t="s">
        <v>3657</v>
      </c>
    </row>
    <row r="3911" spans="1:6" hidden="1" x14ac:dyDescent="0.35">
      <c r="A3911" s="82" t="s">
        <v>480</v>
      </c>
      <c r="B3911" s="84">
        <v>464.56</v>
      </c>
      <c r="C3911" s="83">
        <v>45544</v>
      </c>
      <c r="D3911" s="84" t="s">
        <v>24</v>
      </c>
      <c r="E3911" s="84">
        <v>2024</v>
      </c>
      <c r="F3911" t="s">
        <v>3657</v>
      </c>
    </row>
    <row r="3912" spans="1:6" hidden="1" x14ac:dyDescent="0.35">
      <c r="A3912" s="82" t="s">
        <v>735</v>
      </c>
      <c r="B3912" s="84">
        <v>144.30000000000001</v>
      </c>
      <c r="C3912" s="83">
        <v>45565</v>
      </c>
      <c r="D3912" s="84" t="s">
        <v>24</v>
      </c>
      <c r="E3912" s="84">
        <v>2024</v>
      </c>
      <c r="F3912" t="s">
        <v>3657</v>
      </c>
    </row>
    <row r="3913" spans="1:6" hidden="1" x14ac:dyDescent="0.35">
      <c r="A3913" s="82" t="s">
        <v>841</v>
      </c>
      <c r="B3913" s="84">
        <v>83.73</v>
      </c>
      <c r="C3913" s="83">
        <v>45566</v>
      </c>
      <c r="D3913" s="84" t="s">
        <v>25</v>
      </c>
      <c r="E3913" s="84">
        <v>2024</v>
      </c>
      <c r="F3913" t="s">
        <v>3657</v>
      </c>
    </row>
    <row r="3914" spans="1:6" hidden="1" x14ac:dyDescent="0.35">
      <c r="A3914" s="82" t="s">
        <v>624</v>
      </c>
      <c r="B3914" s="84">
        <v>140.83000000000001</v>
      </c>
      <c r="C3914" s="83">
        <v>45568</v>
      </c>
      <c r="D3914" s="84" t="s">
        <v>25</v>
      </c>
      <c r="E3914" s="84">
        <v>2024</v>
      </c>
      <c r="F3914" t="s">
        <v>3657</v>
      </c>
    </row>
    <row r="3915" spans="1:6" hidden="1" x14ac:dyDescent="0.35">
      <c r="A3915" s="82" t="s">
        <v>1330</v>
      </c>
      <c r="B3915" s="84">
        <v>169.34</v>
      </c>
      <c r="C3915" s="83">
        <v>45582</v>
      </c>
      <c r="D3915" s="84" t="s">
        <v>25</v>
      </c>
      <c r="E3915" s="84">
        <v>2024</v>
      </c>
      <c r="F3915" t="s">
        <v>3657</v>
      </c>
    </row>
    <row r="3916" spans="1:6" hidden="1" x14ac:dyDescent="0.35">
      <c r="A3916" s="82" t="s">
        <v>3703</v>
      </c>
      <c r="B3916" s="84">
        <v>354.98</v>
      </c>
      <c r="C3916" s="83">
        <v>45583</v>
      </c>
      <c r="D3916" s="84" t="s">
        <v>25</v>
      </c>
      <c r="E3916" s="84">
        <v>2024</v>
      </c>
      <c r="F3916" t="s">
        <v>3657</v>
      </c>
    </row>
    <row r="3917" spans="1:6" hidden="1" x14ac:dyDescent="0.35">
      <c r="A3917" s="82" t="s">
        <v>874</v>
      </c>
      <c r="B3917" s="84">
        <v>102.49</v>
      </c>
      <c r="C3917" s="83">
        <v>45583</v>
      </c>
      <c r="D3917" s="84" t="s">
        <v>25</v>
      </c>
      <c r="E3917" s="84">
        <v>2024</v>
      </c>
      <c r="F3917" t="s">
        <v>3657</v>
      </c>
    </row>
    <row r="3918" spans="1:6" hidden="1" x14ac:dyDescent="0.35">
      <c r="A3918" s="82" t="s">
        <v>859</v>
      </c>
      <c r="B3918" s="84">
        <v>340.61</v>
      </c>
      <c r="C3918" s="83">
        <v>45586</v>
      </c>
      <c r="D3918" s="84" t="s">
        <v>25</v>
      </c>
      <c r="E3918" s="84">
        <v>2024</v>
      </c>
      <c r="F3918" t="s">
        <v>3657</v>
      </c>
    </row>
    <row r="3919" spans="1:6" hidden="1" x14ac:dyDescent="0.35">
      <c r="A3919" s="82" t="s">
        <v>420</v>
      </c>
      <c r="B3919" s="84">
        <v>277.2</v>
      </c>
      <c r="C3919" s="83">
        <v>45589</v>
      </c>
      <c r="D3919" s="84" t="s">
        <v>25</v>
      </c>
      <c r="E3919" s="84">
        <v>2024</v>
      </c>
      <c r="F3919" t="s">
        <v>3657</v>
      </c>
    </row>
    <row r="3920" spans="1:6" hidden="1" x14ac:dyDescent="0.35">
      <c r="A3920" s="82" t="s">
        <v>406</v>
      </c>
      <c r="B3920" s="84">
        <v>167.5</v>
      </c>
      <c r="C3920" s="83">
        <v>45596</v>
      </c>
      <c r="D3920" s="84" t="s">
        <v>25</v>
      </c>
      <c r="E3920" s="84">
        <v>2024</v>
      </c>
      <c r="F3920" t="s">
        <v>3657</v>
      </c>
    </row>
    <row r="3921" spans="1:6" hidden="1" x14ac:dyDescent="0.35">
      <c r="A3921" s="82" t="s">
        <v>3704</v>
      </c>
      <c r="B3921" s="84">
        <v>226</v>
      </c>
      <c r="C3921" s="83">
        <v>45597</v>
      </c>
      <c r="D3921" s="84" t="s">
        <v>26</v>
      </c>
      <c r="E3921" s="84">
        <v>2024</v>
      </c>
      <c r="F3921" t="s">
        <v>3657</v>
      </c>
    </row>
    <row r="3922" spans="1:6" hidden="1" x14ac:dyDescent="0.35">
      <c r="A3922" s="82" t="s">
        <v>3705</v>
      </c>
      <c r="B3922" s="84">
        <v>85.65</v>
      </c>
      <c r="C3922" s="83">
        <v>45603</v>
      </c>
      <c r="D3922" s="84" t="s">
        <v>26</v>
      </c>
      <c r="E3922" s="84">
        <v>2024</v>
      </c>
      <c r="F3922" t="s">
        <v>3657</v>
      </c>
    </row>
    <row r="3923" spans="1:6" hidden="1" x14ac:dyDescent="0.35">
      <c r="A3923" s="82" t="s">
        <v>418</v>
      </c>
      <c r="B3923" s="84">
        <v>170</v>
      </c>
      <c r="C3923" s="83">
        <v>45610</v>
      </c>
      <c r="D3923" s="84" t="s">
        <v>26</v>
      </c>
      <c r="E3923" s="84">
        <v>2024</v>
      </c>
      <c r="F3923" t="s">
        <v>3657</v>
      </c>
    </row>
    <row r="3924" spans="1:6" hidden="1" x14ac:dyDescent="0.35">
      <c r="A3924" s="82" t="s">
        <v>3706</v>
      </c>
      <c r="B3924" s="84">
        <v>196</v>
      </c>
      <c r="C3924" s="83">
        <v>45614</v>
      </c>
      <c r="D3924" s="84" t="s">
        <v>26</v>
      </c>
      <c r="E3924" s="84">
        <v>2024</v>
      </c>
      <c r="F3924" t="s">
        <v>3657</v>
      </c>
    </row>
    <row r="3925" spans="1:6" hidden="1" x14ac:dyDescent="0.35">
      <c r="A3925" s="82" t="s">
        <v>3707</v>
      </c>
      <c r="B3925" s="84">
        <v>326.63</v>
      </c>
      <c r="C3925" s="83">
        <v>45618</v>
      </c>
      <c r="D3925" s="84" t="s">
        <v>26</v>
      </c>
      <c r="E3925" s="84">
        <v>2024</v>
      </c>
      <c r="F3925" t="s">
        <v>3657</v>
      </c>
    </row>
    <row r="3926" spans="1:6" hidden="1" x14ac:dyDescent="0.35">
      <c r="A3926" s="82" t="s">
        <v>2598</v>
      </c>
      <c r="B3926" s="84">
        <v>325</v>
      </c>
      <c r="C3926" s="83">
        <v>45621</v>
      </c>
      <c r="D3926" s="84" t="s">
        <v>26</v>
      </c>
      <c r="E3926" s="84">
        <v>2024</v>
      </c>
      <c r="F3926" t="s">
        <v>3657</v>
      </c>
    </row>
    <row r="3927" spans="1:6" hidden="1" x14ac:dyDescent="0.35">
      <c r="A3927" s="82" t="s">
        <v>3708</v>
      </c>
      <c r="B3927" s="84">
        <v>108.94</v>
      </c>
      <c r="C3927" s="83">
        <v>45621</v>
      </c>
      <c r="D3927" s="84" t="s">
        <v>26</v>
      </c>
      <c r="E3927" s="84">
        <v>2024</v>
      </c>
      <c r="F3927" t="s">
        <v>3657</v>
      </c>
    </row>
    <row r="3928" spans="1:6" hidden="1" x14ac:dyDescent="0.35">
      <c r="A3928" s="82" t="s">
        <v>3709</v>
      </c>
      <c r="B3928" s="84">
        <v>80</v>
      </c>
      <c r="C3928" s="83">
        <v>45622</v>
      </c>
      <c r="D3928" s="84" t="s">
        <v>26</v>
      </c>
      <c r="E3928" s="84">
        <v>2024</v>
      </c>
      <c r="F3928" t="s">
        <v>3657</v>
      </c>
    </row>
    <row r="3929" spans="1:6" x14ac:dyDescent="0.35">
      <c r="A3929" s="104" t="s">
        <v>2331</v>
      </c>
      <c r="B3929" s="90">
        <v>142.9</v>
      </c>
      <c r="C3929" s="91">
        <v>45628</v>
      </c>
      <c r="D3929" s="91" t="s">
        <v>27</v>
      </c>
      <c r="E3929" s="91" t="s">
        <v>3835</v>
      </c>
      <c r="F3929" s="92" t="s">
        <v>32</v>
      </c>
    </row>
    <row r="3930" spans="1:6" x14ac:dyDescent="0.35">
      <c r="A3930" s="92" t="s">
        <v>549</v>
      </c>
      <c r="B3930" s="90">
        <v>153.29</v>
      </c>
      <c r="C3930" s="91">
        <v>45628</v>
      </c>
      <c r="D3930" s="91" t="s">
        <v>27</v>
      </c>
      <c r="E3930" s="91" t="s">
        <v>3835</v>
      </c>
      <c r="F3930" s="92" t="s">
        <v>32</v>
      </c>
    </row>
    <row r="3931" spans="1:6" x14ac:dyDescent="0.35">
      <c r="A3931" s="92" t="s">
        <v>3632</v>
      </c>
      <c r="B3931" s="90">
        <v>92.8</v>
      </c>
      <c r="C3931" s="91">
        <v>45628</v>
      </c>
      <c r="D3931" s="91" t="s">
        <v>27</v>
      </c>
      <c r="E3931" s="91" t="s">
        <v>3835</v>
      </c>
      <c r="F3931" s="92" t="s">
        <v>29</v>
      </c>
    </row>
    <row r="3932" spans="1:6" x14ac:dyDescent="0.35">
      <c r="A3932" s="92" t="s">
        <v>3633</v>
      </c>
      <c r="B3932" s="90">
        <v>115</v>
      </c>
      <c r="C3932" s="91">
        <v>45628</v>
      </c>
      <c r="D3932" s="91" t="s">
        <v>27</v>
      </c>
      <c r="E3932" s="91" t="s">
        <v>3835</v>
      </c>
      <c r="F3932" s="92" t="s">
        <v>43</v>
      </c>
    </row>
    <row r="3933" spans="1:6" x14ac:dyDescent="0.35">
      <c r="A3933" s="92" t="s">
        <v>1307</v>
      </c>
      <c r="B3933" s="90">
        <v>116</v>
      </c>
      <c r="C3933" s="91">
        <v>45628</v>
      </c>
      <c r="D3933" s="91" t="s">
        <v>27</v>
      </c>
      <c r="E3933" s="91" t="s">
        <v>3835</v>
      </c>
      <c r="F3933" s="92" t="s">
        <v>33</v>
      </c>
    </row>
    <row r="3934" spans="1:6" x14ac:dyDescent="0.35">
      <c r="A3934" s="92" t="s">
        <v>1034</v>
      </c>
      <c r="B3934" s="90">
        <v>161</v>
      </c>
      <c r="C3934" s="91">
        <v>45628</v>
      </c>
      <c r="D3934" s="91" t="s">
        <v>27</v>
      </c>
      <c r="E3934" s="91" t="s">
        <v>3835</v>
      </c>
      <c r="F3934" s="92" t="s">
        <v>34</v>
      </c>
    </row>
    <row r="3935" spans="1:6" x14ac:dyDescent="0.35">
      <c r="A3935" s="92" t="s">
        <v>3634</v>
      </c>
      <c r="B3935" s="90">
        <v>131</v>
      </c>
      <c r="C3935" s="91">
        <v>45628</v>
      </c>
      <c r="D3935" s="91" t="s">
        <v>27</v>
      </c>
      <c r="E3935" s="91" t="s">
        <v>3835</v>
      </c>
      <c r="F3935" s="92" t="s">
        <v>41</v>
      </c>
    </row>
    <row r="3936" spans="1:6" x14ac:dyDescent="0.35">
      <c r="A3936" s="92" t="s">
        <v>3635</v>
      </c>
      <c r="B3936" s="90">
        <v>66.98</v>
      </c>
      <c r="C3936" s="91">
        <v>45628</v>
      </c>
      <c r="D3936" s="91" t="s">
        <v>27</v>
      </c>
      <c r="E3936" s="91" t="s">
        <v>3835</v>
      </c>
      <c r="F3936" s="92" t="s">
        <v>41</v>
      </c>
    </row>
    <row r="3937" spans="1:6" x14ac:dyDescent="0.35">
      <c r="A3937" s="92" t="s">
        <v>559</v>
      </c>
      <c r="B3937" s="90">
        <v>84.81</v>
      </c>
      <c r="C3937" s="91">
        <v>45628</v>
      </c>
      <c r="D3937" s="91" t="s">
        <v>27</v>
      </c>
      <c r="E3937" s="91" t="s">
        <v>3835</v>
      </c>
      <c r="F3937" s="92" t="s">
        <v>34</v>
      </c>
    </row>
    <row r="3938" spans="1:6" x14ac:dyDescent="0.35">
      <c r="A3938" s="92" t="s">
        <v>3216</v>
      </c>
      <c r="B3938" s="90">
        <v>80</v>
      </c>
      <c r="C3938" s="91">
        <v>45628</v>
      </c>
      <c r="D3938" s="91" t="s">
        <v>27</v>
      </c>
      <c r="E3938" s="91" t="s">
        <v>3835</v>
      </c>
      <c r="F3938" s="92" t="s">
        <v>43</v>
      </c>
    </row>
    <row r="3939" spans="1:6" x14ac:dyDescent="0.35">
      <c r="A3939" s="92" t="s">
        <v>3864</v>
      </c>
      <c r="B3939" s="90">
        <v>196</v>
      </c>
      <c r="C3939" s="91">
        <v>45628</v>
      </c>
      <c r="D3939" s="91" t="s">
        <v>27</v>
      </c>
      <c r="E3939" s="91" t="s">
        <v>3835</v>
      </c>
      <c r="F3939" s="92" t="s">
        <v>32</v>
      </c>
    </row>
    <row r="3940" spans="1:6" x14ac:dyDescent="0.35">
      <c r="A3940" s="92" t="s">
        <v>1484</v>
      </c>
      <c r="B3940" s="90">
        <v>201.67</v>
      </c>
      <c r="C3940" s="91">
        <v>45628</v>
      </c>
      <c r="D3940" s="91" t="s">
        <v>27</v>
      </c>
      <c r="E3940" s="91" t="s">
        <v>3835</v>
      </c>
      <c r="F3940" s="92" t="s">
        <v>35</v>
      </c>
    </row>
    <row r="3941" spans="1:6" x14ac:dyDescent="0.35">
      <c r="A3941" s="92" t="s">
        <v>2903</v>
      </c>
      <c r="B3941" s="90">
        <v>10</v>
      </c>
      <c r="C3941" s="91">
        <v>45628</v>
      </c>
      <c r="D3941" s="91" t="s">
        <v>27</v>
      </c>
      <c r="E3941" s="91" t="s">
        <v>3835</v>
      </c>
      <c r="F3941" s="92" t="s">
        <v>42</v>
      </c>
    </row>
    <row r="3942" spans="1:6" x14ac:dyDescent="0.35">
      <c r="A3942" s="92" t="s">
        <v>1484</v>
      </c>
      <c r="B3942" s="90">
        <v>100</v>
      </c>
      <c r="C3942" s="91">
        <v>45628</v>
      </c>
      <c r="D3942" s="91" t="s">
        <v>27</v>
      </c>
      <c r="E3942" s="91" t="s">
        <v>3835</v>
      </c>
      <c r="F3942" s="92" t="s">
        <v>39</v>
      </c>
    </row>
    <row r="3943" spans="1:6" x14ac:dyDescent="0.35">
      <c r="A3943" s="92" t="s">
        <v>2457</v>
      </c>
      <c r="B3943" s="90">
        <v>299.24</v>
      </c>
      <c r="C3943" s="91">
        <v>45628</v>
      </c>
      <c r="D3943" s="91" t="s">
        <v>27</v>
      </c>
      <c r="E3943" s="91" t="s">
        <v>3835</v>
      </c>
      <c r="F3943" s="92" t="s">
        <v>41</v>
      </c>
    </row>
    <row r="3944" spans="1:6" x14ac:dyDescent="0.35">
      <c r="A3944" s="92" t="s">
        <v>3862</v>
      </c>
      <c r="B3944" s="90">
        <v>402</v>
      </c>
      <c r="C3944" s="91">
        <v>45628</v>
      </c>
      <c r="D3944" s="91" t="s">
        <v>27</v>
      </c>
      <c r="E3944" s="91" t="s">
        <v>3835</v>
      </c>
      <c r="F3944" s="92" t="s">
        <v>31</v>
      </c>
    </row>
    <row r="3945" spans="1:6" x14ac:dyDescent="0.35">
      <c r="A3945" s="92" t="s">
        <v>3863</v>
      </c>
      <c r="B3945" s="90">
        <v>108.68</v>
      </c>
      <c r="C3945" s="91">
        <v>45628</v>
      </c>
      <c r="D3945" s="91" t="s">
        <v>27</v>
      </c>
      <c r="E3945" s="91" t="s">
        <v>3835</v>
      </c>
      <c r="F3945" s="92" t="s">
        <v>35</v>
      </c>
    </row>
    <row r="3946" spans="1:6" x14ac:dyDescent="0.35">
      <c r="A3946" s="92" t="s">
        <v>3865</v>
      </c>
      <c r="B3946" s="90">
        <v>346</v>
      </c>
      <c r="C3946" s="91">
        <v>45628</v>
      </c>
      <c r="D3946" s="91" t="s">
        <v>27</v>
      </c>
      <c r="E3946" s="91" t="s">
        <v>3835</v>
      </c>
      <c r="F3946" s="92" t="s">
        <v>39</v>
      </c>
    </row>
    <row r="3947" spans="1:6" x14ac:dyDescent="0.35">
      <c r="A3947" s="92" t="s">
        <v>3866</v>
      </c>
      <c r="B3947" s="90">
        <v>234</v>
      </c>
      <c r="C3947" s="91">
        <v>45628</v>
      </c>
      <c r="D3947" s="91" t="s">
        <v>27</v>
      </c>
      <c r="E3947" s="91" t="s">
        <v>3835</v>
      </c>
      <c r="F3947" s="92" t="s">
        <v>31</v>
      </c>
    </row>
    <row r="3948" spans="1:6" x14ac:dyDescent="0.35">
      <c r="A3948" s="92" t="s">
        <v>3867</v>
      </c>
      <c r="B3948" s="90">
        <v>97.71</v>
      </c>
      <c r="C3948" s="91">
        <v>45628</v>
      </c>
      <c r="D3948" s="91" t="s">
        <v>27</v>
      </c>
      <c r="E3948" s="91" t="s">
        <v>3835</v>
      </c>
      <c r="F3948" s="92" t="s">
        <v>47</v>
      </c>
    </row>
    <row r="3949" spans="1:6" x14ac:dyDescent="0.35">
      <c r="A3949" s="92" t="s">
        <v>1838</v>
      </c>
      <c r="B3949" s="90">
        <v>252</v>
      </c>
      <c r="C3949" s="91">
        <v>45628</v>
      </c>
      <c r="D3949" s="91" t="s">
        <v>27</v>
      </c>
      <c r="E3949" s="91" t="s">
        <v>3835</v>
      </c>
      <c r="F3949" s="92" t="s">
        <v>41</v>
      </c>
    </row>
    <row r="3950" spans="1:6" x14ac:dyDescent="0.35">
      <c r="A3950" s="92" t="s">
        <v>3868</v>
      </c>
      <c r="B3950" s="90">
        <v>90.64</v>
      </c>
      <c r="C3950" s="91">
        <v>45628</v>
      </c>
      <c r="D3950" s="91" t="s">
        <v>27</v>
      </c>
      <c r="E3950" s="91" t="s">
        <v>3835</v>
      </c>
      <c r="F3950" s="92" t="s">
        <v>39</v>
      </c>
    </row>
    <row r="3951" spans="1:6" x14ac:dyDescent="0.35">
      <c r="A3951" s="92" t="s">
        <v>3869</v>
      </c>
      <c r="B3951" s="90">
        <v>72.069999999999993</v>
      </c>
      <c r="C3951" s="91">
        <v>45629</v>
      </c>
      <c r="D3951" s="91" t="s">
        <v>27</v>
      </c>
      <c r="E3951" s="91" t="s">
        <v>3835</v>
      </c>
      <c r="F3951" s="92" t="s">
        <v>30</v>
      </c>
    </row>
    <row r="3952" spans="1:6" x14ac:dyDescent="0.35">
      <c r="A3952" s="92" t="s">
        <v>628</v>
      </c>
      <c r="B3952" s="90">
        <v>166.69</v>
      </c>
      <c r="C3952" s="91">
        <v>45629</v>
      </c>
      <c r="D3952" s="91" t="s">
        <v>27</v>
      </c>
      <c r="E3952" s="91" t="s">
        <v>3835</v>
      </c>
      <c r="F3952" s="92" t="s">
        <v>34</v>
      </c>
    </row>
    <row r="3953" spans="1:6" x14ac:dyDescent="0.35">
      <c r="A3953" s="92" t="s">
        <v>614</v>
      </c>
      <c r="B3953" s="90">
        <v>100</v>
      </c>
      <c r="C3953" s="91">
        <v>45629</v>
      </c>
      <c r="D3953" s="91" t="s">
        <v>27</v>
      </c>
      <c r="E3953" s="91" t="s">
        <v>3835</v>
      </c>
      <c r="F3953" s="92" t="s">
        <v>34</v>
      </c>
    </row>
    <row r="3954" spans="1:6" x14ac:dyDescent="0.35">
      <c r="A3954" s="92" t="s">
        <v>2772</v>
      </c>
      <c r="B3954" s="90">
        <v>184.18</v>
      </c>
      <c r="C3954" s="91">
        <v>45629</v>
      </c>
      <c r="D3954" s="91" t="s">
        <v>27</v>
      </c>
      <c r="E3954" s="91" t="s">
        <v>3835</v>
      </c>
      <c r="F3954" s="92" t="s">
        <v>47</v>
      </c>
    </row>
    <row r="3955" spans="1:6" x14ac:dyDescent="0.35">
      <c r="A3955" s="92" t="s">
        <v>3710</v>
      </c>
      <c r="B3955" s="90">
        <v>61</v>
      </c>
      <c r="C3955" s="91">
        <v>45629</v>
      </c>
      <c r="D3955" s="91" t="s">
        <v>27</v>
      </c>
      <c r="E3955" s="91" t="s">
        <v>3835</v>
      </c>
      <c r="F3955" s="92" t="s">
        <v>41</v>
      </c>
    </row>
    <row r="3956" spans="1:6" x14ac:dyDescent="0.35">
      <c r="A3956" s="92" t="s">
        <v>3539</v>
      </c>
      <c r="B3956" s="90">
        <v>153.99</v>
      </c>
      <c r="C3956" s="91">
        <v>45629</v>
      </c>
      <c r="D3956" s="91" t="s">
        <v>27</v>
      </c>
      <c r="E3956" s="91" t="s">
        <v>3835</v>
      </c>
      <c r="F3956" s="92" t="s">
        <v>41</v>
      </c>
    </row>
    <row r="3957" spans="1:6" x14ac:dyDescent="0.35">
      <c r="A3957" s="92" t="s">
        <v>3538</v>
      </c>
      <c r="B3957" s="90">
        <v>50</v>
      </c>
      <c r="C3957" s="91">
        <v>45629</v>
      </c>
      <c r="D3957" s="91" t="s">
        <v>27</v>
      </c>
      <c r="E3957" s="91" t="s">
        <v>3835</v>
      </c>
      <c r="F3957" s="92" t="s">
        <v>38</v>
      </c>
    </row>
    <row r="3958" spans="1:6" x14ac:dyDescent="0.35">
      <c r="A3958" s="92" t="s">
        <v>567</v>
      </c>
      <c r="B3958" s="90">
        <v>85.59</v>
      </c>
      <c r="C3958" s="91">
        <v>45629</v>
      </c>
      <c r="D3958" s="91" t="s">
        <v>27</v>
      </c>
      <c r="E3958" s="91" t="s">
        <v>3835</v>
      </c>
      <c r="F3958" s="92" t="s">
        <v>41</v>
      </c>
    </row>
    <row r="3959" spans="1:6" x14ac:dyDescent="0.35">
      <c r="A3959" s="92" t="s">
        <v>3711</v>
      </c>
      <c r="B3959" s="90">
        <v>52.83</v>
      </c>
      <c r="C3959" s="91">
        <v>45629</v>
      </c>
      <c r="D3959" s="91" t="s">
        <v>27</v>
      </c>
      <c r="E3959" s="91" t="s">
        <v>3835</v>
      </c>
      <c r="F3959" s="92" t="s">
        <v>34</v>
      </c>
    </row>
    <row r="3960" spans="1:6" x14ac:dyDescent="0.35">
      <c r="A3960" s="92" t="s">
        <v>888</v>
      </c>
      <c r="B3960" s="90">
        <v>42.05</v>
      </c>
      <c r="C3960" s="91">
        <v>45629</v>
      </c>
      <c r="D3960" s="91" t="s">
        <v>27</v>
      </c>
      <c r="E3960" s="91" t="s">
        <v>3835</v>
      </c>
      <c r="F3960" s="92" t="s">
        <v>33</v>
      </c>
    </row>
    <row r="3961" spans="1:6" x14ac:dyDescent="0.35">
      <c r="A3961" s="92" t="s">
        <v>3712</v>
      </c>
      <c r="B3961" s="90">
        <v>189</v>
      </c>
      <c r="C3961" s="91">
        <v>45629</v>
      </c>
      <c r="D3961" s="91" t="s">
        <v>27</v>
      </c>
      <c r="E3961" s="91" t="s">
        <v>3835</v>
      </c>
      <c r="F3961" s="92" t="s">
        <v>34</v>
      </c>
    </row>
    <row r="3962" spans="1:6" x14ac:dyDescent="0.35">
      <c r="A3962" s="92" t="s">
        <v>2817</v>
      </c>
      <c r="B3962" s="90">
        <v>48</v>
      </c>
      <c r="C3962" s="91">
        <v>45629</v>
      </c>
      <c r="D3962" s="91" t="s">
        <v>27</v>
      </c>
      <c r="E3962" s="91" t="s">
        <v>3835</v>
      </c>
      <c r="F3962" s="92" t="s">
        <v>42</v>
      </c>
    </row>
    <row r="3963" spans="1:6" x14ac:dyDescent="0.35">
      <c r="A3963" s="92" t="s">
        <v>282</v>
      </c>
      <c r="B3963" s="90">
        <v>357.93</v>
      </c>
      <c r="C3963" s="91">
        <v>45629</v>
      </c>
      <c r="D3963" s="91" t="s">
        <v>27</v>
      </c>
      <c r="E3963" s="91" t="s">
        <v>3835</v>
      </c>
      <c r="F3963" s="92" t="s">
        <v>34</v>
      </c>
    </row>
    <row r="3964" spans="1:6" x14ac:dyDescent="0.35">
      <c r="A3964" s="92" t="s">
        <v>2456</v>
      </c>
      <c r="B3964" s="90">
        <v>267.11</v>
      </c>
      <c r="C3964" s="91">
        <v>45629</v>
      </c>
      <c r="D3964" s="91" t="s">
        <v>27</v>
      </c>
      <c r="E3964" s="91" t="s">
        <v>3835</v>
      </c>
      <c r="F3964" s="92" t="s">
        <v>38</v>
      </c>
    </row>
    <row r="3965" spans="1:6" x14ac:dyDescent="0.35">
      <c r="A3965" s="92" t="s">
        <v>3713</v>
      </c>
      <c r="B3965" s="90">
        <v>196</v>
      </c>
      <c r="C3965" s="91">
        <v>45629</v>
      </c>
      <c r="D3965" s="91" t="s">
        <v>27</v>
      </c>
      <c r="E3965" s="91" t="s">
        <v>3835</v>
      </c>
      <c r="F3965" s="92" t="s">
        <v>30</v>
      </c>
    </row>
    <row r="3966" spans="1:6" x14ac:dyDescent="0.35">
      <c r="A3966" s="92" t="s">
        <v>3714</v>
      </c>
      <c r="B3966" s="90">
        <v>146</v>
      </c>
      <c r="C3966" s="91">
        <v>45629</v>
      </c>
      <c r="D3966" s="91" t="s">
        <v>27</v>
      </c>
      <c r="E3966" s="91" t="s">
        <v>3835</v>
      </c>
      <c r="F3966" s="92" t="s">
        <v>41</v>
      </c>
    </row>
    <row r="3967" spans="1:6" x14ac:dyDescent="0.35">
      <c r="A3967" s="92" t="s">
        <v>2471</v>
      </c>
      <c r="B3967" s="90">
        <v>138.56</v>
      </c>
      <c r="C3967" s="91">
        <v>45629</v>
      </c>
      <c r="D3967" s="91" t="s">
        <v>27</v>
      </c>
      <c r="E3967" s="91" t="s">
        <v>3835</v>
      </c>
      <c r="F3967" s="92" t="s">
        <v>37</v>
      </c>
    </row>
    <row r="3968" spans="1:6" x14ac:dyDescent="0.35">
      <c r="A3968" s="92" t="s">
        <v>3413</v>
      </c>
      <c r="B3968" s="90">
        <v>123.4</v>
      </c>
      <c r="C3968" s="91">
        <v>45629</v>
      </c>
      <c r="D3968" s="91" t="s">
        <v>27</v>
      </c>
      <c r="E3968" s="91" t="s">
        <v>3835</v>
      </c>
      <c r="F3968" s="92" t="s">
        <v>42</v>
      </c>
    </row>
    <row r="3969" spans="1:6" x14ac:dyDescent="0.35">
      <c r="A3969" s="92" t="s">
        <v>3717</v>
      </c>
      <c r="B3969" s="90">
        <v>91.72</v>
      </c>
      <c r="C3969" s="91">
        <v>45630</v>
      </c>
      <c r="D3969" s="91" t="s">
        <v>27</v>
      </c>
      <c r="E3969" s="91" t="s">
        <v>3835</v>
      </c>
      <c r="F3969" s="92" t="s">
        <v>42</v>
      </c>
    </row>
    <row r="3970" spans="1:6" x14ac:dyDescent="0.35">
      <c r="A3970" s="92" t="s">
        <v>3715</v>
      </c>
      <c r="B3970" s="90">
        <v>170</v>
      </c>
      <c r="C3970" s="91">
        <v>45630</v>
      </c>
      <c r="D3970" s="91" t="s">
        <v>27</v>
      </c>
      <c r="E3970" s="91" t="s">
        <v>3835</v>
      </c>
      <c r="F3970" s="92" t="s">
        <v>30</v>
      </c>
    </row>
    <row r="3971" spans="1:6" x14ac:dyDescent="0.35">
      <c r="A3971" s="92" t="s">
        <v>3716</v>
      </c>
      <c r="B3971" s="90">
        <v>67.209999999999994</v>
      </c>
      <c r="C3971" s="91">
        <v>45630</v>
      </c>
      <c r="D3971" s="91" t="s">
        <v>27</v>
      </c>
      <c r="E3971" s="91" t="s">
        <v>3835</v>
      </c>
      <c r="F3971" s="92" t="s">
        <v>44</v>
      </c>
    </row>
    <row r="3972" spans="1:6" x14ac:dyDescent="0.35">
      <c r="A3972" s="92" t="s">
        <v>2503</v>
      </c>
      <c r="B3972" s="90">
        <v>129.09</v>
      </c>
      <c r="C3972" s="91">
        <v>45630</v>
      </c>
      <c r="D3972" s="91" t="s">
        <v>27</v>
      </c>
      <c r="E3972" s="91" t="s">
        <v>3835</v>
      </c>
      <c r="F3972" s="92" t="s">
        <v>47</v>
      </c>
    </row>
    <row r="3973" spans="1:6" x14ac:dyDescent="0.35">
      <c r="A3973" s="92" t="s">
        <v>3718</v>
      </c>
      <c r="B3973" s="90">
        <v>67.12</v>
      </c>
      <c r="C3973" s="91">
        <v>45630</v>
      </c>
      <c r="D3973" s="91" t="s">
        <v>27</v>
      </c>
      <c r="E3973" s="91" t="s">
        <v>3835</v>
      </c>
      <c r="F3973" s="92" t="s">
        <v>29</v>
      </c>
    </row>
    <row r="3974" spans="1:6" x14ac:dyDescent="0.35">
      <c r="A3974" s="92" t="s">
        <v>3719</v>
      </c>
      <c r="B3974" s="90">
        <v>72.540000000000006</v>
      </c>
      <c r="C3974" s="91">
        <v>45630</v>
      </c>
      <c r="D3974" s="91" t="s">
        <v>27</v>
      </c>
      <c r="E3974" s="91" t="s">
        <v>3835</v>
      </c>
      <c r="F3974" s="92" t="s">
        <v>34</v>
      </c>
    </row>
    <row r="3975" spans="1:6" x14ac:dyDescent="0.35">
      <c r="A3975" s="92" t="s">
        <v>3720</v>
      </c>
      <c r="B3975" s="90">
        <v>272</v>
      </c>
      <c r="C3975" s="91">
        <v>45630</v>
      </c>
      <c r="D3975" s="91" t="s">
        <v>27</v>
      </c>
      <c r="E3975" s="91" t="s">
        <v>3835</v>
      </c>
      <c r="F3975" s="92" t="s">
        <v>32</v>
      </c>
    </row>
    <row r="3976" spans="1:6" x14ac:dyDescent="0.35">
      <c r="A3976" s="92" t="s">
        <v>3721</v>
      </c>
      <c r="B3976" s="90">
        <v>258</v>
      </c>
      <c r="C3976" s="91">
        <v>45630</v>
      </c>
      <c r="D3976" s="91" t="s">
        <v>27</v>
      </c>
      <c r="E3976" s="91" t="s">
        <v>3835</v>
      </c>
      <c r="F3976" s="92" t="s">
        <v>42</v>
      </c>
    </row>
    <row r="3977" spans="1:6" x14ac:dyDescent="0.35">
      <c r="A3977" s="92" t="s">
        <v>3722</v>
      </c>
      <c r="B3977" s="90">
        <v>261.52</v>
      </c>
      <c r="C3977" s="91">
        <v>45630</v>
      </c>
      <c r="D3977" s="91" t="s">
        <v>27</v>
      </c>
      <c r="E3977" s="91" t="s">
        <v>3835</v>
      </c>
      <c r="F3977" s="92" t="s">
        <v>31</v>
      </c>
    </row>
    <row r="3978" spans="1:6" x14ac:dyDescent="0.35">
      <c r="A3978" s="92" t="s">
        <v>1428</v>
      </c>
      <c r="B3978" s="90">
        <v>158.99</v>
      </c>
      <c r="C3978" s="91">
        <v>45630</v>
      </c>
      <c r="D3978" s="91" t="s">
        <v>27</v>
      </c>
      <c r="E3978" s="91" t="s">
        <v>3835</v>
      </c>
      <c r="F3978" s="92" t="s">
        <v>42</v>
      </c>
    </row>
    <row r="3979" spans="1:6" x14ac:dyDescent="0.35">
      <c r="A3979" s="92" t="s">
        <v>3723</v>
      </c>
      <c r="B3979" s="90">
        <v>200</v>
      </c>
      <c r="C3979" s="91">
        <v>45630</v>
      </c>
      <c r="D3979" s="91" t="s">
        <v>27</v>
      </c>
      <c r="E3979" s="91" t="s">
        <v>3835</v>
      </c>
      <c r="F3979" s="92" t="s">
        <v>43</v>
      </c>
    </row>
    <row r="3980" spans="1:6" x14ac:dyDescent="0.35">
      <c r="A3980" s="92" t="s">
        <v>3724</v>
      </c>
      <c r="B3980" s="90">
        <v>135.84</v>
      </c>
      <c r="C3980" s="91">
        <v>45630</v>
      </c>
      <c r="D3980" s="91" t="s">
        <v>27</v>
      </c>
      <c r="E3980" s="91" t="s">
        <v>3835</v>
      </c>
      <c r="F3980" s="92" t="s">
        <v>38</v>
      </c>
    </row>
    <row r="3981" spans="1:6" x14ac:dyDescent="0.35">
      <c r="A3981" s="92" t="s">
        <v>3725</v>
      </c>
      <c r="B3981" s="90">
        <v>130</v>
      </c>
      <c r="C3981" s="91">
        <v>45630</v>
      </c>
      <c r="D3981" s="91" t="s">
        <v>27</v>
      </c>
      <c r="E3981" s="91" t="s">
        <v>3835</v>
      </c>
      <c r="F3981" s="92" t="s">
        <v>44</v>
      </c>
    </row>
    <row r="3982" spans="1:6" x14ac:dyDescent="0.35">
      <c r="A3982" s="92" t="s">
        <v>3726</v>
      </c>
      <c r="B3982" s="90">
        <v>122</v>
      </c>
      <c r="C3982" s="91">
        <v>45630</v>
      </c>
      <c r="D3982" s="91" t="s">
        <v>27</v>
      </c>
      <c r="E3982" s="91" t="s">
        <v>3835</v>
      </c>
      <c r="F3982" s="92" t="s">
        <v>37</v>
      </c>
    </row>
    <row r="3983" spans="1:6" x14ac:dyDescent="0.35">
      <c r="A3983" s="92" t="s">
        <v>646</v>
      </c>
      <c r="B3983" s="90">
        <v>118</v>
      </c>
      <c r="C3983" s="91">
        <v>45631</v>
      </c>
      <c r="D3983" s="91" t="s">
        <v>27</v>
      </c>
      <c r="E3983" s="91" t="s">
        <v>3835</v>
      </c>
      <c r="F3983" s="92" t="s">
        <v>38</v>
      </c>
    </row>
    <row r="3984" spans="1:6" x14ac:dyDescent="0.35">
      <c r="A3984" s="92" t="s">
        <v>485</v>
      </c>
      <c r="B3984" s="90">
        <v>114</v>
      </c>
      <c r="C3984" s="91">
        <v>45631</v>
      </c>
      <c r="D3984" s="91" t="s">
        <v>27</v>
      </c>
      <c r="E3984" s="91" t="s">
        <v>3835</v>
      </c>
      <c r="F3984" s="92" t="s">
        <v>39</v>
      </c>
    </row>
    <row r="3985" spans="1:6" x14ac:dyDescent="0.35">
      <c r="A3985" s="92" t="s">
        <v>2007</v>
      </c>
      <c r="B3985" s="90">
        <v>92</v>
      </c>
      <c r="C3985" s="91">
        <v>45631</v>
      </c>
      <c r="D3985" s="91" t="s">
        <v>27</v>
      </c>
      <c r="E3985" s="91" t="s">
        <v>3835</v>
      </c>
      <c r="F3985" s="92" t="s">
        <v>39</v>
      </c>
    </row>
    <row r="3986" spans="1:6" x14ac:dyDescent="0.35">
      <c r="A3986" s="92" t="s">
        <v>3727</v>
      </c>
      <c r="B3986" s="90">
        <v>92</v>
      </c>
      <c r="C3986" s="91">
        <v>45631</v>
      </c>
      <c r="D3986" s="91" t="s">
        <v>27</v>
      </c>
      <c r="E3986" s="91" t="s">
        <v>3835</v>
      </c>
      <c r="F3986" s="92" t="s">
        <v>42</v>
      </c>
    </row>
    <row r="3987" spans="1:6" x14ac:dyDescent="0.35">
      <c r="A3987" s="92" t="s">
        <v>1872</v>
      </c>
      <c r="B3987" s="90">
        <v>97.81</v>
      </c>
      <c r="C3987" s="91">
        <v>45631</v>
      </c>
      <c r="D3987" s="91" t="s">
        <v>27</v>
      </c>
      <c r="E3987" s="91" t="s">
        <v>3835</v>
      </c>
      <c r="F3987" s="92" t="s">
        <v>44</v>
      </c>
    </row>
    <row r="3988" spans="1:6" x14ac:dyDescent="0.35">
      <c r="A3988" s="92" t="s">
        <v>701</v>
      </c>
      <c r="B3988" s="90">
        <v>81.52</v>
      </c>
      <c r="C3988" s="91">
        <v>45631</v>
      </c>
      <c r="D3988" s="91" t="s">
        <v>27</v>
      </c>
      <c r="E3988" s="91" t="s">
        <v>3835</v>
      </c>
      <c r="F3988" s="92" t="s">
        <v>30</v>
      </c>
    </row>
    <row r="3989" spans="1:6" x14ac:dyDescent="0.35">
      <c r="A3989" s="92" t="s">
        <v>585</v>
      </c>
      <c r="B3989" s="90">
        <v>64</v>
      </c>
      <c r="C3989" s="91">
        <v>45631</v>
      </c>
      <c r="D3989" s="91" t="s">
        <v>27</v>
      </c>
      <c r="E3989" s="91" t="s">
        <v>3835</v>
      </c>
      <c r="F3989" s="92" t="s">
        <v>29</v>
      </c>
    </row>
    <row r="3990" spans="1:6" x14ac:dyDescent="0.35">
      <c r="A3990" s="92" t="s">
        <v>3728</v>
      </c>
      <c r="B3990" s="90">
        <v>186.24</v>
      </c>
      <c r="C3990" s="91">
        <v>45631</v>
      </c>
      <c r="D3990" s="91" t="s">
        <v>27</v>
      </c>
      <c r="E3990" s="91" t="s">
        <v>3835</v>
      </c>
      <c r="F3990" s="92" t="s">
        <v>33</v>
      </c>
    </row>
    <row r="3991" spans="1:6" x14ac:dyDescent="0.35">
      <c r="A3991" s="92" t="s">
        <v>3729</v>
      </c>
      <c r="B3991" s="90">
        <v>159</v>
      </c>
      <c r="C3991" s="91">
        <v>45631</v>
      </c>
      <c r="D3991" s="91" t="s">
        <v>27</v>
      </c>
      <c r="E3991" s="91" t="s">
        <v>3835</v>
      </c>
      <c r="F3991" s="92" t="s">
        <v>41</v>
      </c>
    </row>
    <row r="3992" spans="1:6" x14ac:dyDescent="0.35">
      <c r="A3992" s="92" t="s">
        <v>2314</v>
      </c>
      <c r="B3992" s="90">
        <v>136.66</v>
      </c>
      <c r="C3992" s="91">
        <v>45631</v>
      </c>
      <c r="D3992" s="91" t="s">
        <v>27</v>
      </c>
      <c r="E3992" s="91" t="s">
        <v>3835</v>
      </c>
      <c r="F3992" s="92" t="s">
        <v>43</v>
      </c>
    </row>
    <row r="3993" spans="1:6" x14ac:dyDescent="0.35">
      <c r="A3993" s="92" t="s">
        <v>3730</v>
      </c>
      <c r="B3993" s="90">
        <v>138</v>
      </c>
      <c r="C3993" s="91">
        <v>45631</v>
      </c>
      <c r="D3993" s="91" t="s">
        <v>27</v>
      </c>
      <c r="E3993" s="91" t="s">
        <v>3835</v>
      </c>
      <c r="F3993" s="92" t="s">
        <v>38</v>
      </c>
    </row>
    <row r="3994" spans="1:6" x14ac:dyDescent="0.35">
      <c r="A3994" s="92" t="s">
        <v>2663</v>
      </c>
      <c r="B3994" s="90">
        <v>132</v>
      </c>
      <c r="C3994" s="91">
        <v>45631</v>
      </c>
      <c r="D3994" s="91" t="s">
        <v>27</v>
      </c>
      <c r="E3994" s="91" t="s">
        <v>3835</v>
      </c>
      <c r="F3994" s="92" t="s">
        <v>41</v>
      </c>
    </row>
    <row r="3995" spans="1:6" x14ac:dyDescent="0.35">
      <c r="A3995" s="92" t="s">
        <v>3731</v>
      </c>
      <c r="B3995" s="90">
        <v>124</v>
      </c>
      <c r="C3995" s="91">
        <v>45631</v>
      </c>
      <c r="D3995" s="91" t="s">
        <v>27</v>
      </c>
      <c r="E3995" s="91" t="s">
        <v>3835</v>
      </c>
      <c r="F3995" s="92" t="s">
        <v>41</v>
      </c>
    </row>
    <row r="3996" spans="1:6" x14ac:dyDescent="0.35">
      <c r="A3996" s="92" t="s">
        <v>3732</v>
      </c>
      <c r="B3996" s="90">
        <v>118.88</v>
      </c>
      <c r="C3996" s="91">
        <v>45631</v>
      </c>
      <c r="D3996" s="91" t="s">
        <v>27</v>
      </c>
      <c r="E3996" s="91" t="s">
        <v>3835</v>
      </c>
      <c r="F3996" s="92" t="s">
        <v>43</v>
      </c>
    </row>
    <row r="3997" spans="1:6" x14ac:dyDescent="0.35">
      <c r="A3997" s="92" t="s">
        <v>2720</v>
      </c>
      <c r="B3997" s="90">
        <v>351.71</v>
      </c>
      <c r="C3997" s="91">
        <v>45631</v>
      </c>
      <c r="D3997" s="91" t="s">
        <v>27</v>
      </c>
      <c r="E3997" s="91" t="s">
        <v>3835</v>
      </c>
      <c r="F3997" s="92" t="s">
        <v>33</v>
      </c>
    </row>
    <row r="3998" spans="1:6" x14ac:dyDescent="0.35">
      <c r="A3998" s="92" t="s">
        <v>934</v>
      </c>
      <c r="B3998" s="90">
        <v>164.68</v>
      </c>
      <c r="C3998" s="91">
        <v>45631</v>
      </c>
      <c r="D3998" s="91" t="s">
        <v>27</v>
      </c>
      <c r="E3998" s="91" t="s">
        <v>3835</v>
      </c>
      <c r="F3998" s="92" t="s">
        <v>30</v>
      </c>
    </row>
    <row r="3999" spans="1:6" x14ac:dyDescent="0.35">
      <c r="A3999" s="92" t="s">
        <v>3733</v>
      </c>
      <c r="B3999" s="90">
        <v>128</v>
      </c>
      <c r="C3999" s="91">
        <v>45631</v>
      </c>
      <c r="D3999" s="91" t="s">
        <v>27</v>
      </c>
      <c r="E3999" s="91" t="s">
        <v>3835</v>
      </c>
      <c r="F3999" s="92" t="s">
        <v>42</v>
      </c>
    </row>
    <row r="4000" spans="1:6" x14ac:dyDescent="0.35">
      <c r="A4000" s="92" t="s">
        <v>3734</v>
      </c>
      <c r="B4000" s="90">
        <v>124</v>
      </c>
      <c r="C4000" s="91">
        <v>45632</v>
      </c>
      <c r="D4000" s="91" t="s">
        <v>27</v>
      </c>
      <c r="E4000" s="91" t="s">
        <v>3835</v>
      </c>
      <c r="F4000" s="92" t="s">
        <v>42</v>
      </c>
    </row>
    <row r="4001" spans="1:6" x14ac:dyDescent="0.35">
      <c r="A4001" s="92" t="s">
        <v>3735</v>
      </c>
      <c r="B4001" s="90">
        <v>107</v>
      </c>
      <c r="C4001" s="91">
        <v>45632</v>
      </c>
      <c r="D4001" s="91" t="s">
        <v>27</v>
      </c>
      <c r="E4001" s="91" t="s">
        <v>3835</v>
      </c>
      <c r="F4001" s="92" t="s">
        <v>44</v>
      </c>
    </row>
    <row r="4002" spans="1:6" x14ac:dyDescent="0.35">
      <c r="A4002" s="92" t="s">
        <v>3736</v>
      </c>
      <c r="B4002" s="90">
        <v>87</v>
      </c>
      <c r="C4002" s="91">
        <v>45632</v>
      </c>
      <c r="D4002" s="91" t="s">
        <v>27</v>
      </c>
      <c r="E4002" s="91" t="s">
        <v>3835</v>
      </c>
      <c r="F4002" s="92" t="s">
        <v>44</v>
      </c>
    </row>
    <row r="4003" spans="1:6" x14ac:dyDescent="0.35">
      <c r="A4003" s="92" t="s">
        <v>3737</v>
      </c>
      <c r="B4003" s="90">
        <v>35</v>
      </c>
      <c r="C4003" s="91">
        <v>45632</v>
      </c>
      <c r="D4003" s="91" t="s">
        <v>27</v>
      </c>
      <c r="E4003" s="91" t="s">
        <v>3835</v>
      </c>
      <c r="F4003" s="92" t="s">
        <v>30</v>
      </c>
    </row>
    <row r="4004" spans="1:6" x14ac:dyDescent="0.35">
      <c r="A4004" s="92" t="s">
        <v>3738</v>
      </c>
      <c r="B4004" s="90">
        <v>81</v>
      </c>
      <c r="C4004" s="91">
        <v>45632</v>
      </c>
      <c r="D4004" s="91" t="s">
        <v>27</v>
      </c>
      <c r="E4004" s="91" t="s">
        <v>3835</v>
      </c>
      <c r="F4004" s="92" t="s">
        <v>30</v>
      </c>
    </row>
    <row r="4005" spans="1:6" x14ac:dyDescent="0.35">
      <c r="A4005" s="92" t="s">
        <v>3543</v>
      </c>
      <c r="B4005" s="90">
        <v>100</v>
      </c>
      <c r="C4005" s="91">
        <v>45632</v>
      </c>
      <c r="D4005" s="91" t="s">
        <v>27</v>
      </c>
      <c r="E4005" s="91" t="s">
        <v>3835</v>
      </c>
      <c r="F4005" s="92" t="s">
        <v>35</v>
      </c>
    </row>
    <row r="4006" spans="1:6" x14ac:dyDescent="0.35">
      <c r="A4006" s="92" t="s">
        <v>3739</v>
      </c>
      <c r="B4006" s="90">
        <v>65</v>
      </c>
      <c r="C4006" s="91">
        <v>45632</v>
      </c>
      <c r="D4006" s="91" t="s">
        <v>27</v>
      </c>
      <c r="E4006" s="91" t="s">
        <v>3835</v>
      </c>
      <c r="F4006" s="92" t="s">
        <v>29</v>
      </c>
    </row>
    <row r="4007" spans="1:6" x14ac:dyDescent="0.35">
      <c r="A4007" s="92" t="s">
        <v>3740</v>
      </c>
      <c r="B4007" s="90">
        <v>188</v>
      </c>
      <c r="C4007" s="91">
        <v>45632</v>
      </c>
      <c r="D4007" s="91" t="s">
        <v>27</v>
      </c>
      <c r="E4007" s="91" t="s">
        <v>3835</v>
      </c>
      <c r="F4007" s="92" t="s">
        <v>41</v>
      </c>
    </row>
    <row r="4008" spans="1:6" x14ac:dyDescent="0.35">
      <c r="A4008" s="92" t="s">
        <v>3170</v>
      </c>
      <c r="B4008" s="90">
        <v>28.65</v>
      </c>
      <c r="C4008" s="91">
        <v>45632</v>
      </c>
      <c r="D4008" s="91" t="s">
        <v>27</v>
      </c>
      <c r="E4008" s="91" t="s">
        <v>3835</v>
      </c>
      <c r="F4008" s="92" t="s">
        <v>33</v>
      </c>
    </row>
    <row r="4009" spans="1:6" x14ac:dyDescent="0.35">
      <c r="A4009" s="92" t="s">
        <v>3741</v>
      </c>
      <c r="B4009" s="90">
        <v>150</v>
      </c>
      <c r="C4009" s="91">
        <v>45632</v>
      </c>
      <c r="D4009" s="91" t="s">
        <v>27</v>
      </c>
      <c r="E4009" s="91" t="s">
        <v>3835</v>
      </c>
      <c r="F4009" s="92" t="s">
        <v>34</v>
      </c>
    </row>
    <row r="4010" spans="1:6" x14ac:dyDescent="0.35">
      <c r="A4010" s="92" t="s">
        <v>3742</v>
      </c>
      <c r="B4010" s="90">
        <v>125</v>
      </c>
      <c r="C4010" s="91">
        <v>45632</v>
      </c>
      <c r="D4010" s="91" t="s">
        <v>27</v>
      </c>
      <c r="E4010" s="91" t="s">
        <v>3835</v>
      </c>
      <c r="F4010" s="92" t="s">
        <v>33</v>
      </c>
    </row>
    <row r="4011" spans="1:6" x14ac:dyDescent="0.35">
      <c r="A4011" s="92" t="s">
        <v>518</v>
      </c>
      <c r="B4011" s="90">
        <v>144.9</v>
      </c>
      <c r="C4011" s="91">
        <v>45632</v>
      </c>
      <c r="D4011" s="91" t="s">
        <v>27</v>
      </c>
      <c r="E4011" s="91" t="s">
        <v>3835</v>
      </c>
      <c r="F4011" s="92" t="s">
        <v>41</v>
      </c>
    </row>
    <row r="4012" spans="1:6" x14ac:dyDescent="0.35">
      <c r="A4012" s="92" t="s">
        <v>3743</v>
      </c>
      <c r="B4012" s="90">
        <v>159.59</v>
      </c>
      <c r="C4012" s="91">
        <v>45632</v>
      </c>
      <c r="D4012" s="91" t="s">
        <v>27</v>
      </c>
      <c r="E4012" s="91" t="s">
        <v>3835</v>
      </c>
      <c r="F4012" s="92" t="s">
        <v>39</v>
      </c>
    </row>
    <row r="4013" spans="1:6" x14ac:dyDescent="0.35">
      <c r="A4013" s="92" t="s">
        <v>1305</v>
      </c>
      <c r="B4013" s="90">
        <v>330.69</v>
      </c>
      <c r="C4013" s="91">
        <v>45632</v>
      </c>
      <c r="D4013" s="91" t="s">
        <v>27</v>
      </c>
      <c r="E4013" s="91" t="s">
        <v>3835</v>
      </c>
      <c r="F4013" s="92" t="s">
        <v>38</v>
      </c>
    </row>
    <row r="4014" spans="1:6" x14ac:dyDescent="0.35">
      <c r="A4014" s="92" t="s">
        <v>408</v>
      </c>
      <c r="B4014" s="90">
        <v>128.59</v>
      </c>
      <c r="C4014" s="91">
        <v>45632</v>
      </c>
      <c r="D4014" s="91" t="s">
        <v>27</v>
      </c>
      <c r="E4014" s="91" t="s">
        <v>3835</v>
      </c>
      <c r="F4014" s="92" t="s">
        <v>37</v>
      </c>
    </row>
    <row r="4015" spans="1:6" x14ac:dyDescent="0.35">
      <c r="A4015" s="92" t="s">
        <v>3744</v>
      </c>
      <c r="B4015" s="90">
        <v>221.66</v>
      </c>
      <c r="C4015" s="91">
        <v>45632</v>
      </c>
      <c r="D4015" s="91" t="s">
        <v>27</v>
      </c>
      <c r="E4015" s="91" t="s">
        <v>3835</v>
      </c>
      <c r="F4015" s="92" t="s">
        <v>33</v>
      </c>
    </row>
    <row r="4016" spans="1:6" x14ac:dyDescent="0.35">
      <c r="A4016" s="92" t="s">
        <v>3745</v>
      </c>
      <c r="B4016" s="90">
        <v>52.5</v>
      </c>
      <c r="C4016" s="91">
        <v>45632</v>
      </c>
      <c r="D4016" s="91" t="s">
        <v>27</v>
      </c>
      <c r="E4016" s="91" t="s">
        <v>3835</v>
      </c>
      <c r="F4016" s="92" t="s">
        <v>37</v>
      </c>
    </row>
    <row r="4017" spans="1:6" x14ac:dyDescent="0.35">
      <c r="A4017" s="92" t="s">
        <v>3746</v>
      </c>
      <c r="B4017" s="90">
        <v>225.9</v>
      </c>
      <c r="C4017" s="91">
        <v>45632</v>
      </c>
      <c r="D4017" s="91" t="s">
        <v>27</v>
      </c>
      <c r="E4017" s="91" t="s">
        <v>3835</v>
      </c>
      <c r="F4017" s="92" t="s">
        <v>38</v>
      </c>
    </row>
    <row r="4018" spans="1:6" x14ac:dyDescent="0.35">
      <c r="A4018" s="92" t="s">
        <v>2618</v>
      </c>
      <c r="B4018" s="90">
        <v>128.06</v>
      </c>
      <c r="C4018" s="91">
        <v>45632</v>
      </c>
      <c r="D4018" s="91" t="s">
        <v>27</v>
      </c>
      <c r="E4018" s="91" t="s">
        <v>3835</v>
      </c>
      <c r="F4018" s="92" t="s">
        <v>47</v>
      </c>
    </row>
    <row r="4019" spans="1:6" x14ac:dyDescent="0.35">
      <c r="A4019" s="92" t="s">
        <v>3747</v>
      </c>
      <c r="B4019" s="90">
        <v>136.38</v>
      </c>
      <c r="C4019" s="91">
        <v>45632</v>
      </c>
      <c r="D4019" s="91" t="s">
        <v>27</v>
      </c>
      <c r="E4019" s="91" t="s">
        <v>3835</v>
      </c>
      <c r="F4019" s="92" t="s">
        <v>37</v>
      </c>
    </row>
    <row r="4020" spans="1:6" x14ac:dyDescent="0.35">
      <c r="A4020" s="92" t="s">
        <v>686</v>
      </c>
      <c r="B4020" s="90">
        <v>66</v>
      </c>
      <c r="C4020" s="91">
        <v>45632</v>
      </c>
      <c r="D4020" s="91" t="s">
        <v>27</v>
      </c>
      <c r="E4020" s="91" t="s">
        <v>3835</v>
      </c>
      <c r="F4020" s="92" t="s">
        <v>39</v>
      </c>
    </row>
    <row r="4021" spans="1:6" x14ac:dyDescent="0.35">
      <c r="A4021" s="92" t="s">
        <v>3748</v>
      </c>
      <c r="B4021" s="90">
        <v>120</v>
      </c>
      <c r="C4021" s="91">
        <v>45632</v>
      </c>
      <c r="D4021" s="91" t="s">
        <v>27</v>
      </c>
      <c r="E4021" s="91" t="s">
        <v>3835</v>
      </c>
      <c r="F4021" s="92" t="s">
        <v>29</v>
      </c>
    </row>
    <row r="4022" spans="1:6" x14ac:dyDescent="0.35">
      <c r="A4022" s="92" t="s">
        <v>3749</v>
      </c>
      <c r="B4022" s="90">
        <v>10</v>
      </c>
      <c r="C4022" s="91">
        <v>45633</v>
      </c>
      <c r="D4022" s="91" t="s">
        <v>27</v>
      </c>
      <c r="E4022" s="91" t="s">
        <v>3835</v>
      </c>
      <c r="F4022" s="92" t="s">
        <v>40</v>
      </c>
    </row>
    <row r="4023" spans="1:6" x14ac:dyDescent="0.35">
      <c r="A4023" s="92" t="s">
        <v>919</v>
      </c>
      <c r="B4023" s="90">
        <v>100</v>
      </c>
      <c r="C4023" s="91">
        <v>45633</v>
      </c>
      <c r="D4023" s="91" t="s">
        <v>27</v>
      </c>
      <c r="E4023" s="91" t="s">
        <v>3835</v>
      </c>
      <c r="F4023" s="92" t="s">
        <v>40</v>
      </c>
    </row>
    <row r="4024" spans="1:6" x14ac:dyDescent="0.35">
      <c r="A4024" s="92" t="s">
        <v>3750</v>
      </c>
      <c r="B4024" s="90">
        <v>87</v>
      </c>
      <c r="C4024" s="91">
        <v>45633</v>
      </c>
      <c r="D4024" s="91" t="s">
        <v>27</v>
      </c>
      <c r="E4024" s="91" t="s">
        <v>3835</v>
      </c>
      <c r="F4024" s="92" t="s">
        <v>40</v>
      </c>
    </row>
    <row r="4025" spans="1:6" x14ac:dyDescent="0.35">
      <c r="A4025" s="92" t="s">
        <v>3751</v>
      </c>
      <c r="B4025" s="90">
        <v>346.02</v>
      </c>
      <c r="C4025" s="91">
        <v>45633</v>
      </c>
      <c r="D4025" s="91" t="s">
        <v>27</v>
      </c>
      <c r="E4025" s="91" t="s">
        <v>3835</v>
      </c>
      <c r="F4025" s="92" t="s">
        <v>47</v>
      </c>
    </row>
    <row r="4026" spans="1:6" x14ac:dyDescent="0.35">
      <c r="A4026" s="92" t="s">
        <v>2220</v>
      </c>
      <c r="B4026" s="90">
        <v>300</v>
      </c>
      <c r="C4026" s="91">
        <v>45633</v>
      </c>
      <c r="D4026" s="91" t="s">
        <v>27</v>
      </c>
      <c r="E4026" s="91" t="s">
        <v>3835</v>
      </c>
      <c r="F4026" s="92" t="s">
        <v>44</v>
      </c>
    </row>
    <row r="4027" spans="1:6" x14ac:dyDescent="0.35">
      <c r="A4027" s="92" t="s">
        <v>3778</v>
      </c>
      <c r="B4027" s="90">
        <v>132.08000000000001</v>
      </c>
      <c r="C4027" s="91">
        <v>45635</v>
      </c>
      <c r="D4027" s="91" t="s">
        <v>27</v>
      </c>
      <c r="E4027" s="91" t="s">
        <v>3835</v>
      </c>
      <c r="F4027" s="92" t="s">
        <v>34</v>
      </c>
    </row>
    <row r="4028" spans="1:6" x14ac:dyDescent="0.35">
      <c r="A4028" s="92" t="s">
        <v>3779</v>
      </c>
      <c r="B4028" s="90">
        <v>448.24</v>
      </c>
      <c r="C4028" s="91">
        <v>45635</v>
      </c>
      <c r="D4028" s="91" t="s">
        <v>27</v>
      </c>
      <c r="E4028" s="91" t="s">
        <v>3835</v>
      </c>
      <c r="F4028" s="92" t="s">
        <v>32</v>
      </c>
    </row>
    <row r="4029" spans="1:6" x14ac:dyDescent="0.35">
      <c r="A4029" s="92" t="s">
        <v>393</v>
      </c>
      <c r="B4029" s="90">
        <v>75</v>
      </c>
      <c r="C4029" s="91">
        <v>45635</v>
      </c>
      <c r="D4029" s="91" t="s">
        <v>27</v>
      </c>
      <c r="E4029" s="91" t="s">
        <v>3835</v>
      </c>
      <c r="F4029" s="92" t="s">
        <v>41</v>
      </c>
    </row>
    <row r="4030" spans="1:6" x14ac:dyDescent="0.35">
      <c r="A4030" s="92" t="s">
        <v>3780</v>
      </c>
      <c r="B4030" s="90">
        <v>130</v>
      </c>
      <c r="C4030" s="91">
        <v>45635</v>
      </c>
      <c r="D4030" s="91" t="s">
        <v>27</v>
      </c>
      <c r="E4030" s="91" t="s">
        <v>3835</v>
      </c>
      <c r="F4030" s="92" t="s">
        <v>29</v>
      </c>
    </row>
    <row r="4031" spans="1:6" x14ac:dyDescent="0.35">
      <c r="A4031" s="92" t="s">
        <v>3781</v>
      </c>
      <c r="B4031" s="90">
        <v>131</v>
      </c>
      <c r="C4031" s="91">
        <v>45635</v>
      </c>
      <c r="D4031" s="91" t="s">
        <v>27</v>
      </c>
      <c r="E4031" s="91" t="s">
        <v>3835</v>
      </c>
      <c r="F4031" s="92" t="s">
        <v>29</v>
      </c>
    </row>
    <row r="4032" spans="1:6" x14ac:dyDescent="0.35">
      <c r="A4032" s="92" t="s">
        <v>3782</v>
      </c>
      <c r="B4032" s="90">
        <v>260</v>
      </c>
      <c r="C4032" s="91">
        <v>45635</v>
      </c>
      <c r="D4032" s="91" t="s">
        <v>27</v>
      </c>
      <c r="E4032" s="91" t="s">
        <v>3835</v>
      </c>
      <c r="F4032" s="92" t="s">
        <v>41</v>
      </c>
    </row>
    <row r="4033" spans="1:6" x14ac:dyDescent="0.35">
      <c r="A4033" s="92" t="s">
        <v>3783</v>
      </c>
      <c r="B4033" s="90">
        <v>259</v>
      </c>
      <c r="C4033" s="91">
        <v>45635</v>
      </c>
      <c r="D4033" s="91" t="s">
        <v>27</v>
      </c>
      <c r="E4033" s="91" t="s">
        <v>3835</v>
      </c>
      <c r="F4033" s="92" t="s">
        <v>35</v>
      </c>
    </row>
    <row r="4034" spans="1:6" x14ac:dyDescent="0.35">
      <c r="A4034" s="92" t="s">
        <v>634</v>
      </c>
      <c r="B4034" s="90">
        <v>150</v>
      </c>
      <c r="C4034" s="91">
        <v>45635</v>
      </c>
      <c r="D4034" s="91" t="s">
        <v>27</v>
      </c>
      <c r="E4034" s="91" t="s">
        <v>3835</v>
      </c>
      <c r="F4034" s="92" t="s">
        <v>30</v>
      </c>
    </row>
    <row r="4035" spans="1:6" x14ac:dyDescent="0.35">
      <c r="A4035" s="92" t="s">
        <v>1347</v>
      </c>
      <c r="B4035" s="90">
        <v>349.46</v>
      </c>
      <c r="C4035" s="91">
        <v>45635</v>
      </c>
      <c r="D4035" s="91" t="s">
        <v>27</v>
      </c>
      <c r="E4035" s="91" t="s">
        <v>3835</v>
      </c>
      <c r="F4035" s="92" t="s">
        <v>42</v>
      </c>
    </row>
    <row r="4036" spans="1:6" x14ac:dyDescent="0.35">
      <c r="A4036" s="92" t="s">
        <v>3784</v>
      </c>
      <c r="B4036" s="90">
        <v>60</v>
      </c>
      <c r="C4036" s="91">
        <v>45635</v>
      </c>
      <c r="D4036" s="91" t="s">
        <v>27</v>
      </c>
      <c r="E4036" s="91" t="s">
        <v>3835</v>
      </c>
      <c r="F4036" s="92" t="s">
        <v>30</v>
      </c>
    </row>
    <row r="4037" spans="1:6" x14ac:dyDescent="0.35">
      <c r="A4037" s="92" t="s">
        <v>3785</v>
      </c>
      <c r="B4037" s="90">
        <v>465.28</v>
      </c>
      <c r="C4037" s="91">
        <v>45635</v>
      </c>
      <c r="D4037" s="91" t="s">
        <v>27</v>
      </c>
      <c r="E4037" s="91" t="s">
        <v>3835</v>
      </c>
      <c r="F4037" s="92" t="s">
        <v>42</v>
      </c>
    </row>
    <row r="4038" spans="1:6" x14ac:dyDescent="0.35">
      <c r="A4038" s="92" t="s">
        <v>941</v>
      </c>
      <c r="B4038" s="90">
        <v>200</v>
      </c>
      <c r="C4038" s="91">
        <v>45635</v>
      </c>
      <c r="D4038" s="91" t="s">
        <v>27</v>
      </c>
      <c r="E4038" s="91" t="s">
        <v>3835</v>
      </c>
      <c r="F4038" s="92" t="s">
        <v>30</v>
      </c>
    </row>
    <row r="4039" spans="1:6" x14ac:dyDescent="0.35">
      <c r="A4039" s="92" t="s">
        <v>3786</v>
      </c>
      <c r="B4039" s="90">
        <v>250</v>
      </c>
      <c r="C4039" s="91">
        <v>45635</v>
      </c>
      <c r="D4039" s="91" t="s">
        <v>27</v>
      </c>
      <c r="E4039" s="91" t="s">
        <v>3835</v>
      </c>
      <c r="F4039" s="92" t="s">
        <v>47</v>
      </c>
    </row>
    <row r="4040" spans="1:6" x14ac:dyDescent="0.35">
      <c r="A4040" s="92" t="s">
        <v>1503</v>
      </c>
      <c r="B4040" s="90">
        <v>111</v>
      </c>
      <c r="C4040" s="91">
        <v>45635</v>
      </c>
      <c r="D4040" s="91" t="s">
        <v>27</v>
      </c>
      <c r="E4040" s="91" t="s">
        <v>3835</v>
      </c>
      <c r="F4040" s="92" t="s">
        <v>33</v>
      </c>
    </row>
    <row r="4041" spans="1:6" x14ac:dyDescent="0.35">
      <c r="A4041" s="92" t="s">
        <v>3787</v>
      </c>
      <c r="B4041" s="90">
        <v>451.25</v>
      </c>
      <c r="C4041" s="91">
        <v>45636</v>
      </c>
      <c r="D4041" s="91" t="s">
        <v>27</v>
      </c>
      <c r="E4041" s="91" t="s">
        <v>3835</v>
      </c>
      <c r="F4041" s="92" t="s">
        <v>39</v>
      </c>
    </row>
    <row r="4042" spans="1:6" x14ac:dyDescent="0.35">
      <c r="A4042" s="92" t="s">
        <v>885</v>
      </c>
      <c r="B4042" s="90">
        <v>159.28</v>
      </c>
      <c r="C4042" s="91">
        <v>45636</v>
      </c>
      <c r="D4042" s="91" t="s">
        <v>27</v>
      </c>
      <c r="E4042" s="91" t="s">
        <v>3835</v>
      </c>
      <c r="F4042" s="92" t="s">
        <v>42</v>
      </c>
    </row>
    <row r="4043" spans="1:6" x14ac:dyDescent="0.35">
      <c r="A4043" s="92" t="s">
        <v>407</v>
      </c>
      <c r="B4043" s="90">
        <v>120.88</v>
      </c>
      <c r="C4043" s="91">
        <v>45636</v>
      </c>
      <c r="D4043" s="91" t="s">
        <v>27</v>
      </c>
      <c r="E4043" s="91" t="s">
        <v>3835</v>
      </c>
      <c r="F4043" s="92" t="s">
        <v>47</v>
      </c>
    </row>
    <row r="4044" spans="1:6" x14ac:dyDescent="0.35">
      <c r="A4044" s="92" t="s">
        <v>2743</v>
      </c>
      <c r="B4044" s="90">
        <v>137.18</v>
      </c>
      <c r="C4044" s="91">
        <v>45636</v>
      </c>
      <c r="D4044" s="91" t="s">
        <v>27</v>
      </c>
      <c r="E4044" s="91" t="s">
        <v>3835</v>
      </c>
      <c r="F4044" s="92" t="s">
        <v>42</v>
      </c>
    </row>
    <row r="4045" spans="1:6" x14ac:dyDescent="0.35">
      <c r="A4045" s="92" t="s">
        <v>3788</v>
      </c>
      <c r="B4045" s="90">
        <v>378.72</v>
      </c>
      <c r="C4045" s="91">
        <v>45636</v>
      </c>
      <c r="D4045" s="91" t="s">
        <v>27</v>
      </c>
      <c r="E4045" s="91" t="s">
        <v>3835</v>
      </c>
      <c r="F4045" s="92" t="s">
        <v>47</v>
      </c>
    </row>
    <row r="4046" spans="1:6" x14ac:dyDescent="0.35">
      <c r="A4046" s="92" t="s">
        <v>2201</v>
      </c>
      <c r="B4046" s="90">
        <v>215.28</v>
      </c>
      <c r="C4046" s="91">
        <v>45636</v>
      </c>
      <c r="D4046" s="91" t="s">
        <v>27</v>
      </c>
      <c r="E4046" s="91" t="s">
        <v>3835</v>
      </c>
      <c r="F4046" s="92" t="s">
        <v>38</v>
      </c>
    </row>
    <row r="4047" spans="1:6" x14ac:dyDescent="0.35">
      <c r="A4047" s="92" t="s">
        <v>3789</v>
      </c>
      <c r="B4047" s="90">
        <v>256</v>
      </c>
      <c r="C4047" s="91">
        <v>45636</v>
      </c>
      <c r="D4047" s="91" t="s">
        <v>27</v>
      </c>
      <c r="E4047" s="91" t="s">
        <v>3835</v>
      </c>
      <c r="F4047" s="92" t="s">
        <v>42</v>
      </c>
    </row>
    <row r="4048" spans="1:6" x14ac:dyDescent="0.35">
      <c r="A4048" s="92" t="s">
        <v>3790</v>
      </c>
      <c r="B4048" s="90">
        <v>75.319999999999993</v>
      </c>
      <c r="C4048" s="91">
        <v>45636</v>
      </c>
      <c r="D4048" s="91" t="s">
        <v>27</v>
      </c>
      <c r="E4048" s="91" t="s">
        <v>3835</v>
      </c>
      <c r="F4048" s="92" t="s">
        <v>42</v>
      </c>
    </row>
    <row r="4049" spans="1:6" x14ac:dyDescent="0.35">
      <c r="A4049" s="92" t="s">
        <v>2531</v>
      </c>
      <c r="B4049" s="90">
        <v>153.86000000000001</v>
      </c>
      <c r="C4049" s="91">
        <v>45636</v>
      </c>
      <c r="D4049" s="91" t="s">
        <v>27</v>
      </c>
      <c r="E4049" s="91" t="s">
        <v>3835</v>
      </c>
      <c r="F4049" s="92" t="s">
        <v>44</v>
      </c>
    </row>
    <row r="4050" spans="1:6" x14ac:dyDescent="0.35">
      <c r="A4050" s="92" t="s">
        <v>460</v>
      </c>
      <c r="B4050" s="90">
        <v>107.17</v>
      </c>
      <c r="C4050" s="91">
        <v>45636</v>
      </c>
      <c r="D4050" s="91" t="s">
        <v>27</v>
      </c>
      <c r="E4050" s="91" t="s">
        <v>3835</v>
      </c>
      <c r="F4050" s="92" t="s">
        <v>40</v>
      </c>
    </row>
    <row r="4051" spans="1:6" x14ac:dyDescent="0.35">
      <c r="A4051" s="92" t="s">
        <v>3791</v>
      </c>
      <c r="B4051" s="90">
        <v>99.66</v>
      </c>
      <c r="C4051" s="91">
        <v>45637</v>
      </c>
      <c r="D4051" s="91" t="s">
        <v>27</v>
      </c>
      <c r="E4051" s="91" t="s">
        <v>3835</v>
      </c>
      <c r="F4051" s="92" t="s">
        <v>42</v>
      </c>
    </row>
    <row r="4052" spans="1:6" x14ac:dyDescent="0.35">
      <c r="A4052" s="92" t="s">
        <v>2465</v>
      </c>
      <c r="B4052" s="90">
        <v>70</v>
      </c>
      <c r="C4052" s="91">
        <v>45637</v>
      </c>
      <c r="D4052" s="91" t="s">
        <v>27</v>
      </c>
      <c r="E4052" s="91" t="s">
        <v>3835</v>
      </c>
      <c r="F4052" s="92" t="s">
        <v>40</v>
      </c>
    </row>
    <row r="4053" spans="1:6" x14ac:dyDescent="0.35">
      <c r="A4053" s="92" t="s">
        <v>3792</v>
      </c>
      <c r="B4053" s="90">
        <v>132.08000000000001</v>
      </c>
      <c r="C4053" s="91">
        <v>45637</v>
      </c>
      <c r="D4053" s="91" t="s">
        <v>27</v>
      </c>
      <c r="E4053" s="91" t="s">
        <v>3835</v>
      </c>
      <c r="F4053" s="92" t="s">
        <v>30</v>
      </c>
    </row>
    <row r="4054" spans="1:6" x14ac:dyDescent="0.35">
      <c r="A4054" s="92" t="s">
        <v>3793</v>
      </c>
      <c r="B4054" s="90">
        <v>100</v>
      </c>
      <c r="C4054" s="91">
        <v>45637</v>
      </c>
      <c r="D4054" s="91" t="s">
        <v>27</v>
      </c>
      <c r="E4054" s="91" t="s">
        <v>3835</v>
      </c>
      <c r="F4054" s="92" t="s">
        <v>30</v>
      </c>
    </row>
    <row r="4055" spans="1:6" x14ac:dyDescent="0.35">
      <c r="A4055" s="92" t="s">
        <v>379</v>
      </c>
      <c r="B4055" s="90">
        <v>146</v>
      </c>
      <c r="C4055" s="91">
        <v>45637</v>
      </c>
      <c r="D4055" s="91" t="s">
        <v>27</v>
      </c>
      <c r="E4055" s="91" t="s">
        <v>3835</v>
      </c>
      <c r="F4055" s="92" t="s">
        <v>43</v>
      </c>
    </row>
    <row r="4056" spans="1:6" x14ac:dyDescent="0.35">
      <c r="A4056" s="92" t="s">
        <v>3794</v>
      </c>
      <c r="B4056" s="90">
        <v>123.42</v>
      </c>
      <c r="C4056" s="91">
        <v>45637</v>
      </c>
      <c r="D4056" s="91" t="s">
        <v>27</v>
      </c>
      <c r="E4056" s="91" t="s">
        <v>3835</v>
      </c>
      <c r="F4056" s="92" t="s">
        <v>43</v>
      </c>
    </row>
    <row r="4057" spans="1:6" x14ac:dyDescent="0.35">
      <c r="A4057" s="92" t="s">
        <v>3795</v>
      </c>
      <c r="B4057" s="90">
        <v>123.42</v>
      </c>
      <c r="C4057" s="91">
        <v>45637</v>
      </c>
      <c r="D4057" s="91" t="s">
        <v>27</v>
      </c>
      <c r="E4057" s="91" t="s">
        <v>3835</v>
      </c>
      <c r="F4057" s="92" t="s">
        <v>34</v>
      </c>
    </row>
    <row r="4058" spans="1:6" x14ac:dyDescent="0.35">
      <c r="A4058" s="92" t="s">
        <v>3796</v>
      </c>
      <c r="B4058" s="90">
        <v>50</v>
      </c>
      <c r="C4058" s="91">
        <v>45637</v>
      </c>
      <c r="D4058" s="91" t="s">
        <v>27</v>
      </c>
      <c r="E4058" s="91" t="s">
        <v>3835</v>
      </c>
      <c r="F4058" s="92" t="s">
        <v>42</v>
      </c>
    </row>
    <row r="4059" spans="1:6" x14ac:dyDescent="0.35">
      <c r="A4059" s="92" t="s">
        <v>3797</v>
      </c>
      <c r="B4059" s="90">
        <v>111</v>
      </c>
      <c r="C4059" s="91">
        <v>45637</v>
      </c>
      <c r="D4059" s="91" t="s">
        <v>27</v>
      </c>
      <c r="E4059" s="91" t="s">
        <v>3835</v>
      </c>
      <c r="F4059" s="92" t="s">
        <v>31</v>
      </c>
    </row>
    <row r="4060" spans="1:6" x14ac:dyDescent="0.35">
      <c r="A4060" s="92" t="s">
        <v>2357</v>
      </c>
      <c r="B4060" s="90">
        <v>171.48</v>
      </c>
      <c r="C4060" s="91">
        <v>45637</v>
      </c>
      <c r="D4060" s="91" t="s">
        <v>27</v>
      </c>
      <c r="E4060" s="91" t="s">
        <v>3835</v>
      </c>
      <c r="F4060" s="92" t="s">
        <v>38</v>
      </c>
    </row>
    <row r="4061" spans="1:6" x14ac:dyDescent="0.35">
      <c r="A4061" s="92" t="s">
        <v>470</v>
      </c>
      <c r="B4061" s="90">
        <v>150</v>
      </c>
      <c r="C4061" s="91">
        <v>45637</v>
      </c>
      <c r="D4061" s="91" t="s">
        <v>27</v>
      </c>
      <c r="E4061" s="91" t="s">
        <v>3835</v>
      </c>
      <c r="F4061" s="92" t="s">
        <v>35</v>
      </c>
    </row>
    <row r="4062" spans="1:6" x14ac:dyDescent="0.35">
      <c r="A4062" s="92" t="s">
        <v>312</v>
      </c>
      <c r="B4062" s="90">
        <v>100</v>
      </c>
      <c r="C4062" s="91">
        <v>45637</v>
      </c>
      <c r="D4062" s="91" t="s">
        <v>27</v>
      </c>
      <c r="E4062" s="91" t="s">
        <v>3835</v>
      </c>
      <c r="F4062" s="92" t="s">
        <v>39</v>
      </c>
    </row>
    <row r="4063" spans="1:6" x14ac:dyDescent="0.35">
      <c r="A4063" s="92" t="s">
        <v>793</v>
      </c>
      <c r="B4063" s="90">
        <v>172.89</v>
      </c>
      <c r="C4063" s="91">
        <v>45637</v>
      </c>
      <c r="D4063" s="91" t="s">
        <v>27</v>
      </c>
      <c r="E4063" s="91" t="s">
        <v>3835</v>
      </c>
      <c r="F4063" s="92" t="s">
        <v>37</v>
      </c>
    </row>
    <row r="4064" spans="1:6" x14ac:dyDescent="0.35">
      <c r="A4064" s="92" t="s">
        <v>1211</v>
      </c>
      <c r="B4064" s="90">
        <v>174.76</v>
      </c>
      <c r="C4064" s="91">
        <v>45637</v>
      </c>
      <c r="D4064" s="91" t="s">
        <v>27</v>
      </c>
      <c r="E4064" s="91" t="s">
        <v>3835</v>
      </c>
      <c r="F4064" s="92" t="s">
        <v>47</v>
      </c>
    </row>
    <row r="4065" spans="1:6" x14ac:dyDescent="0.35">
      <c r="A4065" s="92" t="s">
        <v>2102</v>
      </c>
      <c r="B4065" s="90">
        <v>143.29</v>
      </c>
      <c r="C4065" s="91">
        <v>45637</v>
      </c>
      <c r="D4065" s="91" t="s">
        <v>27</v>
      </c>
      <c r="E4065" s="91" t="s">
        <v>3835</v>
      </c>
      <c r="F4065" s="92" t="s">
        <v>42</v>
      </c>
    </row>
    <row r="4066" spans="1:6" x14ac:dyDescent="0.35">
      <c r="A4066" s="92" t="s">
        <v>3798</v>
      </c>
      <c r="B4066" s="90">
        <v>324.89999999999998</v>
      </c>
      <c r="C4066" s="91">
        <v>45638</v>
      </c>
      <c r="D4066" s="91" t="s">
        <v>27</v>
      </c>
      <c r="E4066" s="91" t="s">
        <v>3835</v>
      </c>
      <c r="F4066" s="92" t="s">
        <v>44</v>
      </c>
    </row>
    <row r="4067" spans="1:6" x14ac:dyDescent="0.35">
      <c r="A4067" s="92" t="s">
        <v>3799</v>
      </c>
      <c r="B4067" s="90">
        <v>0.01</v>
      </c>
      <c r="C4067" s="91">
        <v>45638</v>
      </c>
      <c r="D4067" s="91" t="s">
        <v>27</v>
      </c>
      <c r="E4067" s="91" t="s">
        <v>3835</v>
      </c>
      <c r="F4067" s="92" t="s">
        <v>43</v>
      </c>
    </row>
    <row r="4068" spans="1:6" x14ac:dyDescent="0.35">
      <c r="A4068" s="92" t="s">
        <v>1009</v>
      </c>
      <c r="B4068" s="90">
        <v>178</v>
      </c>
      <c r="C4068" s="91">
        <v>45638</v>
      </c>
      <c r="D4068" s="91" t="s">
        <v>27</v>
      </c>
      <c r="E4068" s="91" t="s">
        <v>3835</v>
      </c>
      <c r="F4068" s="92" t="s">
        <v>34</v>
      </c>
    </row>
    <row r="4069" spans="1:6" x14ac:dyDescent="0.35">
      <c r="A4069" s="92" t="s">
        <v>3800</v>
      </c>
      <c r="B4069" s="90">
        <v>122</v>
      </c>
      <c r="C4069" s="91">
        <v>45638</v>
      </c>
      <c r="D4069" s="91" t="s">
        <v>27</v>
      </c>
      <c r="E4069" s="91" t="s">
        <v>3835</v>
      </c>
      <c r="F4069" s="92" t="s">
        <v>34</v>
      </c>
    </row>
    <row r="4070" spans="1:6" x14ac:dyDescent="0.35">
      <c r="A4070" s="92" t="s">
        <v>3801</v>
      </c>
      <c r="B4070" s="90">
        <v>52</v>
      </c>
      <c r="C4070" s="91">
        <v>45638</v>
      </c>
      <c r="D4070" s="91" t="s">
        <v>27</v>
      </c>
      <c r="E4070" s="91" t="s">
        <v>3835</v>
      </c>
      <c r="F4070" s="92" t="s">
        <v>40</v>
      </c>
    </row>
    <row r="4071" spans="1:6" x14ac:dyDescent="0.35">
      <c r="A4071" s="92" t="s">
        <v>3802</v>
      </c>
      <c r="B4071" s="90">
        <v>665.51</v>
      </c>
      <c r="C4071" s="91">
        <v>45638</v>
      </c>
      <c r="D4071" s="91" t="s">
        <v>27</v>
      </c>
      <c r="E4071" s="91" t="s">
        <v>3835</v>
      </c>
      <c r="F4071" s="92" t="s">
        <v>41</v>
      </c>
    </row>
    <row r="4072" spans="1:6" x14ac:dyDescent="0.35">
      <c r="A4072" s="92" t="s">
        <v>3803</v>
      </c>
      <c r="B4072" s="90">
        <v>532.48</v>
      </c>
      <c r="C4072" s="91">
        <v>45638</v>
      </c>
      <c r="D4072" s="91" t="s">
        <v>27</v>
      </c>
      <c r="E4072" s="91" t="s">
        <v>3835</v>
      </c>
      <c r="F4072" s="92" t="s">
        <v>33</v>
      </c>
    </row>
    <row r="4073" spans="1:6" x14ac:dyDescent="0.35">
      <c r="A4073" s="92" t="s">
        <v>689</v>
      </c>
      <c r="B4073" s="90">
        <v>120</v>
      </c>
      <c r="C4073" s="91">
        <v>45638</v>
      </c>
      <c r="D4073" s="91" t="s">
        <v>27</v>
      </c>
      <c r="E4073" s="91" t="s">
        <v>3835</v>
      </c>
      <c r="F4073" s="92" t="s">
        <v>38</v>
      </c>
    </row>
    <row r="4074" spans="1:6" x14ac:dyDescent="0.35">
      <c r="A4074" s="92" t="s">
        <v>3528</v>
      </c>
      <c r="B4074" s="90">
        <v>692.75</v>
      </c>
      <c r="C4074" s="91">
        <v>45638</v>
      </c>
      <c r="D4074" s="91" t="s">
        <v>27</v>
      </c>
      <c r="E4074" s="91" t="s">
        <v>3835</v>
      </c>
      <c r="F4074" s="92" t="s">
        <v>42</v>
      </c>
    </row>
    <row r="4075" spans="1:6" x14ac:dyDescent="0.35">
      <c r="A4075" s="92" t="s">
        <v>397</v>
      </c>
      <c r="B4075" s="90">
        <v>58</v>
      </c>
      <c r="C4075" s="91">
        <v>45638</v>
      </c>
      <c r="D4075" s="91" t="s">
        <v>27</v>
      </c>
      <c r="E4075" s="91" t="s">
        <v>3835</v>
      </c>
      <c r="F4075" s="92" t="s">
        <v>47</v>
      </c>
    </row>
    <row r="4076" spans="1:6" x14ac:dyDescent="0.35">
      <c r="A4076" s="92" t="s">
        <v>3804</v>
      </c>
      <c r="B4076" s="90">
        <v>184.59</v>
      </c>
      <c r="C4076" s="91">
        <v>45638</v>
      </c>
      <c r="D4076" s="91" t="s">
        <v>27</v>
      </c>
      <c r="E4076" s="91" t="s">
        <v>3835</v>
      </c>
      <c r="F4076" s="92" t="s">
        <v>44</v>
      </c>
    </row>
    <row r="4077" spans="1:6" x14ac:dyDescent="0.35">
      <c r="A4077" s="92" t="s">
        <v>3805</v>
      </c>
      <c r="B4077" s="90">
        <v>51</v>
      </c>
      <c r="C4077" s="91">
        <v>45638</v>
      </c>
      <c r="D4077" s="91" t="s">
        <v>27</v>
      </c>
      <c r="E4077" s="91" t="s">
        <v>3835</v>
      </c>
      <c r="F4077" s="92" t="s">
        <v>44</v>
      </c>
    </row>
    <row r="4078" spans="1:6" x14ac:dyDescent="0.35">
      <c r="A4078" s="92" t="s">
        <v>3805</v>
      </c>
      <c r="B4078" s="90">
        <v>51</v>
      </c>
      <c r="C4078" s="91">
        <v>45638</v>
      </c>
      <c r="D4078" s="91" t="s">
        <v>27</v>
      </c>
      <c r="E4078" s="91" t="s">
        <v>3835</v>
      </c>
      <c r="F4078" s="92" t="s">
        <v>44</v>
      </c>
    </row>
    <row r="4079" spans="1:6" x14ac:dyDescent="0.35">
      <c r="A4079" s="92" t="s">
        <v>1388</v>
      </c>
      <c r="B4079" s="90">
        <v>230</v>
      </c>
      <c r="C4079" s="91">
        <v>45639</v>
      </c>
      <c r="D4079" s="91" t="s">
        <v>27</v>
      </c>
      <c r="E4079" s="91" t="s">
        <v>3835</v>
      </c>
      <c r="F4079" s="92" t="s">
        <v>40</v>
      </c>
    </row>
    <row r="4080" spans="1:6" x14ac:dyDescent="0.35">
      <c r="A4080" s="92" t="s">
        <v>2495</v>
      </c>
      <c r="B4080" s="90">
        <v>107.53</v>
      </c>
      <c r="C4080" s="91">
        <v>45639</v>
      </c>
      <c r="D4080" s="91" t="s">
        <v>27</v>
      </c>
      <c r="E4080" s="91" t="s">
        <v>3835</v>
      </c>
      <c r="F4080" s="92" t="s">
        <v>42</v>
      </c>
    </row>
    <row r="4081" spans="1:6" x14ac:dyDescent="0.35">
      <c r="A4081" s="92" t="s">
        <v>2534</v>
      </c>
      <c r="B4081" s="90">
        <v>110</v>
      </c>
      <c r="C4081" s="91">
        <v>45639</v>
      </c>
      <c r="D4081" s="91" t="s">
        <v>27</v>
      </c>
      <c r="E4081" s="91" t="s">
        <v>3835</v>
      </c>
      <c r="F4081" s="92" t="s">
        <v>42</v>
      </c>
    </row>
    <row r="4082" spans="1:6" x14ac:dyDescent="0.35">
      <c r="A4082" s="92" t="s">
        <v>345</v>
      </c>
      <c r="B4082" s="90">
        <v>47.22</v>
      </c>
      <c r="C4082" s="91">
        <v>45639</v>
      </c>
      <c r="D4082" s="91" t="s">
        <v>27</v>
      </c>
      <c r="E4082" s="91" t="s">
        <v>3835</v>
      </c>
      <c r="F4082" s="92" t="s">
        <v>43</v>
      </c>
    </row>
    <row r="4083" spans="1:6" x14ac:dyDescent="0.35">
      <c r="A4083" s="92" t="s">
        <v>3806</v>
      </c>
      <c r="B4083" s="90">
        <v>149</v>
      </c>
      <c r="C4083" s="91">
        <v>45639</v>
      </c>
      <c r="D4083" s="91" t="s">
        <v>27</v>
      </c>
      <c r="E4083" s="91" t="s">
        <v>3835</v>
      </c>
      <c r="F4083" s="92" t="s">
        <v>34</v>
      </c>
    </row>
    <row r="4084" spans="1:6" x14ac:dyDescent="0.35">
      <c r="A4084" s="92" t="s">
        <v>3807</v>
      </c>
      <c r="B4084" s="90">
        <v>342</v>
      </c>
      <c r="C4084" s="91">
        <v>45639</v>
      </c>
      <c r="D4084" s="91" t="s">
        <v>27</v>
      </c>
      <c r="E4084" s="91" t="s">
        <v>3835</v>
      </c>
      <c r="F4084" s="92" t="s">
        <v>38</v>
      </c>
    </row>
    <row r="4085" spans="1:6" x14ac:dyDescent="0.35">
      <c r="A4085" s="92" t="s">
        <v>808</v>
      </c>
      <c r="B4085" s="90">
        <v>85</v>
      </c>
      <c r="C4085" s="91">
        <v>45639</v>
      </c>
      <c r="D4085" s="91" t="s">
        <v>27</v>
      </c>
      <c r="E4085" s="91" t="s">
        <v>3835</v>
      </c>
      <c r="F4085" s="92" t="s">
        <v>34</v>
      </c>
    </row>
    <row r="4086" spans="1:6" x14ac:dyDescent="0.35">
      <c r="A4086" s="92" t="s">
        <v>3808</v>
      </c>
      <c r="B4086" s="90">
        <v>252</v>
      </c>
      <c r="C4086" s="91">
        <v>45639</v>
      </c>
      <c r="D4086" s="91" t="s">
        <v>27</v>
      </c>
      <c r="E4086" s="91" t="s">
        <v>3835</v>
      </c>
      <c r="F4086" s="92" t="s">
        <v>38</v>
      </c>
    </row>
    <row r="4087" spans="1:6" x14ac:dyDescent="0.35">
      <c r="A4087" s="92" t="s">
        <v>1154</v>
      </c>
      <c r="B4087" s="90">
        <v>90</v>
      </c>
      <c r="C4087" s="91">
        <v>45639</v>
      </c>
      <c r="D4087" s="91" t="s">
        <v>27</v>
      </c>
      <c r="E4087" s="91" t="s">
        <v>3835</v>
      </c>
      <c r="F4087" s="92" t="s">
        <v>29</v>
      </c>
    </row>
    <row r="4088" spans="1:6" x14ac:dyDescent="0.35">
      <c r="A4088" s="92" t="s">
        <v>3045</v>
      </c>
      <c r="B4088" s="90">
        <v>150</v>
      </c>
      <c r="C4088" s="91">
        <v>45639</v>
      </c>
      <c r="D4088" s="91" t="s">
        <v>27</v>
      </c>
      <c r="E4088" s="91" t="s">
        <v>3835</v>
      </c>
      <c r="F4088" s="92" t="s">
        <v>43</v>
      </c>
    </row>
    <row r="4089" spans="1:6" x14ac:dyDescent="0.35">
      <c r="A4089" s="92" t="s">
        <v>384</v>
      </c>
      <c r="B4089" s="90">
        <v>162.79</v>
      </c>
      <c r="C4089" s="91">
        <v>45639</v>
      </c>
      <c r="D4089" s="91" t="s">
        <v>27</v>
      </c>
      <c r="E4089" s="91" t="s">
        <v>3835</v>
      </c>
      <c r="F4089" s="92" t="s">
        <v>35</v>
      </c>
    </row>
    <row r="4090" spans="1:6" x14ac:dyDescent="0.35">
      <c r="A4090" s="92" t="s">
        <v>2235</v>
      </c>
      <c r="B4090" s="90">
        <v>200</v>
      </c>
      <c r="C4090" s="91">
        <v>45639</v>
      </c>
      <c r="D4090" s="91" t="s">
        <v>27</v>
      </c>
      <c r="E4090" s="91" t="s">
        <v>3835</v>
      </c>
      <c r="F4090" s="92" t="s">
        <v>40</v>
      </c>
    </row>
    <row r="4091" spans="1:6" x14ac:dyDescent="0.35">
      <c r="A4091" s="92" t="s">
        <v>3809</v>
      </c>
      <c r="B4091" s="90">
        <v>97.14</v>
      </c>
      <c r="C4091" s="91">
        <v>45639</v>
      </c>
      <c r="D4091" s="91" t="s">
        <v>27</v>
      </c>
      <c r="E4091" s="91" t="s">
        <v>3835</v>
      </c>
      <c r="F4091" s="92" t="s">
        <v>47</v>
      </c>
    </row>
    <row r="4092" spans="1:6" x14ac:dyDescent="0.35">
      <c r="A4092" s="92" t="s">
        <v>3810</v>
      </c>
      <c r="B4092" s="90">
        <v>110.44</v>
      </c>
      <c r="C4092" s="91">
        <v>45639</v>
      </c>
      <c r="D4092" s="91" t="s">
        <v>27</v>
      </c>
      <c r="E4092" s="91" t="s">
        <v>3835</v>
      </c>
      <c r="F4092" s="92" t="s">
        <v>34</v>
      </c>
    </row>
    <row r="4093" spans="1:6" x14ac:dyDescent="0.35">
      <c r="A4093" s="92" t="s">
        <v>3811</v>
      </c>
      <c r="B4093" s="90">
        <v>477.21</v>
      </c>
      <c r="C4093" s="91">
        <v>45639</v>
      </c>
      <c r="D4093" s="91" t="s">
        <v>27</v>
      </c>
      <c r="E4093" s="91" t="s">
        <v>3835</v>
      </c>
      <c r="F4093" s="92" t="s">
        <v>41</v>
      </c>
    </row>
    <row r="4094" spans="1:6" x14ac:dyDescent="0.35">
      <c r="A4094" s="92" t="s">
        <v>487</v>
      </c>
      <c r="B4094" s="90">
        <v>43.56</v>
      </c>
      <c r="C4094" s="91">
        <v>45639</v>
      </c>
      <c r="D4094" s="91" t="s">
        <v>27</v>
      </c>
      <c r="E4094" s="91" t="s">
        <v>3835</v>
      </c>
      <c r="F4094" s="92" t="s">
        <v>29</v>
      </c>
    </row>
    <row r="4095" spans="1:6" x14ac:dyDescent="0.35">
      <c r="A4095" s="92" t="s">
        <v>3812</v>
      </c>
      <c r="B4095" s="90">
        <v>247.94</v>
      </c>
      <c r="C4095" s="91">
        <v>45639</v>
      </c>
      <c r="D4095" s="91" t="s">
        <v>27</v>
      </c>
      <c r="E4095" s="91" t="s">
        <v>3835</v>
      </c>
      <c r="F4095" s="92" t="s">
        <v>41</v>
      </c>
    </row>
    <row r="4096" spans="1:6" x14ac:dyDescent="0.35">
      <c r="A4096" s="92" t="s">
        <v>3813</v>
      </c>
      <c r="B4096" s="90">
        <v>204.57</v>
      </c>
      <c r="C4096" s="91">
        <v>45639</v>
      </c>
      <c r="D4096" s="91" t="s">
        <v>27</v>
      </c>
      <c r="E4096" s="91" t="s">
        <v>3835</v>
      </c>
      <c r="F4096" s="92" t="s">
        <v>43</v>
      </c>
    </row>
    <row r="4097" spans="1:6" x14ac:dyDescent="0.35">
      <c r="A4097" s="92" t="s">
        <v>3814</v>
      </c>
      <c r="B4097" s="90">
        <v>63</v>
      </c>
      <c r="C4097" s="91">
        <v>45639</v>
      </c>
      <c r="D4097" s="91" t="s">
        <v>27</v>
      </c>
      <c r="E4097" s="91" t="s">
        <v>3835</v>
      </c>
      <c r="F4097" s="92" t="s">
        <v>43</v>
      </c>
    </row>
    <row r="4098" spans="1:6" x14ac:dyDescent="0.35">
      <c r="A4098" s="92" t="s">
        <v>3775</v>
      </c>
      <c r="B4098" s="90">
        <v>241.34</v>
      </c>
      <c r="C4098" s="91">
        <v>45639</v>
      </c>
      <c r="D4098" s="91" t="s">
        <v>27</v>
      </c>
      <c r="E4098" s="91" t="s">
        <v>3835</v>
      </c>
      <c r="F4098" s="92" t="s">
        <v>34</v>
      </c>
    </row>
    <row r="4099" spans="1:6" x14ac:dyDescent="0.35">
      <c r="A4099" s="92" t="s">
        <v>788</v>
      </c>
      <c r="B4099" s="90">
        <v>149.29</v>
      </c>
      <c r="C4099" s="91">
        <v>45639</v>
      </c>
      <c r="D4099" s="91" t="s">
        <v>27</v>
      </c>
      <c r="E4099" s="91" t="s">
        <v>3835</v>
      </c>
      <c r="F4099" s="92" t="s">
        <v>38</v>
      </c>
    </row>
    <row r="4100" spans="1:6" x14ac:dyDescent="0.35">
      <c r="A4100" s="92" t="s">
        <v>3815</v>
      </c>
      <c r="B4100" s="90">
        <v>113.29</v>
      </c>
      <c r="C4100" s="91">
        <v>45640</v>
      </c>
      <c r="D4100" s="91" t="s">
        <v>27</v>
      </c>
      <c r="E4100" s="91" t="s">
        <v>3835</v>
      </c>
      <c r="F4100" s="92" t="s">
        <v>42</v>
      </c>
    </row>
    <row r="4101" spans="1:6" x14ac:dyDescent="0.35">
      <c r="A4101" s="92" t="s">
        <v>3816</v>
      </c>
      <c r="B4101" s="90">
        <v>158.84</v>
      </c>
      <c r="C4101" s="91">
        <v>45640</v>
      </c>
      <c r="D4101" s="91" t="s">
        <v>27</v>
      </c>
      <c r="E4101" s="91" t="s">
        <v>3835</v>
      </c>
      <c r="F4101" s="92" t="s">
        <v>47</v>
      </c>
    </row>
    <row r="4102" spans="1:6" x14ac:dyDescent="0.35">
      <c r="A4102" s="92" t="s">
        <v>3817</v>
      </c>
      <c r="B4102" s="90">
        <v>170</v>
      </c>
      <c r="C4102" s="91">
        <v>45640</v>
      </c>
      <c r="D4102" s="91" t="s">
        <v>27</v>
      </c>
      <c r="E4102" s="91" t="s">
        <v>3835</v>
      </c>
      <c r="F4102" s="92" t="s">
        <v>47</v>
      </c>
    </row>
    <row r="4103" spans="1:6" x14ac:dyDescent="0.35">
      <c r="A4103" s="92" t="s">
        <v>1152</v>
      </c>
      <c r="B4103" s="90">
        <v>100</v>
      </c>
      <c r="C4103" s="91">
        <v>45640</v>
      </c>
      <c r="D4103" s="91" t="s">
        <v>27</v>
      </c>
      <c r="E4103" s="91" t="s">
        <v>3835</v>
      </c>
      <c r="F4103" s="92" t="s">
        <v>44</v>
      </c>
    </row>
    <row r="4104" spans="1:6" x14ac:dyDescent="0.35">
      <c r="A4104" s="92" t="s">
        <v>2497</v>
      </c>
      <c r="B4104" s="90">
        <v>124.5</v>
      </c>
      <c r="C4104" s="91">
        <v>45642</v>
      </c>
      <c r="D4104" s="91" t="s">
        <v>27</v>
      </c>
      <c r="E4104" s="91" t="s">
        <v>3835</v>
      </c>
      <c r="F4104" s="92" t="s">
        <v>43</v>
      </c>
    </row>
    <row r="4105" spans="1:6" x14ac:dyDescent="0.35">
      <c r="A4105" s="92" t="s">
        <v>535</v>
      </c>
      <c r="B4105" s="90">
        <v>142.59</v>
      </c>
      <c r="C4105" s="91">
        <v>45642</v>
      </c>
      <c r="D4105" s="91" t="s">
        <v>27</v>
      </c>
      <c r="E4105" s="91" t="s">
        <v>3835</v>
      </c>
      <c r="F4105" s="92" t="s">
        <v>43</v>
      </c>
    </row>
    <row r="4106" spans="1:6" x14ac:dyDescent="0.35">
      <c r="A4106" s="92" t="s">
        <v>2173</v>
      </c>
      <c r="B4106" s="90">
        <v>28.26</v>
      </c>
      <c r="C4106" s="91">
        <v>45642</v>
      </c>
      <c r="D4106" s="91" t="s">
        <v>27</v>
      </c>
      <c r="E4106" s="91" t="s">
        <v>3835</v>
      </c>
      <c r="F4106" s="92" t="s">
        <v>38</v>
      </c>
    </row>
    <row r="4107" spans="1:6" x14ac:dyDescent="0.35">
      <c r="A4107" s="92" t="s">
        <v>1034</v>
      </c>
      <c r="B4107" s="90">
        <v>161</v>
      </c>
      <c r="C4107" s="91">
        <v>45642</v>
      </c>
      <c r="D4107" s="91" t="s">
        <v>27</v>
      </c>
      <c r="E4107" s="91" t="s">
        <v>3835</v>
      </c>
      <c r="F4107" s="92" t="s">
        <v>29</v>
      </c>
    </row>
    <row r="4108" spans="1:6" x14ac:dyDescent="0.35">
      <c r="A4108" s="92" t="s">
        <v>659</v>
      </c>
      <c r="B4108" s="90">
        <v>25</v>
      </c>
      <c r="C4108" s="91">
        <v>45642</v>
      </c>
      <c r="D4108" s="91" t="s">
        <v>27</v>
      </c>
      <c r="E4108" s="91" t="s">
        <v>3835</v>
      </c>
      <c r="F4108" s="92" t="s">
        <v>37</v>
      </c>
    </row>
    <row r="4109" spans="1:6" x14ac:dyDescent="0.35">
      <c r="A4109" s="92" t="s">
        <v>3830</v>
      </c>
      <c r="B4109" s="90">
        <v>122</v>
      </c>
      <c r="C4109" s="91">
        <v>45642</v>
      </c>
      <c r="D4109" s="91" t="s">
        <v>27</v>
      </c>
      <c r="E4109" s="91" t="s">
        <v>3835</v>
      </c>
      <c r="F4109" s="92" t="s">
        <v>43</v>
      </c>
    </row>
    <row r="4110" spans="1:6" x14ac:dyDescent="0.35">
      <c r="A4110" s="92" t="s">
        <v>3538</v>
      </c>
      <c r="B4110" s="90">
        <v>50</v>
      </c>
      <c r="C4110" s="91">
        <v>45642</v>
      </c>
      <c r="D4110" s="91" t="s">
        <v>27</v>
      </c>
      <c r="E4110" s="91" t="s">
        <v>3835</v>
      </c>
      <c r="F4110" s="92" t="s">
        <v>3915</v>
      </c>
    </row>
    <row r="4111" spans="1:6" x14ac:dyDescent="0.35">
      <c r="A4111" s="92" t="s">
        <v>3831</v>
      </c>
      <c r="B4111" s="90">
        <v>324.89999999999998</v>
      </c>
      <c r="C4111" s="91">
        <v>45642</v>
      </c>
      <c r="D4111" s="91" t="s">
        <v>27</v>
      </c>
      <c r="E4111" s="91" t="s">
        <v>3835</v>
      </c>
      <c r="F4111" s="92" t="s">
        <v>39</v>
      </c>
    </row>
    <row r="4112" spans="1:6" x14ac:dyDescent="0.35">
      <c r="A4112" s="92" t="s">
        <v>3832</v>
      </c>
      <c r="B4112" s="90">
        <v>156.43</v>
      </c>
      <c r="C4112" s="91">
        <v>45642</v>
      </c>
      <c r="D4112" s="91" t="s">
        <v>27</v>
      </c>
      <c r="E4112" s="91" t="s">
        <v>3835</v>
      </c>
      <c r="F4112" s="92" t="s">
        <v>34</v>
      </c>
    </row>
    <row r="4113" spans="1:6" x14ac:dyDescent="0.35">
      <c r="A4113" s="92" t="s">
        <v>2090</v>
      </c>
      <c r="B4113" s="90">
        <v>147.22999999999999</v>
      </c>
      <c r="C4113" s="91">
        <v>45643</v>
      </c>
      <c r="D4113" s="91" t="s">
        <v>27</v>
      </c>
      <c r="E4113" s="91" t="s">
        <v>3835</v>
      </c>
      <c r="F4113" s="92" t="s">
        <v>38</v>
      </c>
    </row>
    <row r="4114" spans="1:6" x14ac:dyDescent="0.35">
      <c r="A4114" s="92" t="s">
        <v>597</v>
      </c>
      <c r="B4114" s="90">
        <v>70</v>
      </c>
      <c r="C4114" s="91">
        <v>45643</v>
      </c>
      <c r="D4114" s="91" t="s">
        <v>27</v>
      </c>
      <c r="E4114" s="91" t="s">
        <v>3835</v>
      </c>
      <c r="F4114" s="92" t="s">
        <v>42</v>
      </c>
    </row>
    <row r="4115" spans="1:6" x14ac:dyDescent="0.35">
      <c r="A4115" s="92" t="s">
        <v>3836</v>
      </c>
      <c r="B4115" s="90">
        <v>93.48</v>
      </c>
      <c r="C4115" s="91">
        <v>45643</v>
      </c>
      <c r="D4115" s="91" t="s">
        <v>27</v>
      </c>
      <c r="E4115" s="91" t="s">
        <v>3835</v>
      </c>
      <c r="F4115" s="92" t="s">
        <v>32</v>
      </c>
    </row>
    <row r="4116" spans="1:6" x14ac:dyDescent="0.35">
      <c r="A4116" s="92" t="s">
        <v>1661</v>
      </c>
      <c r="B4116" s="90">
        <v>86</v>
      </c>
      <c r="C4116" s="91">
        <v>45643</v>
      </c>
      <c r="D4116" s="91" t="s">
        <v>27</v>
      </c>
      <c r="E4116" s="91" t="s">
        <v>3835</v>
      </c>
      <c r="F4116" s="92" t="s">
        <v>29</v>
      </c>
    </row>
    <row r="4117" spans="1:6" x14ac:dyDescent="0.35">
      <c r="A4117" s="92" t="s">
        <v>2489</v>
      </c>
      <c r="B4117" s="90">
        <v>98</v>
      </c>
      <c r="C4117" s="91">
        <v>45643</v>
      </c>
      <c r="D4117" s="91" t="s">
        <v>27</v>
      </c>
      <c r="E4117" s="91" t="s">
        <v>3835</v>
      </c>
      <c r="F4117" s="92" t="s">
        <v>34</v>
      </c>
    </row>
    <row r="4118" spans="1:6" x14ac:dyDescent="0.35">
      <c r="A4118" s="92" t="s">
        <v>3837</v>
      </c>
      <c r="B4118" s="90">
        <v>108.76</v>
      </c>
      <c r="C4118" s="91">
        <v>45643</v>
      </c>
      <c r="D4118" s="91" t="s">
        <v>27</v>
      </c>
      <c r="E4118" s="91" t="s">
        <v>3835</v>
      </c>
      <c r="F4118" s="92" t="s">
        <v>38</v>
      </c>
    </row>
    <row r="4119" spans="1:6" x14ac:dyDescent="0.35">
      <c r="A4119" s="92" t="s">
        <v>2352</v>
      </c>
      <c r="B4119" s="90">
        <v>172</v>
      </c>
      <c r="C4119" s="91">
        <v>45643</v>
      </c>
      <c r="D4119" s="91" t="s">
        <v>27</v>
      </c>
      <c r="E4119" s="91" t="s">
        <v>3835</v>
      </c>
      <c r="F4119" s="92" t="s">
        <v>41</v>
      </c>
    </row>
    <row r="4120" spans="1:6" x14ac:dyDescent="0.35">
      <c r="A4120" s="92" t="s">
        <v>3838</v>
      </c>
      <c r="B4120" s="90">
        <v>124</v>
      </c>
      <c r="C4120" s="91">
        <v>45643</v>
      </c>
      <c r="D4120" s="91" t="s">
        <v>27</v>
      </c>
      <c r="E4120" s="91" t="s">
        <v>3835</v>
      </c>
      <c r="F4120" s="92" t="s">
        <v>41</v>
      </c>
    </row>
    <row r="4121" spans="1:6" x14ac:dyDescent="0.35">
      <c r="A4121" s="92" t="s">
        <v>306</v>
      </c>
      <c r="B4121" s="90">
        <v>112</v>
      </c>
      <c r="C4121" s="91">
        <v>45643</v>
      </c>
      <c r="D4121" s="91" t="s">
        <v>27</v>
      </c>
      <c r="E4121" s="91" t="s">
        <v>3835</v>
      </c>
      <c r="F4121" s="92" t="s">
        <v>44</v>
      </c>
    </row>
    <row r="4122" spans="1:6" x14ac:dyDescent="0.35">
      <c r="A4122" s="92" t="s">
        <v>3839</v>
      </c>
      <c r="B4122" s="90">
        <v>452</v>
      </c>
      <c r="C4122" s="91">
        <v>45643</v>
      </c>
      <c r="D4122" s="91" t="s">
        <v>27</v>
      </c>
      <c r="E4122" s="91" t="s">
        <v>3835</v>
      </c>
      <c r="F4122" s="92" t="s">
        <v>31</v>
      </c>
    </row>
    <row r="4123" spans="1:6" x14ac:dyDescent="0.35">
      <c r="A4123" s="92" t="s">
        <v>2763</v>
      </c>
      <c r="B4123" s="90">
        <v>80</v>
      </c>
      <c r="C4123" s="91">
        <v>45643</v>
      </c>
      <c r="D4123" s="91" t="s">
        <v>27</v>
      </c>
      <c r="E4123" s="91" t="s">
        <v>3835</v>
      </c>
      <c r="F4123" s="92" t="s">
        <v>29</v>
      </c>
    </row>
    <row r="4124" spans="1:6" x14ac:dyDescent="0.35">
      <c r="A4124" s="92" t="s">
        <v>2226</v>
      </c>
      <c r="B4124" s="90">
        <v>297.23</v>
      </c>
      <c r="C4124" s="91">
        <v>45643</v>
      </c>
      <c r="D4124" s="91" t="s">
        <v>27</v>
      </c>
      <c r="E4124" s="91" t="s">
        <v>3835</v>
      </c>
      <c r="F4124" s="92" t="s">
        <v>3915</v>
      </c>
    </row>
    <row r="4125" spans="1:6" x14ac:dyDescent="0.35">
      <c r="A4125" s="92" t="s">
        <v>3840</v>
      </c>
      <c r="B4125" s="90">
        <v>210</v>
      </c>
      <c r="C4125" s="91">
        <v>45643</v>
      </c>
      <c r="D4125" s="91" t="s">
        <v>27</v>
      </c>
      <c r="E4125" s="91" t="s">
        <v>3835</v>
      </c>
      <c r="F4125" s="92" t="s">
        <v>39</v>
      </c>
    </row>
    <row r="4126" spans="1:6" x14ac:dyDescent="0.35">
      <c r="A4126" s="92" t="s">
        <v>3841</v>
      </c>
      <c r="B4126" s="90">
        <v>112.58</v>
      </c>
      <c r="C4126" s="91">
        <v>45643</v>
      </c>
      <c r="D4126" s="91" t="s">
        <v>27</v>
      </c>
      <c r="E4126" s="91" t="s">
        <v>3835</v>
      </c>
      <c r="F4126" s="92" t="s">
        <v>31</v>
      </c>
    </row>
    <row r="4127" spans="1:6" x14ac:dyDescent="0.35">
      <c r="A4127" s="92" t="s">
        <v>330</v>
      </c>
      <c r="B4127" s="90">
        <v>82.28</v>
      </c>
      <c r="C4127" s="91">
        <v>45643</v>
      </c>
      <c r="D4127" s="91" t="s">
        <v>27</v>
      </c>
      <c r="E4127" s="91" t="s">
        <v>3835</v>
      </c>
      <c r="F4127" s="92" t="s">
        <v>47</v>
      </c>
    </row>
    <row r="4128" spans="1:6" x14ac:dyDescent="0.35">
      <c r="A4128" s="92" t="s">
        <v>3842</v>
      </c>
      <c r="B4128" s="90">
        <v>171.16</v>
      </c>
      <c r="C4128" s="91">
        <v>45643</v>
      </c>
      <c r="D4128" s="91" t="s">
        <v>27</v>
      </c>
      <c r="E4128" s="91" t="s">
        <v>3835</v>
      </c>
      <c r="F4128" s="92" t="s">
        <v>29</v>
      </c>
    </row>
    <row r="4129" spans="1:6" x14ac:dyDescent="0.35">
      <c r="A4129" s="92" t="s">
        <v>3843</v>
      </c>
      <c r="B4129" s="90">
        <v>128.9</v>
      </c>
      <c r="C4129" s="91">
        <v>45643</v>
      </c>
      <c r="D4129" s="91" t="s">
        <v>27</v>
      </c>
      <c r="E4129" s="91" t="s">
        <v>3835</v>
      </c>
      <c r="F4129" s="92" t="s">
        <v>30</v>
      </c>
    </row>
    <row r="4130" spans="1:6" x14ac:dyDescent="0.35">
      <c r="A4130" s="92" t="s">
        <v>1174</v>
      </c>
      <c r="B4130" s="90">
        <v>258.37</v>
      </c>
      <c r="C4130" s="91">
        <v>45643</v>
      </c>
      <c r="D4130" s="91" t="s">
        <v>27</v>
      </c>
      <c r="E4130" s="91" t="s">
        <v>3835</v>
      </c>
      <c r="F4130" s="92" t="s">
        <v>38</v>
      </c>
    </row>
    <row r="4131" spans="1:6" x14ac:dyDescent="0.35">
      <c r="A4131" s="92" t="s">
        <v>939</v>
      </c>
      <c r="B4131" s="90">
        <v>241.5</v>
      </c>
      <c r="C4131" s="91">
        <v>45644</v>
      </c>
      <c r="D4131" s="91" t="s">
        <v>27</v>
      </c>
      <c r="E4131" s="91" t="s">
        <v>3835</v>
      </c>
      <c r="F4131" s="92" t="s">
        <v>47</v>
      </c>
    </row>
    <row r="4132" spans="1:6" x14ac:dyDescent="0.35">
      <c r="A4132" s="92" t="s">
        <v>402</v>
      </c>
      <c r="B4132" s="90">
        <v>126</v>
      </c>
      <c r="C4132" s="91">
        <v>45644</v>
      </c>
      <c r="D4132" s="91" t="s">
        <v>27</v>
      </c>
      <c r="E4132" s="91" t="s">
        <v>3835</v>
      </c>
      <c r="F4132" s="92" t="s">
        <v>30</v>
      </c>
    </row>
    <row r="4133" spans="1:6" x14ac:dyDescent="0.35">
      <c r="A4133" s="92" t="s">
        <v>3844</v>
      </c>
      <c r="B4133" s="90">
        <v>41.75</v>
      </c>
      <c r="C4133" s="91">
        <v>45644</v>
      </c>
      <c r="D4133" s="91" t="s">
        <v>27</v>
      </c>
      <c r="E4133" s="91" t="s">
        <v>3835</v>
      </c>
      <c r="F4133" s="92" t="s">
        <v>30</v>
      </c>
    </row>
    <row r="4134" spans="1:6" x14ac:dyDescent="0.35">
      <c r="A4134" s="92" t="s">
        <v>3845</v>
      </c>
      <c r="B4134" s="90">
        <v>45.57</v>
      </c>
      <c r="C4134" s="91">
        <v>45644</v>
      </c>
      <c r="D4134" s="91" t="s">
        <v>27</v>
      </c>
      <c r="E4134" s="91" t="s">
        <v>3835</v>
      </c>
      <c r="F4134" s="92" t="s">
        <v>44</v>
      </c>
    </row>
    <row r="4135" spans="1:6" x14ac:dyDescent="0.35">
      <c r="A4135" s="92" t="s">
        <v>2009</v>
      </c>
      <c r="B4135" s="90">
        <v>125.65</v>
      </c>
      <c r="C4135" s="91">
        <v>45644</v>
      </c>
      <c r="D4135" s="91" t="s">
        <v>27</v>
      </c>
      <c r="E4135" s="91" t="s">
        <v>3835</v>
      </c>
      <c r="F4135" s="92" t="s">
        <v>41</v>
      </c>
    </row>
    <row r="4136" spans="1:6" x14ac:dyDescent="0.35">
      <c r="A4136" s="92" t="s">
        <v>2488</v>
      </c>
      <c r="B4136" s="90">
        <v>104.39</v>
      </c>
      <c r="C4136" s="91">
        <v>45644</v>
      </c>
      <c r="D4136" s="91" t="s">
        <v>27</v>
      </c>
      <c r="E4136" s="91" t="s">
        <v>3835</v>
      </c>
      <c r="F4136" s="92" t="s">
        <v>43</v>
      </c>
    </row>
    <row r="4137" spans="1:6" x14ac:dyDescent="0.35">
      <c r="A4137" s="92" t="s">
        <v>3846</v>
      </c>
      <c r="B4137" s="90">
        <v>47</v>
      </c>
      <c r="C4137" s="91">
        <v>45644</v>
      </c>
      <c r="D4137" s="91" t="s">
        <v>27</v>
      </c>
      <c r="E4137" s="91" t="s">
        <v>3835</v>
      </c>
      <c r="F4137" s="92" t="s">
        <v>29</v>
      </c>
    </row>
    <row r="4138" spans="1:6" x14ac:dyDescent="0.35">
      <c r="A4138" s="92" t="s">
        <v>2135</v>
      </c>
      <c r="B4138" s="90">
        <v>131</v>
      </c>
      <c r="C4138" s="91">
        <v>45644</v>
      </c>
      <c r="D4138" s="91" t="s">
        <v>27</v>
      </c>
      <c r="E4138" s="91" t="s">
        <v>3835</v>
      </c>
      <c r="F4138" s="92" t="s">
        <v>41</v>
      </c>
    </row>
    <row r="4139" spans="1:6" x14ac:dyDescent="0.35">
      <c r="A4139" s="92" t="s">
        <v>1969</v>
      </c>
      <c r="B4139" s="90">
        <v>227.22</v>
      </c>
      <c r="C4139" s="91">
        <v>45644</v>
      </c>
      <c r="D4139" s="91" t="s">
        <v>27</v>
      </c>
      <c r="E4139" s="91" t="s">
        <v>3835</v>
      </c>
      <c r="F4139" s="92" t="s">
        <v>43</v>
      </c>
    </row>
    <row r="4140" spans="1:6" x14ac:dyDescent="0.35">
      <c r="A4140" s="92" t="s">
        <v>918</v>
      </c>
      <c r="B4140" s="90">
        <v>114.6</v>
      </c>
      <c r="C4140" s="91">
        <v>45644</v>
      </c>
      <c r="D4140" s="91" t="s">
        <v>27</v>
      </c>
      <c r="E4140" s="91" t="s">
        <v>3835</v>
      </c>
      <c r="F4140" s="92" t="s">
        <v>38</v>
      </c>
    </row>
    <row r="4141" spans="1:6" x14ac:dyDescent="0.35">
      <c r="A4141" s="92" t="s">
        <v>3847</v>
      </c>
      <c r="B4141" s="90">
        <v>70</v>
      </c>
      <c r="C4141" s="91">
        <v>45644</v>
      </c>
      <c r="D4141" s="91" t="s">
        <v>27</v>
      </c>
      <c r="E4141" s="91" t="s">
        <v>3835</v>
      </c>
      <c r="F4141" s="92" t="s">
        <v>29</v>
      </c>
    </row>
    <row r="4142" spans="1:6" x14ac:dyDescent="0.35">
      <c r="A4142" s="92" t="s">
        <v>3848</v>
      </c>
      <c r="B4142" s="90">
        <v>344</v>
      </c>
      <c r="C4142" s="91">
        <v>45644</v>
      </c>
      <c r="D4142" s="91" t="s">
        <v>27</v>
      </c>
      <c r="E4142" s="91" t="s">
        <v>3835</v>
      </c>
      <c r="F4142" s="92" t="s">
        <v>35</v>
      </c>
    </row>
    <row r="4143" spans="1:6" x14ac:dyDescent="0.35">
      <c r="A4143" s="92" t="s">
        <v>2656</v>
      </c>
      <c r="B4143" s="90">
        <v>79.62</v>
      </c>
      <c r="C4143" s="91">
        <v>45644</v>
      </c>
      <c r="D4143" s="91" t="s">
        <v>27</v>
      </c>
      <c r="E4143" s="91" t="s">
        <v>3835</v>
      </c>
      <c r="F4143" s="92" t="s">
        <v>29</v>
      </c>
    </row>
    <row r="4144" spans="1:6" x14ac:dyDescent="0.35">
      <c r="A4144" s="92" t="s">
        <v>3849</v>
      </c>
      <c r="B4144" s="90">
        <v>166.3</v>
      </c>
      <c r="C4144" s="91">
        <v>45644</v>
      </c>
      <c r="D4144" s="91" t="s">
        <v>27</v>
      </c>
      <c r="E4144" s="91" t="s">
        <v>3835</v>
      </c>
      <c r="F4144" s="92" t="s">
        <v>38</v>
      </c>
    </row>
    <row r="4145" spans="1:6" x14ac:dyDescent="0.35">
      <c r="A4145" s="92" t="s">
        <v>2542</v>
      </c>
      <c r="B4145" s="90">
        <v>82</v>
      </c>
      <c r="C4145" s="91">
        <v>45644</v>
      </c>
      <c r="D4145" s="91" t="s">
        <v>27</v>
      </c>
      <c r="E4145" s="91" t="s">
        <v>3835</v>
      </c>
      <c r="F4145" s="92" t="s">
        <v>47</v>
      </c>
    </row>
    <row r="4146" spans="1:6" x14ac:dyDescent="0.35">
      <c r="A4146" s="92" t="s">
        <v>3850</v>
      </c>
      <c r="B4146" s="90">
        <v>37.630000000000003</v>
      </c>
      <c r="C4146" s="91">
        <v>45645</v>
      </c>
      <c r="D4146" s="91" t="s">
        <v>27</v>
      </c>
      <c r="E4146" s="91" t="s">
        <v>3835</v>
      </c>
      <c r="F4146" s="92" t="s">
        <v>44</v>
      </c>
    </row>
    <row r="4147" spans="1:6" x14ac:dyDescent="0.35">
      <c r="A4147" s="92" t="s">
        <v>3851</v>
      </c>
      <c r="B4147" s="90">
        <v>87.1</v>
      </c>
      <c r="C4147" s="91">
        <v>45645</v>
      </c>
      <c r="D4147" s="91" t="s">
        <v>27</v>
      </c>
      <c r="E4147" s="91" t="s">
        <v>3835</v>
      </c>
      <c r="F4147" s="92" t="s">
        <v>42</v>
      </c>
    </row>
    <row r="4148" spans="1:6" x14ac:dyDescent="0.35">
      <c r="A4148" s="92" t="s">
        <v>1584</v>
      </c>
      <c r="B4148" s="90">
        <v>122.51</v>
      </c>
      <c r="C4148" s="91">
        <v>45645</v>
      </c>
      <c r="D4148" s="91" t="s">
        <v>27</v>
      </c>
      <c r="E4148" s="91" t="s">
        <v>3835</v>
      </c>
      <c r="F4148" s="92" t="s">
        <v>39</v>
      </c>
    </row>
    <row r="4149" spans="1:6" x14ac:dyDescent="0.35">
      <c r="A4149" s="92" t="s">
        <v>624</v>
      </c>
      <c r="B4149" s="90">
        <v>150</v>
      </c>
      <c r="C4149" s="91">
        <v>45645</v>
      </c>
      <c r="D4149" s="91" t="s">
        <v>27</v>
      </c>
      <c r="E4149" s="91" t="s">
        <v>3835</v>
      </c>
      <c r="F4149" s="92" t="s">
        <v>34</v>
      </c>
    </row>
    <row r="4150" spans="1:6" x14ac:dyDescent="0.35">
      <c r="A4150" s="92" t="s">
        <v>3852</v>
      </c>
      <c r="B4150" s="90">
        <v>69</v>
      </c>
      <c r="C4150" s="91">
        <v>45645</v>
      </c>
      <c r="D4150" s="91" t="s">
        <v>27</v>
      </c>
      <c r="E4150" s="91" t="s">
        <v>3835</v>
      </c>
      <c r="F4150" s="92" t="s">
        <v>29</v>
      </c>
    </row>
    <row r="4151" spans="1:6" x14ac:dyDescent="0.35">
      <c r="A4151" s="92" t="s">
        <v>3853</v>
      </c>
      <c r="B4151" s="90">
        <v>94.04</v>
      </c>
      <c r="C4151" s="91">
        <v>45645</v>
      </c>
      <c r="D4151" s="91" t="s">
        <v>27</v>
      </c>
      <c r="E4151" s="91" t="s">
        <v>3835</v>
      </c>
      <c r="F4151" s="92" t="s">
        <v>33</v>
      </c>
    </row>
    <row r="4152" spans="1:6" x14ac:dyDescent="0.35">
      <c r="A4152" s="92" t="s">
        <v>3854</v>
      </c>
      <c r="B4152" s="90">
        <v>99.6</v>
      </c>
      <c r="C4152" s="91">
        <v>45645</v>
      </c>
      <c r="D4152" s="91" t="s">
        <v>27</v>
      </c>
      <c r="E4152" s="91" t="s">
        <v>3835</v>
      </c>
      <c r="F4152" s="92" t="s">
        <v>34</v>
      </c>
    </row>
    <row r="4153" spans="1:6" x14ac:dyDescent="0.35">
      <c r="A4153" s="92" t="s">
        <v>3855</v>
      </c>
      <c r="B4153" s="90">
        <v>215</v>
      </c>
      <c r="C4153" s="91">
        <v>45645</v>
      </c>
      <c r="D4153" s="91" t="s">
        <v>27</v>
      </c>
      <c r="E4153" s="91" t="s">
        <v>3835</v>
      </c>
      <c r="F4153" s="92" t="s">
        <v>38</v>
      </c>
    </row>
    <row r="4154" spans="1:6" x14ac:dyDescent="0.35">
      <c r="A4154" s="92" t="s">
        <v>3856</v>
      </c>
      <c r="B4154" s="90">
        <v>114.58</v>
      </c>
      <c r="C4154" s="91">
        <v>45645</v>
      </c>
      <c r="D4154" s="91" t="s">
        <v>27</v>
      </c>
      <c r="E4154" s="91" t="s">
        <v>3835</v>
      </c>
      <c r="F4154" s="92" t="s">
        <v>31</v>
      </c>
    </row>
    <row r="4155" spans="1:6" x14ac:dyDescent="0.35">
      <c r="A4155" s="92" t="s">
        <v>3857</v>
      </c>
      <c r="B4155" s="90">
        <v>326</v>
      </c>
      <c r="C4155" s="91">
        <v>45645</v>
      </c>
      <c r="D4155" s="91" t="s">
        <v>27</v>
      </c>
      <c r="E4155" s="91" t="s">
        <v>3835</v>
      </c>
      <c r="F4155" s="92" t="s">
        <v>43</v>
      </c>
    </row>
    <row r="4156" spans="1:6" x14ac:dyDescent="0.35">
      <c r="A4156" s="92" t="s">
        <v>3858</v>
      </c>
      <c r="B4156" s="90">
        <v>128</v>
      </c>
      <c r="C4156" s="91">
        <v>45645</v>
      </c>
      <c r="D4156" s="91" t="s">
        <v>27</v>
      </c>
      <c r="E4156" s="91" t="s">
        <v>3835</v>
      </c>
      <c r="F4156" s="92" t="s">
        <v>31</v>
      </c>
    </row>
    <row r="4157" spans="1:6" x14ac:dyDescent="0.35">
      <c r="A4157" s="92" t="s">
        <v>2258</v>
      </c>
      <c r="B4157" s="90">
        <v>242</v>
      </c>
      <c r="C4157" s="91">
        <v>45645</v>
      </c>
      <c r="D4157" s="91" t="s">
        <v>27</v>
      </c>
      <c r="E4157" s="91" t="s">
        <v>3835</v>
      </c>
      <c r="F4157" s="92" t="s">
        <v>41</v>
      </c>
    </row>
    <row r="4158" spans="1:6" x14ac:dyDescent="0.35">
      <c r="A4158" s="92" t="s">
        <v>1401</v>
      </c>
      <c r="B4158" s="90">
        <v>152.06</v>
      </c>
      <c r="C4158" s="91">
        <v>45645</v>
      </c>
      <c r="D4158" s="91" t="s">
        <v>27</v>
      </c>
      <c r="E4158" s="91" t="s">
        <v>3835</v>
      </c>
      <c r="F4158" s="92" t="s">
        <v>37</v>
      </c>
    </row>
    <row r="4159" spans="1:6" x14ac:dyDescent="0.35">
      <c r="A4159" s="92" t="s">
        <v>3859</v>
      </c>
      <c r="B4159" s="90">
        <v>482</v>
      </c>
      <c r="C4159" s="91">
        <v>45645</v>
      </c>
      <c r="D4159" s="91" t="s">
        <v>27</v>
      </c>
      <c r="E4159" s="91" t="s">
        <v>3835</v>
      </c>
      <c r="F4159" s="92" t="s">
        <v>37</v>
      </c>
    </row>
    <row r="4160" spans="1:6" x14ac:dyDescent="0.35">
      <c r="A4160" s="92" t="s">
        <v>456</v>
      </c>
      <c r="B4160" s="90">
        <v>150</v>
      </c>
      <c r="C4160" s="91">
        <v>45645</v>
      </c>
      <c r="D4160" s="91" t="s">
        <v>27</v>
      </c>
      <c r="E4160" s="91" t="s">
        <v>3835</v>
      </c>
      <c r="F4160" s="92" t="s">
        <v>42</v>
      </c>
    </row>
    <row r="4161" spans="1:6" x14ac:dyDescent="0.35">
      <c r="A4161" s="92" t="s">
        <v>3860</v>
      </c>
      <c r="B4161" s="90">
        <v>141.38999999999999</v>
      </c>
      <c r="C4161" s="91">
        <v>45645</v>
      </c>
      <c r="D4161" s="91" t="s">
        <v>27</v>
      </c>
      <c r="E4161" s="91" t="s">
        <v>3835</v>
      </c>
      <c r="F4161" s="92" t="s">
        <v>31</v>
      </c>
    </row>
    <row r="4162" spans="1:6" x14ac:dyDescent="0.35">
      <c r="A4162" s="92" t="s">
        <v>1468</v>
      </c>
      <c r="B4162" s="90">
        <v>126.35</v>
      </c>
      <c r="C4162" s="91">
        <v>45645</v>
      </c>
      <c r="D4162" s="91" t="s">
        <v>27</v>
      </c>
      <c r="E4162" s="91" t="s">
        <v>3835</v>
      </c>
      <c r="F4162" s="92" t="s">
        <v>42</v>
      </c>
    </row>
    <row r="4163" spans="1:6" x14ac:dyDescent="0.35">
      <c r="A4163" s="92" t="s">
        <v>3861</v>
      </c>
      <c r="B4163" s="90">
        <v>18</v>
      </c>
      <c r="C4163" s="91">
        <v>45645</v>
      </c>
      <c r="D4163" s="91" t="s">
        <v>27</v>
      </c>
      <c r="E4163" s="91" t="s">
        <v>3835</v>
      </c>
      <c r="F4163" s="92" t="s">
        <v>43</v>
      </c>
    </row>
    <row r="4164" spans="1:6" x14ac:dyDescent="0.35">
      <c r="A4164" s="92" t="s">
        <v>2642</v>
      </c>
      <c r="B4164" s="90">
        <v>136.13</v>
      </c>
      <c r="C4164" s="91">
        <v>45645</v>
      </c>
      <c r="D4164" s="91" t="s">
        <v>27</v>
      </c>
      <c r="E4164" s="91" t="s">
        <v>3835</v>
      </c>
      <c r="F4164" s="92" t="s">
        <v>44</v>
      </c>
    </row>
    <row r="4165" spans="1:6" x14ac:dyDescent="0.35">
      <c r="A4165" s="92" t="s">
        <v>1509</v>
      </c>
      <c r="B4165" s="90">
        <v>30</v>
      </c>
      <c r="C4165" s="91">
        <v>45645</v>
      </c>
      <c r="D4165" s="91" t="s">
        <v>27</v>
      </c>
      <c r="E4165" s="91" t="s">
        <v>3835</v>
      </c>
      <c r="F4165" s="92" t="s">
        <v>34</v>
      </c>
    </row>
    <row r="4166" spans="1:6" x14ac:dyDescent="0.35">
      <c r="A4166" s="92" t="s">
        <v>519</v>
      </c>
      <c r="B4166" s="90">
        <v>113.45</v>
      </c>
      <c r="C4166" s="91">
        <v>45646</v>
      </c>
      <c r="D4166" s="91" t="s">
        <v>27</v>
      </c>
      <c r="E4166" s="91" t="s">
        <v>3835</v>
      </c>
      <c r="F4166" s="92" t="s">
        <v>42</v>
      </c>
    </row>
    <row r="4167" spans="1:6" x14ac:dyDescent="0.35">
      <c r="A4167" s="92" t="s">
        <v>3882</v>
      </c>
      <c r="B4167" s="90">
        <v>264</v>
      </c>
      <c r="C4167" s="91">
        <v>45646</v>
      </c>
      <c r="D4167" s="91" t="s">
        <v>27</v>
      </c>
      <c r="E4167" s="91" t="s">
        <v>3835</v>
      </c>
      <c r="F4167" s="92" t="s">
        <v>47</v>
      </c>
    </row>
    <row r="4168" spans="1:6" x14ac:dyDescent="0.35">
      <c r="A4168" s="92" t="s">
        <v>2672</v>
      </c>
      <c r="B4168" s="90">
        <v>100.83</v>
      </c>
      <c r="C4168" s="91">
        <v>45646</v>
      </c>
      <c r="D4168" s="91" t="s">
        <v>27</v>
      </c>
      <c r="E4168" s="91" t="s">
        <v>3835</v>
      </c>
      <c r="F4168" s="92" t="s">
        <v>39</v>
      </c>
    </row>
    <row r="4169" spans="1:6" x14ac:dyDescent="0.35">
      <c r="A4169" s="92" t="s">
        <v>3883</v>
      </c>
      <c r="B4169" s="90">
        <v>91.86</v>
      </c>
      <c r="C4169" s="91">
        <v>45646</v>
      </c>
      <c r="D4169" s="91" t="s">
        <v>27</v>
      </c>
      <c r="E4169" s="91" t="s">
        <v>3835</v>
      </c>
      <c r="F4169" s="92" t="s">
        <v>42</v>
      </c>
    </row>
    <row r="4170" spans="1:6" x14ac:dyDescent="0.35">
      <c r="A4170" s="92" t="s">
        <v>1785</v>
      </c>
      <c r="B4170" s="90">
        <v>121</v>
      </c>
      <c r="C4170" s="91">
        <v>45646</v>
      </c>
      <c r="D4170" s="91" t="s">
        <v>27</v>
      </c>
      <c r="E4170" s="91" t="s">
        <v>3835</v>
      </c>
      <c r="F4170" s="92" t="s">
        <v>38</v>
      </c>
    </row>
    <row r="4171" spans="1:6" x14ac:dyDescent="0.35">
      <c r="A4171" s="92" t="s">
        <v>3884</v>
      </c>
      <c r="B4171" s="90">
        <v>303.83999999999997</v>
      </c>
      <c r="C4171" s="91">
        <v>45646</v>
      </c>
      <c r="D4171" s="91" t="s">
        <v>27</v>
      </c>
      <c r="E4171" s="91" t="s">
        <v>3835</v>
      </c>
      <c r="F4171" s="92" t="s">
        <v>42</v>
      </c>
    </row>
    <row r="4172" spans="1:6" x14ac:dyDescent="0.35">
      <c r="A4172" s="92" t="s">
        <v>547</v>
      </c>
      <c r="B4172" s="90">
        <v>231.83</v>
      </c>
      <c r="C4172" s="91">
        <v>45646</v>
      </c>
      <c r="D4172" s="91" t="s">
        <v>27</v>
      </c>
      <c r="E4172" s="91" t="s">
        <v>3835</v>
      </c>
      <c r="F4172" s="92" t="s">
        <v>39</v>
      </c>
    </row>
    <row r="4173" spans="1:6" x14ac:dyDescent="0.35">
      <c r="A4173" s="92" t="s">
        <v>2343</v>
      </c>
      <c r="B4173" s="90">
        <v>100</v>
      </c>
      <c r="C4173" s="91">
        <v>45646</v>
      </c>
      <c r="D4173" s="91" t="s">
        <v>27</v>
      </c>
      <c r="E4173" s="91" t="s">
        <v>3835</v>
      </c>
      <c r="F4173" s="92" t="s">
        <v>38</v>
      </c>
    </row>
    <row r="4174" spans="1:6" x14ac:dyDescent="0.35">
      <c r="A4174" s="92" t="s">
        <v>3886</v>
      </c>
      <c r="B4174" s="90">
        <v>83.72</v>
      </c>
      <c r="C4174" s="91">
        <v>45646</v>
      </c>
      <c r="D4174" s="91" t="s">
        <v>27</v>
      </c>
      <c r="E4174" s="91" t="s">
        <v>3835</v>
      </c>
      <c r="F4174" s="92" t="s">
        <v>30</v>
      </c>
    </row>
    <row r="4175" spans="1:6" x14ac:dyDescent="0.35">
      <c r="A4175" s="92" t="s">
        <v>3885</v>
      </c>
      <c r="B4175" s="90">
        <v>171.48</v>
      </c>
      <c r="C4175" s="91">
        <v>45646</v>
      </c>
      <c r="D4175" s="91" t="s">
        <v>27</v>
      </c>
      <c r="E4175" s="91" t="s">
        <v>3835</v>
      </c>
      <c r="F4175" s="92" t="s">
        <v>38</v>
      </c>
    </row>
    <row r="4176" spans="1:6" x14ac:dyDescent="0.35">
      <c r="A4176" s="92" t="s">
        <v>808</v>
      </c>
      <c r="B4176" s="90">
        <v>44.92</v>
      </c>
      <c r="C4176" s="91">
        <v>45646</v>
      </c>
      <c r="D4176" s="91" t="s">
        <v>27</v>
      </c>
      <c r="E4176" s="91" t="s">
        <v>3835</v>
      </c>
      <c r="F4176" s="92" t="s">
        <v>34</v>
      </c>
    </row>
    <row r="4177" spans="1:6" x14ac:dyDescent="0.35">
      <c r="A4177" s="92" t="s">
        <v>1025</v>
      </c>
      <c r="B4177" s="90">
        <v>84</v>
      </c>
      <c r="C4177" s="91">
        <v>45646</v>
      </c>
      <c r="D4177" s="91" t="s">
        <v>27</v>
      </c>
      <c r="E4177" s="91" t="s">
        <v>3835</v>
      </c>
      <c r="F4177" s="92" t="s">
        <v>44</v>
      </c>
    </row>
    <row r="4178" spans="1:6" x14ac:dyDescent="0.35">
      <c r="A4178" s="92" t="s">
        <v>1532</v>
      </c>
      <c r="B4178" s="90">
        <v>435.2</v>
      </c>
      <c r="C4178" s="91">
        <v>45647</v>
      </c>
      <c r="D4178" s="91" t="s">
        <v>27</v>
      </c>
      <c r="E4178" s="91" t="s">
        <v>3835</v>
      </c>
      <c r="F4178" s="92" t="s">
        <v>34</v>
      </c>
    </row>
    <row r="4179" spans="1:6" x14ac:dyDescent="0.35">
      <c r="A4179" s="92" t="s">
        <v>3887</v>
      </c>
      <c r="B4179" s="90">
        <v>214.64</v>
      </c>
      <c r="C4179" s="91">
        <v>45647</v>
      </c>
      <c r="D4179" s="91" t="s">
        <v>27</v>
      </c>
      <c r="E4179" s="91" t="s">
        <v>3835</v>
      </c>
      <c r="F4179" s="92" t="s">
        <v>42</v>
      </c>
    </row>
    <row r="4180" spans="1:6" x14ac:dyDescent="0.35">
      <c r="A4180" s="92" t="s">
        <v>3888</v>
      </c>
      <c r="B4180" s="90">
        <v>187.74</v>
      </c>
      <c r="C4180" s="91">
        <v>45647</v>
      </c>
      <c r="D4180" s="91" t="s">
        <v>27</v>
      </c>
      <c r="E4180" s="91" t="s">
        <v>3835</v>
      </c>
      <c r="F4180" s="92" t="s">
        <v>47</v>
      </c>
    </row>
    <row r="4181" spans="1:6" x14ac:dyDescent="0.35">
      <c r="A4181" s="92" t="s">
        <v>2184</v>
      </c>
      <c r="B4181" s="90">
        <v>148</v>
      </c>
      <c r="C4181" s="91">
        <v>45647</v>
      </c>
      <c r="D4181" s="91" t="s">
        <v>27</v>
      </c>
      <c r="E4181" s="91" t="s">
        <v>3835</v>
      </c>
      <c r="F4181" s="92" t="s">
        <v>38</v>
      </c>
    </row>
    <row r="4182" spans="1:6" x14ac:dyDescent="0.35">
      <c r="A4182" s="92" t="s">
        <v>3892</v>
      </c>
      <c r="B4182" s="90">
        <v>59</v>
      </c>
      <c r="C4182" s="91">
        <v>45649</v>
      </c>
      <c r="D4182" s="91" t="s">
        <v>27</v>
      </c>
      <c r="E4182" s="91" t="s">
        <v>3835</v>
      </c>
      <c r="F4182" s="92" t="s">
        <v>29</v>
      </c>
    </row>
    <row r="4183" spans="1:6" x14ac:dyDescent="0.35">
      <c r="A4183" s="92" t="s">
        <v>3893</v>
      </c>
      <c r="B4183" s="90">
        <v>140.58000000000001</v>
      </c>
      <c r="C4183" s="91">
        <v>45649</v>
      </c>
      <c r="D4183" s="91" t="s">
        <v>27</v>
      </c>
      <c r="E4183" s="91" t="s">
        <v>3835</v>
      </c>
      <c r="F4183" s="92" t="s">
        <v>34</v>
      </c>
    </row>
    <row r="4184" spans="1:6" x14ac:dyDescent="0.35">
      <c r="A4184" s="92" t="s">
        <v>2567</v>
      </c>
      <c r="B4184" s="90">
        <v>294</v>
      </c>
      <c r="C4184" s="91">
        <v>45649</v>
      </c>
      <c r="D4184" s="91" t="s">
        <v>27</v>
      </c>
      <c r="E4184" s="91" t="s">
        <v>3835</v>
      </c>
      <c r="F4184" s="92" t="s">
        <v>41</v>
      </c>
    </row>
    <row r="4185" spans="1:6" x14ac:dyDescent="0.35">
      <c r="A4185" s="92" t="s">
        <v>3894</v>
      </c>
      <c r="B4185" s="90">
        <v>112.51</v>
      </c>
      <c r="C4185" s="91">
        <v>45649</v>
      </c>
      <c r="D4185" s="91" t="s">
        <v>27</v>
      </c>
      <c r="E4185" s="91" t="s">
        <v>3835</v>
      </c>
      <c r="F4185" s="92" t="s">
        <v>43</v>
      </c>
    </row>
    <row r="4186" spans="1:6" x14ac:dyDescent="0.35">
      <c r="A4186" s="92" t="s">
        <v>3895</v>
      </c>
      <c r="B4186" s="90">
        <v>176.52</v>
      </c>
      <c r="C4186" s="91">
        <v>45649</v>
      </c>
      <c r="D4186" s="91" t="s">
        <v>27</v>
      </c>
      <c r="E4186" s="91" t="s">
        <v>3835</v>
      </c>
      <c r="F4186" s="92" t="s">
        <v>39</v>
      </c>
    </row>
    <row r="4187" spans="1:6" x14ac:dyDescent="0.35">
      <c r="A4187" s="92" t="s">
        <v>1141</v>
      </c>
      <c r="B4187" s="90">
        <v>616.04999999999995</v>
      </c>
      <c r="C4187" s="91">
        <v>45649</v>
      </c>
      <c r="D4187" s="91" t="s">
        <v>27</v>
      </c>
      <c r="E4187" s="91" t="s">
        <v>3835</v>
      </c>
      <c r="F4187" s="92" t="s">
        <v>34</v>
      </c>
    </row>
    <row r="4188" spans="1:6" x14ac:dyDescent="0.35">
      <c r="A4188" s="92" t="s">
        <v>3896</v>
      </c>
      <c r="B4188" s="90">
        <v>237.74</v>
      </c>
      <c r="C4188" s="91">
        <v>45649</v>
      </c>
      <c r="D4188" s="91" t="s">
        <v>27</v>
      </c>
      <c r="E4188" s="91" t="s">
        <v>3835</v>
      </c>
      <c r="F4188" s="92" t="s">
        <v>39</v>
      </c>
    </row>
    <row r="4189" spans="1:6" x14ac:dyDescent="0.35">
      <c r="A4189" s="92" t="s">
        <v>1132</v>
      </c>
      <c r="B4189" s="90">
        <v>119</v>
      </c>
      <c r="C4189" s="91">
        <v>45649</v>
      </c>
      <c r="D4189" s="91" t="s">
        <v>27</v>
      </c>
      <c r="E4189" s="91" t="s">
        <v>3835</v>
      </c>
      <c r="F4189" s="92" t="s">
        <v>43</v>
      </c>
    </row>
    <row r="4190" spans="1:6" x14ac:dyDescent="0.35">
      <c r="A4190" s="92" t="s">
        <v>3897</v>
      </c>
      <c r="B4190" s="90">
        <v>282.68</v>
      </c>
      <c r="C4190" s="91">
        <v>45649</v>
      </c>
      <c r="D4190" s="91" t="s">
        <v>27</v>
      </c>
      <c r="E4190" s="91" t="s">
        <v>3835</v>
      </c>
      <c r="F4190" s="92" t="s">
        <v>40</v>
      </c>
    </row>
    <row r="4191" spans="1:6" x14ac:dyDescent="0.35">
      <c r="A4191" s="92" t="s">
        <v>3829</v>
      </c>
      <c r="B4191" s="90">
        <v>306.56</v>
      </c>
      <c r="C4191" s="91">
        <v>45649</v>
      </c>
      <c r="D4191" s="91" t="s">
        <v>27</v>
      </c>
      <c r="E4191" s="91" t="s">
        <v>3835</v>
      </c>
      <c r="F4191" s="92" t="s">
        <v>43</v>
      </c>
    </row>
    <row r="4192" spans="1:6" x14ac:dyDescent="0.35">
      <c r="A4192" s="92" t="s">
        <v>3898</v>
      </c>
      <c r="B4192" s="90">
        <v>181.22</v>
      </c>
      <c r="C4192" s="91">
        <v>45649</v>
      </c>
      <c r="D4192" s="91" t="s">
        <v>27</v>
      </c>
      <c r="E4192" s="91" t="s">
        <v>3835</v>
      </c>
      <c r="F4192" s="92" t="s">
        <v>35</v>
      </c>
    </row>
    <row r="4193" spans="1:6" x14ac:dyDescent="0.35">
      <c r="A4193" s="92" t="s">
        <v>3899</v>
      </c>
      <c r="B4193" s="90">
        <v>109.89</v>
      </c>
      <c r="C4193" s="91">
        <v>45649</v>
      </c>
      <c r="D4193" s="91" t="s">
        <v>27</v>
      </c>
      <c r="E4193" s="91" t="s">
        <v>3835</v>
      </c>
      <c r="F4193" s="92" t="s">
        <v>40</v>
      </c>
    </row>
    <row r="4194" spans="1:6" x14ac:dyDescent="0.35">
      <c r="A4194" s="92" t="s">
        <v>1297</v>
      </c>
      <c r="B4194" s="90">
        <v>209.6</v>
      </c>
      <c r="C4194" s="91">
        <v>45650</v>
      </c>
      <c r="D4194" s="91" t="s">
        <v>27</v>
      </c>
      <c r="E4194" s="91" t="s">
        <v>3835</v>
      </c>
      <c r="F4194" s="92" t="s">
        <v>42</v>
      </c>
    </row>
    <row r="4195" spans="1:6" x14ac:dyDescent="0.35">
      <c r="A4195" s="92" t="s">
        <v>1308</v>
      </c>
      <c r="B4195" s="90">
        <v>198.55</v>
      </c>
      <c r="C4195" s="91">
        <v>45650</v>
      </c>
      <c r="D4195" s="91" t="s">
        <v>27</v>
      </c>
      <c r="E4195" s="91" t="s">
        <v>3835</v>
      </c>
      <c r="F4195" s="92" t="s">
        <v>30</v>
      </c>
    </row>
    <row r="4196" spans="1:6" x14ac:dyDescent="0.35">
      <c r="A4196" s="92" t="s">
        <v>970</v>
      </c>
      <c r="B4196" s="90">
        <v>252.02</v>
      </c>
      <c r="C4196" s="91">
        <v>45650</v>
      </c>
      <c r="D4196" s="91" t="s">
        <v>27</v>
      </c>
      <c r="E4196" s="91" t="s">
        <v>3835</v>
      </c>
      <c r="F4196" s="92" t="s">
        <v>34</v>
      </c>
    </row>
    <row r="4197" spans="1:6" x14ac:dyDescent="0.35">
      <c r="A4197" s="92" t="s">
        <v>3900</v>
      </c>
      <c r="B4197" s="90">
        <v>123.42</v>
      </c>
      <c r="C4197" s="91">
        <v>45652</v>
      </c>
      <c r="D4197" s="91" t="s">
        <v>27</v>
      </c>
      <c r="E4197" s="91" t="s">
        <v>3835</v>
      </c>
      <c r="F4197" s="92" t="s">
        <v>43</v>
      </c>
    </row>
    <row r="4198" spans="1:6" x14ac:dyDescent="0.35">
      <c r="A4198" s="92" t="s">
        <v>3916</v>
      </c>
      <c r="B4198" s="90">
        <v>29.7</v>
      </c>
      <c r="C4198" s="91">
        <v>45652</v>
      </c>
      <c r="D4198" s="91" t="s">
        <v>27</v>
      </c>
      <c r="E4198" s="91" t="s">
        <v>3835</v>
      </c>
      <c r="F4198" s="92" t="s">
        <v>3915</v>
      </c>
    </row>
    <row r="4199" spans="1:6" x14ac:dyDescent="0.35">
      <c r="A4199" s="92" t="s">
        <v>3901</v>
      </c>
      <c r="B4199" s="90">
        <v>96</v>
      </c>
      <c r="C4199" s="91">
        <v>45652</v>
      </c>
      <c r="D4199" s="91" t="s">
        <v>27</v>
      </c>
      <c r="E4199" s="91" t="s">
        <v>3835</v>
      </c>
      <c r="F4199" s="92" t="s">
        <v>34</v>
      </c>
    </row>
    <row r="4200" spans="1:6" x14ac:dyDescent="0.35">
      <c r="A4200" s="92" t="s">
        <v>3890</v>
      </c>
      <c r="B4200" s="90">
        <v>304</v>
      </c>
      <c r="C4200" s="91">
        <v>45652</v>
      </c>
      <c r="D4200" s="91" t="s">
        <v>27</v>
      </c>
      <c r="E4200" s="91" t="s">
        <v>3835</v>
      </c>
      <c r="F4200" s="92" t="s">
        <v>34</v>
      </c>
    </row>
    <row r="4201" spans="1:6" x14ac:dyDescent="0.35">
      <c r="A4201" s="92" t="s">
        <v>3902</v>
      </c>
      <c r="B4201" s="90">
        <v>346</v>
      </c>
      <c r="C4201" s="91">
        <v>45652</v>
      </c>
      <c r="D4201" s="91" t="s">
        <v>27</v>
      </c>
      <c r="E4201" s="91" t="s">
        <v>3835</v>
      </c>
      <c r="F4201" s="92" t="s">
        <v>43</v>
      </c>
    </row>
    <row r="4202" spans="1:6" x14ac:dyDescent="0.35">
      <c r="A4202" s="92" t="s">
        <v>3903</v>
      </c>
      <c r="B4202" s="90">
        <v>80.010000000000005</v>
      </c>
      <c r="C4202" s="91">
        <v>45652</v>
      </c>
      <c r="D4202" s="91" t="s">
        <v>27</v>
      </c>
      <c r="E4202" s="91" t="s">
        <v>3835</v>
      </c>
      <c r="F4202" s="92" t="s">
        <v>43</v>
      </c>
    </row>
    <row r="4203" spans="1:6" x14ac:dyDescent="0.35">
      <c r="A4203" s="92" t="s">
        <v>3904</v>
      </c>
      <c r="B4203" s="90">
        <v>118</v>
      </c>
      <c r="C4203" s="91">
        <v>45652</v>
      </c>
      <c r="D4203" s="91" t="s">
        <v>27</v>
      </c>
      <c r="E4203" s="91" t="s">
        <v>3835</v>
      </c>
      <c r="F4203" s="92" t="s">
        <v>37</v>
      </c>
    </row>
    <row r="4204" spans="1:6" x14ac:dyDescent="0.35">
      <c r="A4204" s="92" t="s">
        <v>1212</v>
      </c>
      <c r="B4204" s="90">
        <v>52.58</v>
      </c>
      <c r="C4204" s="91">
        <v>45652</v>
      </c>
      <c r="D4204" s="91" t="s">
        <v>27</v>
      </c>
      <c r="E4204" s="91" t="s">
        <v>3835</v>
      </c>
      <c r="F4204" s="92" t="s">
        <v>34</v>
      </c>
    </row>
    <row r="4205" spans="1:6" x14ac:dyDescent="0.35">
      <c r="A4205" s="92" t="s">
        <v>977</v>
      </c>
      <c r="B4205" s="90">
        <v>104</v>
      </c>
      <c r="C4205" s="91">
        <v>45652</v>
      </c>
      <c r="D4205" s="91" t="s">
        <v>27</v>
      </c>
      <c r="E4205" s="91" t="s">
        <v>3835</v>
      </c>
      <c r="F4205" s="92" t="s">
        <v>34</v>
      </c>
    </row>
    <row r="4206" spans="1:6" x14ac:dyDescent="0.35">
      <c r="A4206" s="92" t="s">
        <v>941</v>
      </c>
      <c r="B4206" s="90">
        <v>272.61</v>
      </c>
      <c r="C4206" s="91">
        <v>45652</v>
      </c>
      <c r="D4206" s="91" t="s">
        <v>27</v>
      </c>
      <c r="E4206" s="91" t="s">
        <v>3835</v>
      </c>
      <c r="F4206" s="92" t="s">
        <v>44</v>
      </c>
    </row>
    <row r="4207" spans="1:6" x14ac:dyDescent="0.35">
      <c r="A4207" s="92" t="s">
        <v>3905</v>
      </c>
      <c r="B4207" s="90">
        <v>325.77999999999997</v>
      </c>
      <c r="C4207" s="91">
        <v>45653</v>
      </c>
      <c r="D4207" s="91" t="s">
        <v>27</v>
      </c>
      <c r="E4207" s="91" t="s">
        <v>3835</v>
      </c>
      <c r="F4207" s="92" t="s">
        <v>42</v>
      </c>
    </row>
    <row r="4208" spans="1:6" x14ac:dyDescent="0.35">
      <c r="A4208" s="92" t="s">
        <v>3906</v>
      </c>
      <c r="B4208" s="90">
        <v>46.81</v>
      </c>
      <c r="C4208" s="91">
        <v>45653</v>
      </c>
      <c r="D4208" s="91" t="s">
        <v>27</v>
      </c>
      <c r="E4208" s="91" t="s">
        <v>3835</v>
      </c>
      <c r="F4208" s="92" t="s">
        <v>38</v>
      </c>
    </row>
    <row r="4209" spans="1:6" x14ac:dyDescent="0.35">
      <c r="A4209" s="92" t="s">
        <v>3907</v>
      </c>
      <c r="B4209" s="90">
        <v>350</v>
      </c>
      <c r="C4209" s="91">
        <v>45653</v>
      </c>
      <c r="D4209" s="91" t="s">
        <v>27</v>
      </c>
      <c r="E4209" s="91" t="s">
        <v>3835</v>
      </c>
      <c r="F4209" s="92" t="s">
        <v>44</v>
      </c>
    </row>
    <row r="4210" spans="1:6" x14ac:dyDescent="0.35">
      <c r="A4210" s="92" t="s">
        <v>1901</v>
      </c>
      <c r="B4210" s="90">
        <v>178.52</v>
      </c>
      <c r="C4210" s="91">
        <v>45653</v>
      </c>
      <c r="D4210" s="91" t="s">
        <v>27</v>
      </c>
      <c r="E4210" s="91" t="s">
        <v>3835</v>
      </c>
      <c r="F4210" s="92" t="s">
        <v>43</v>
      </c>
    </row>
    <row r="4211" spans="1:6" x14ac:dyDescent="0.35">
      <c r="A4211" s="92" t="s">
        <v>3908</v>
      </c>
      <c r="B4211" s="90">
        <v>250</v>
      </c>
      <c r="C4211" s="91">
        <v>45653</v>
      </c>
      <c r="D4211" s="91" t="s">
        <v>27</v>
      </c>
      <c r="E4211" s="91" t="s">
        <v>3835</v>
      </c>
      <c r="F4211" s="92" t="s">
        <v>32</v>
      </c>
    </row>
    <row r="4212" spans="1:6" x14ac:dyDescent="0.35">
      <c r="A4212" s="92" t="s">
        <v>3909</v>
      </c>
      <c r="B4212" s="90">
        <v>63</v>
      </c>
      <c r="C4212" s="91">
        <v>45653</v>
      </c>
      <c r="D4212" s="91" t="s">
        <v>27</v>
      </c>
      <c r="E4212" s="91" t="s">
        <v>3835</v>
      </c>
      <c r="F4212" s="92" t="s">
        <v>32</v>
      </c>
    </row>
    <row r="4213" spans="1:6" x14ac:dyDescent="0.35">
      <c r="A4213" s="92" t="s">
        <v>3910</v>
      </c>
      <c r="B4213" s="90">
        <v>29.97</v>
      </c>
      <c r="C4213" s="91">
        <v>45653</v>
      </c>
      <c r="D4213" s="91" t="s">
        <v>27</v>
      </c>
      <c r="E4213" s="91" t="s">
        <v>3835</v>
      </c>
      <c r="F4213" s="92" t="s">
        <v>37</v>
      </c>
    </row>
    <row r="4214" spans="1:6" x14ac:dyDescent="0.35">
      <c r="A4214" s="92" t="s">
        <v>3911</v>
      </c>
      <c r="B4214" s="90">
        <v>132.80000000000001</v>
      </c>
      <c r="C4214" s="91">
        <v>45653</v>
      </c>
      <c r="D4214" s="91" t="s">
        <v>27</v>
      </c>
      <c r="E4214" s="91" t="s">
        <v>3835</v>
      </c>
      <c r="F4214" s="92" t="s">
        <v>47</v>
      </c>
    </row>
    <row r="4215" spans="1:6" x14ac:dyDescent="0.35">
      <c r="A4215" s="92" t="s">
        <v>614</v>
      </c>
      <c r="B4215" s="90">
        <v>100</v>
      </c>
      <c r="C4215" s="91">
        <v>45653</v>
      </c>
      <c r="D4215" s="91" t="s">
        <v>27</v>
      </c>
      <c r="E4215" s="91" t="s">
        <v>3835</v>
      </c>
      <c r="F4215" s="92" t="s">
        <v>30</v>
      </c>
    </row>
    <row r="4216" spans="1:6" x14ac:dyDescent="0.35">
      <c r="A4216" s="92" t="s">
        <v>3912</v>
      </c>
      <c r="B4216" s="90">
        <v>54.05</v>
      </c>
      <c r="C4216" s="91">
        <v>45653</v>
      </c>
      <c r="D4216" s="91" t="s">
        <v>27</v>
      </c>
      <c r="E4216" s="91" t="s">
        <v>3835</v>
      </c>
      <c r="F4216" s="92" t="s">
        <v>40</v>
      </c>
    </row>
    <row r="4217" spans="1:6" x14ac:dyDescent="0.35">
      <c r="A4217" s="92" t="s">
        <v>648</v>
      </c>
      <c r="B4217" s="90">
        <v>57</v>
      </c>
      <c r="C4217" s="91">
        <v>45653</v>
      </c>
      <c r="D4217" s="91" t="s">
        <v>27</v>
      </c>
      <c r="E4217" s="91" t="s">
        <v>3835</v>
      </c>
      <c r="F4217" s="92" t="s">
        <v>38</v>
      </c>
    </row>
    <row r="4218" spans="1:6" x14ac:dyDescent="0.35">
      <c r="A4218" s="92" t="s">
        <v>3913</v>
      </c>
      <c r="B4218" s="90">
        <v>104</v>
      </c>
      <c r="C4218" s="91">
        <v>45653</v>
      </c>
      <c r="D4218" s="91" t="s">
        <v>27</v>
      </c>
      <c r="E4218" s="91" t="s">
        <v>3835</v>
      </c>
      <c r="F4218" s="92" t="s">
        <v>40</v>
      </c>
    </row>
    <row r="4219" spans="1:6" x14ac:dyDescent="0.35">
      <c r="A4219" s="92" t="s">
        <v>3914</v>
      </c>
      <c r="B4219" s="90">
        <v>285.79000000000002</v>
      </c>
      <c r="C4219" s="91">
        <v>45654</v>
      </c>
      <c r="D4219" s="91" t="s">
        <v>27</v>
      </c>
      <c r="E4219" s="91" t="s">
        <v>3835</v>
      </c>
      <c r="F4219" s="92" t="s">
        <v>30</v>
      </c>
    </row>
    <row r="4220" spans="1:6" x14ac:dyDescent="0.35">
      <c r="A4220" s="92" t="s">
        <v>3565</v>
      </c>
      <c r="B4220" s="90">
        <v>20</v>
      </c>
      <c r="C4220" s="91">
        <v>45654</v>
      </c>
      <c r="D4220" s="91" t="s">
        <v>27</v>
      </c>
      <c r="E4220" s="91" t="s">
        <v>3835</v>
      </c>
      <c r="F4220" s="92" t="s">
        <v>42</v>
      </c>
    </row>
    <row r="4221" spans="1:6" x14ac:dyDescent="0.35">
      <c r="A4221" s="92" t="s">
        <v>1371</v>
      </c>
      <c r="B4221" s="90">
        <v>273.85000000000002</v>
      </c>
      <c r="C4221" s="91">
        <v>45654</v>
      </c>
      <c r="D4221" s="91" t="s">
        <v>27</v>
      </c>
      <c r="E4221" s="91" t="s">
        <v>3835</v>
      </c>
      <c r="F4221" s="92" t="s">
        <v>37</v>
      </c>
    </row>
    <row r="4222" spans="1:6" x14ac:dyDescent="0.35">
      <c r="A4222" s="92" t="s">
        <v>471</v>
      </c>
      <c r="B4222" s="90">
        <v>152.07</v>
      </c>
      <c r="C4222" s="91">
        <v>45654</v>
      </c>
      <c r="D4222" s="91" t="s">
        <v>27</v>
      </c>
      <c r="E4222" s="91" t="s">
        <v>3835</v>
      </c>
      <c r="F4222" s="92" t="s">
        <v>42</v>
      </c>
    </row>
    <row r="4223" spans="1:6" x14ac:dyDescent="0.35">
      <c r="A4223" s="92" t="s">
        <v>3922</v>
      </c>
      <c r="B4223" s="90">
        <v>57.38</v>
      </c>
      <c r="C4223" s="91">
        <v>45656</v>
      </c>
      <c r="D4223" s="91" t="s">
        <v>27</v>
      </c>
      <c r="E4223" s="91" t="s">
        <v>3835</v>
      </c>
      <c r="F4223" s="92" t="s">
        <v>33</v>
      </c>
    </row>
    <row r="4224" spans="1:6" x14ac:dyDescent="0.35">
      <c r="A4224" s="92" t="s">
        <v>484</v>
      </c>
      <c r="B4224" s="90">
        <v>123.82</v>
      </c>
      <c r="C4224" s="91">
        <v>45656</v>
      </c>
      <c r="D4224" s="91" t="s">
        <v>27</v>
      </c>
      <c r="E4224" s="91" t="s">
        <v>3835</v>
      </c>
      <c r="F4224" s="92" t="s">
        <v>43</v>
      </c>
    </row>
    <row r="4225" spans="1:6" x14ac:dyDescent="0.35">
      <c r="A4225" s="92" t="s">
        <v>3923</v>
      </c>
      <c r="B4225" s="90">
        <v>210</v>
      </c>
      <c r="C4225" s="91">
        <v>45656</v>
      </c>
      <c r="D4225" s="91" t="s">
        <v>27</v>
      </c>
      <c r="E4225" s="91" t="s">
        <v>3835</v>
      </c>
      <c r="F4225" s="92" t="s">
        <v>29</v>
      </c>
    </row>
    <row r="4226" spans="1:6" x14ac:dyDescent="0.35">
      <c r="A4226" s="92" t="s">
        <v>3538</v>
      </c>
      <c r="B4226" s="90">
        <v>50</v>
      </c>
      <c r="C4226" s="91">
        <v>45656</v>
      </c>
      <c r="D4226" s="91" t="s">
        <v>27</v>
      </c>
      <c r="E4226" s="91" t="s">
        <v>3835</v>
      </c>
      <c r="F4226" s="92" t="s">
        <v>42</v>
      </c>
    </row>
    <row r="4227" spans="1:6" x14ac:dyDescent="0.35">
      <c r="A4227" s="92" t="s">
        <v>3539</v>
      </c>
      <c r="B4227" s="90">
        <v>108.23</v>
      </c>
      <c r="C4227" s="91">
        <v>45656</v>
      </c>
      <c r="D4227" s="91" t="s">
        <v>27</v>
      </c>
      <c r="E4227" s="91" t="s">
        <v>3835</v>
      </c>
      <c r="F4227" s="92" t="s">
        <v>40</v>
      </c>
    </row>
    <row r="4228" spans="1:6" x14ac:dyDescent="0.35">
      <c r="A4228" s="92" t="s">
        <v>3924</v>
      </c>
      <c r="B4228" s="90">
        <v>243.68</v>
      </c>
      <c r="C4228" s="91">
        <v>45656</v>
      </c>
      <c r="D4228" s="91" t="s">
        <v>27</v>
      </c>
      <c r="E4228" s="91" t="s">
        <v>3835</v>
      </c>
      <c r="F4228" s="92" t="s">
        <v>30</v>
      </c>
    </row>
    <row r="4229" spans="1:6" x14ac:dyDescent="0.35">
      <c r="A4229" s="92" t="s">
        <v>884</v>
      </c>
      <c r="B4229" s="90">
        <v>120</v>
      </c>
      <c r="C4229" s="91">
        <v>45656</v>
      </c>
      <c r="D4229" s="91" t="s">
        <v>27</v>
      </c>
      <c r="E4229" s="91" t="s">
        <v>3835</v>
      </c>
      <c r="F4229" s="92" t="s">
        <v>37</v>
      </c>
    </row>
    <row r="4230" spans="1:6" x14ac:dyDescent="0.35">
      <c r="A4230" s="92" t="s">
        <v>532</v>
      </c>
      <c r="B4230" s="90">
        <v>65.55</v>
      </c>
      <c r="C4230" s="91">
        <v>45656</v>
      </c>
      <c r="D4230" s="91" t="s">
        <v>27</v>
      </c>
      <c r="E4230" s="91" t="s">
        <v>3835</v>
      </c>
      <c r="F4230" s="92" t="s">
        <v>37</v>
      </c>
    </row>
    <row r="4231" spans="1:6" x14ac:dyDescent="0.35">
      <c r="A4231" s="92" t="s">
        <v>2449</v>
      </c>
      <c r="B4231" s="90">
        <v>400</v>
      </c>
      <c r="C4231" s="91">
        <v>45656</v>
      </c>
      <c r="D4231" s="91" t="s">
        <v>27</v>
      </c>
      <c r="E4231" s="91" t="s">
        <v>3835</v>
      </c>
      <c r="F4231" s="92" t="s">
        <v>41</v>
      </c>
    </row>
    <row r="4232" spans="1:6" x14ac:dyDescent="0.35">
      <c r="A4232" s="92" t="s">
        <v>3925</v>
      </c>
      <c r="B4232" s="90">
        <v>50.61</v>
      </c>
      <c r="C4232" s="91">
        <v>45656</v>
      </c>
      <c r="D4232" s="91" t="s">
        <v>27</v>
      </c>
      <c r="E4232" s="91" t="s">
        <v>3835</v>
      </c>
      <c r="F4232" s="92" t="s">
        <v>34</v>
      </c>
    </row>
    <row r="4233" spans="1:6" x14ac:dyDescent="0.35">
      <c r="A4233" s="92" t="s">
        <v>1632</v>
      </c>
      <c r="B4233" s="90">
        <v>238</v>
      </c>
      <c r="C4233" s="91">
        <v>45657</v>
      </c>
      <c r="D4233" s="91" t="s">
        <v>27</v>
      </c>
      <c r="E4233" s="91" t="s">
        <v>3835</v>
      </c>
      <c r="F4233" s="92" t="s">
        <v>38</v>
      </c>
    </row>
    <row r="4234" spans="1:6" x14ac:dyDescent="0.35">
      <c r="A4234" s="92" t="s">
        <v>3926</v>
      </c>
      <c r="B4234" s="90">
        <v>110</v>
      </c>
      <c r="C4234" s="91">
        <v>45657</v>
      </c>
      <c r="D4234" s="91" t="s">
        <v>27</v>
      </c>
      <c r="E4234" s="91" t="s">
        <v>3835</v>
      </c>
      <c r="F4234" s="92" t="s">
        <v>37</v>
      </c>
    </row>
    <row r="4235" spans="1:6" x14ac:dyDescent="0.35">
      <c r="A4235" s="92" t="s">
        <v>3927</v>
      </c>
      <c r="B4235" s="90">
        <v>25.2</v>
      </c>
      <c r="C4235" s="91">
        <v>45657</v>
      </c>
      <c r="D4235" s="91" t="s">
        <v>27</v>
      </c>
      <c r="E4235" s="91" t="s">
        <v>3835</v>
      </c>
      <c r="F4235" s="92" t="s">
        <v>38</v>
      </c>
    </row>
    <row r="4236" spans="1:6" x14ac:dyDescent="0.35">
      <c r="A4236" s="92" t="s">
        <v>865</v>
      </c>
      <c r="B4236" s="90">
        <v>86.77</v>
      </c>
      <c r="C4236" s="91">
        <v>45657</v>
      </c>
      <c r="D4236" s="91" t="s">
        <v>27</v>
      </c>
      <c r="E4236" s="91" t="s">
        <v>3835</v>
      </c>
      <c r="F4236" s="92" t="s">
        <v>29</v>
      </c>
    </row>
    <row r="4237" spans="1:6" x14ac:dyDescent="0.35">
      <c r="A4237" s="92" t="s">
        <v>2183</v>
      </c>
      <c r="B4237" s="90">
        <v>72.95</v>
      </c>
      <c r="C4237" s="91">
        <v>45657</v>
      </c>
      <c r="D4237" s="91" t="s">
        <v>27</v>
      </c>
      <c r="E4237" s="91" t="s">
        <v>3835</v>
      </c>
      <c r="F4237" s="92" t="s">
        <v>43</v>
      </c>
    </row>
    <row r="4238" spans="1:6" x14ac:dyDescent="0.35">
      <c r="A4238" s="92" t="s">
        <v>3928</v>
      </c>
      <c r="B4238" s="90">
        <v>100</v>
      </c>
      <c r="C4238" s="91">
        <v>45657</v>
      </c>
      <c r="D4238" s="91" t="s">
        <v>27</v>
      </c>
      <c r="E4238" s="91" t="s">
        <v>3835</v>
      </c>
      <c r="F4238" s="92" t="s">
        <v>41</v>
      </c>
    </row>
    <row r="4239" spans="1:6" x14ac:dyDescent="0.35">
      <c r="A4239" s="92" t="s">
        <v>3379</v>
      </c>
      <c r="B4239" s="90">
        <v>200</v>
      </c>
      <c r="C4239" s="91">
        <v>45657</v>
      </c>
      <c r="D4239" s="91" t="s">
        <v>27</v>
      </c>
      <c r="E4239" s="91" t="s">
        <v>3835</v>
      </c>
      <c r="F4239" s="92" t="s">
        <v>38</v>
      </c>
    </row>
    <row r="4240" spans="1:6" x14ac:dyDescent="0.35">
      <c r="A4240" s="92" t="s">
        <v>450</v>
      </c>
      <c r="B4240" s="90">
        <v>116.96</v>
      </c>
      <c r="C4240" s="91">
        <v>45657</v>
      </c>
      <c r="D4240" s="91" t="s">
        <v>27</v>
      </c>
      <c r="E4240" s="91" t="s">
        <v>3835</v>
      </c>
      <c r="F4240" s="92" t="s">
        <v>37</v>
      </c>
    </row>
    <row r="4241" spans="1:6" x14ac:dyDescent="0.35">
      <c r="A4241" s="92" t="s">
        <v>3929</v>
      </c>
      <c r="B4241" s="90">
        <v>163</v>
      </c>
      <c r="C4241" s="91">
        <v>45657</v>
      </c>
      <c r="D4241" s="91" t="s">
        <v>27</v>
      </c>
      <c r="E4241" s="91" t="s">
        <v>3835</v>
      </c>
      <c r="F4241" s="92" t="s">
        <v>39</v>
      </c>
    </row>
    <row r="4242" spans="1:6" x14ac:dyDescent="0.35">
      <c r="A4242" s="92" t="s">
        <v>1949</v>
      </c>
      <c r="B4242" s="90">
        <v>353.37</v>
      </c>
      <c r="C4242" s="91">
        <v>45657</v>
      </c>
      <c r="D4242" s="91" t="s">
        <v>27</v>
      </c>
      <c r="E4242" s="91" t="s">
        <v>3835</v>
      </c>
      <c r="F4242" s="92" t="s">
        <v>30</v>
      </c>
    </row>
    <row r="4243" spans="1:6" x14ac:dyDescent="0.35">
      <c r="A4243" s="92" t="s">
        <v>3930</v>
      </c>
      <c r="B4243" s="90">
        <v>288</v>
      </c>
      <c r="C4243" s="91">
        <v>45657</v>
      </c>
      <c r="D4243" s="91" t="s">
        <v>27</v>
      </c>
      <c r="E4243" s="91" t="s">
        <v>3835</v>
      </c>
      <c r="F4243" s="92" t="s">
        <v>34</v>
      </c>
    </row>
    <row r="4244" spans="1:6" x14ac:dyDescent="0.35">
      <c r="A4244" s="92" t="s">
        <v>1436</v>
      </c>
      <c r="B4244" s="90">
        <v>134.13999999999999</v>
      </c>
      <c r="C4244" s="91">
        <v>45657</v>
      </c>
      <c r="D4244" s="91" t="s">
        <v>27</v>
      </c>
      <c r="E4244" s="91" t="s">
        <v>3835</v>
      </c>
      <c r="F4244" s="92" t="s">
        <v>38</v>
      </c>
    </row>
    <row r="4245" spans="1:6" x14ac:dyDescent="0.35">
      <c r="A4245" s="92" t="s">
        <v>316</v>
      </c>
      <c r="B4245" s="90">
        <v>500</v>
      </c>
      <c r="C4245" s="91">
        <v>45657</v>
      </c>
      <c r="D4245" s="91" t="s">
        <v>27</v>
      </c>
      <c r="E4245" s="91" t="s">
        <v>3835</v>
      </c>
      <c r="F4245" s="92" t="s">
        <v>35</v>
      </c>
    </row>
  </sheetData>
  <autoFilter ref="A1:F4163" xr:uid="{5CAADCD5-B44A-4A4B-B5C2-0851D7E2C775}">
    <filterColumn colId="3">
      <filters>
        <filter val="Decemb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2E79-CD4C-4974-B229-0D21CD423D14}">
  <sheetPr codeName="Sheet4" filterMode="1">
    <tabColor rgb="FF92D050"/>
  </sheetPr>
  <dimension ref="A1:O1429"/>
  <sheetViews>
    <sheetView workbookViewId="0">
      <selection activeCell="A1288" sqref="A1288:J1417"/>
    </sheetView>
  </sheetViews>
  <sheetFormatPr defaultRowHeight="14.5" x14ac:dyDescent="0.35"/>
  <cols>
    <col min="1" max="1" width="22.81640625" bestFit="1" customWidth="1"/>
    <col min="2" max="2" width="31.26953125" bestFit="1" customWidth="1"/>
    <col min="3" max="3" width="33.54296875" style="32" bestFit="1" customWidth="1"/>
    <col min="4" max="4" width="10.81640625" bestFit="1" customWidth="1"/>
    <col min="5" max="5" width="33" bestFit="1" customWidth="1"/>
    <col min="6" max="6" width="23.453125" style="32" bestFit="1" customWidth="1"/>
    <col min="7" max="7" width="14.26953125" bestFit="1" customWidth="1"/>
    <col min="8" max="8" width="13.26953125" bestFit="1" customWidth="1"/>
    <col min="9" max="9" width="17.54296875" style="64" bestFit="1" customWidth="1"/>
    <col min="10" max="10" width="9.453125" bestFit="1" customWidth="1"/>
    <col min="14" max="14" width="14.54296875" bestFit="1" customWidth="1"/>
    <col min="15" max="15" width="17.54296875" bestFit="1" customWidth="1"/>
  </cols>
  <sheetData>
    <row r="1" spans="1:15" ht="23.5" x14ac:dyDescent="0.55000000000000004">
      <c r="A1" s="87" t="s">
        <v>0</v>
      </c>
      <c r="B1" s="87" t="s">
        <v>2824</v>
      </c>
      <c r="C1" s="105" t="s">
        <v>2825</v>
      </c>
      <c r="D1" s="87" t="s">
        <v>3</v>
      </c>
      <c r="E1" s="87" t="s">
        <v>2826</v>
      </c>
      <c r="F1" s="105" t="s">
        <v>2827</v>
      </c>
      <c r="G1" s="87" t="s">
        <v>3607</v>
      </c>
      <c r="H1" s="87" t="s">
        <v>2828</v>
      </c>
      <c r="I1" s="89" t="s">
        <v>9</v>
      </c>
      <c r="J1" s="87" t="s">
        <v>2829</v>
      </c>
      <c r="N1" s="85" t="s">
        <v>3624</v>
      </c>
      <c r="O1" s="86">
        <f>MAX(C:C)</f>
        <v>45657</v>
      </c>
    </row>
    <row r="2" spans="1:15" ht="15.5" hidden="1" x14ac:dyDescent="0.35">
      <c r="A2" s="88" t="s">
        <v>3224</v>
      </c>
      <c r="B2" s="59" t="s">
        <v>35</v>
      </c>
      <c r="C2" s="60">
        <v>45293</v>
      </c>
      <c r="D2" s="59" t="s">
        <v>16</v>
      </c>
      <c r="E2" s="59" t="s">
        <v>2834</v>
      </c>
      <c r="F2" s="59" t="s">
        <v>3222</v>
      </c>
      <c r="G2" s="59" t="s">
        <v>16</v>
      </c>
      <c r="H2" s="59" t="s">
        <v>3225</v>
      </c>
      <c r="I2" s="61" t="s">
        <v>3606</v>
      </c>
      <c r="J2" s="61" t="b">
        <v>0</v>
      </c>
    </row>
    <row r="3" spans="1:15" ht="15.5" hidden="1" x14ac:dyDescent="0.35">
      <c r="A3" s="88" t="s">
        <v>446</v>
      </c>
      <c r="B3" s="59" t="s">
        <v>38</v>
      </c>
      <c r="C3" s="60">
        <v>45293</v>
      </c>
      <c r="D3" s="59" t="s">
        <v>16</v>
      </c>
      <c r="E3" s="59" t="s">
        <v>2834</v>
      </c>
      <c r="F3" s="59" t="s">
        <v>3226</v>
      </c>
      <c r="G3" s="59" t="s">
        <v>16</v>
      </c>
      <c r="H3" s="59" t="s">
        <v>3225</v>
      </c>
      <c r="I3" s="61" t="s">
        <v>3606</v>
      </c>
      <c r="J3" s="61" t="b">
        <v>0</v>
      </c>
    </row>
    <row r="4" spans="1:15" ht="15.5" hidden="1" x14ac:dyDescent="0.35">
      <c r="A4" s="88" t="s">
        <v>822</v>
      </c>
      <c r="B4" s="59" t="s">
        <v>38</v>
      </c>
      <c r="C4" s="60">
        <v>45294</v>
      </c>
      <c r="D4" s="59" t="s">
        <v>16</v>
      </c>
      <c r="E4" s="59" t="s">
        <v>2834</v>
      </c>
      <c r="F4" s="59" t="s">
        <v>3227</v>
      </c>
      <c r="G4" s="59" t="s">
        <v>16</v>
      </c>
      <c r="H4" s="59" t="s">
        <v>3228</v>
      </c>
      <c r="I4" s="61" t="s">
        <v>3605</v>
      </c>
      <c r="J4" s="61" t="b">
        <v>0</v>
      </c>
    </row>
    <row r="5" spans="1:15" ht="15.5" hidden="1" x14ac:dyDescent="0.35">
      <c r="A5" s="88" t="s">
        <v>3229</v>
      </c>
      <c r="B5" s="59" t="s">
        <v>41</v>
      </c>
      <c r="C5" s="60">
        <v>45295</v>
      </c>
      <c r="D5" s="59" t="s">
        <v>16</v>
      </c>
      <c r="E5" s="59" t="s">
        <v>2834</v>
      </c>
      <c r="F5" s="59" t="s">
        <v>3222</v>
      </c>
      <c r="G5" s="59" t="s">
        <v>16</v>
      </c>
      <c r="H5" s="59" t="s">
        <v>3222</v>
      </c>
      <c r="I5" s="61" t="s">
        <v>3606</v>
      </c>
      <c r="J5" s="61" t="b">
        <v>0</v>
      </c>
    </row>
    <row r="6" spans="1:15" ht="15.5" hidden="1" x14ac:dyDescent="0.35">
      <c r="A6" s="88" t="s">
        <v>3230</v>
      </c>
      <c r="B6" s="59" t="s">
        <v>35</v>
      </c>
      <c r="C6" s="60">
        <v>45296</v>
      </c>
      <c r="D6" s="59" t="s">
        <v>16</v>
      </c>
      <c r="E6" s="59" t="s">
        <v>2834</v>
      </c>
      <c r="F6" s="59" t="s">
        <v>3231</v>
      </c>
      <c r="G6" s="59" t="s">
        <v>16</v>
      </c>
      <c r="H6" s="59" t="s">
        <v>3221</v>
      </c>
      <c r="I6" s="61" t="s">
        <v>3606</v>
      </c>
      <c r="J6" s="61" t="b">
        <v>0</v>
      </c>
    </row>
    <row r="7" spans="1:15" ht="15.5" hidden="1" x14ac:dyDescent="0.35">
      <c r="A7" s="88" t="s">
        <v>904</v>
      </c>
      <c r="B7" s="59" t="s">
        <v>35</v>
      </c>
      <c r="C7" s="60">
        <v>45296</v>
      </c>
      <c r="D7" s="59" t="s">
        <v>16</v>
      </c>
      <c r="E7" s="59" t="s">
        <v>2834</v>
      </c>
      <c r="F7" s="59" t="s">
        <v>3223</v>
      </c>
      <c r="G7" s="59" t="s">
        <v>16</v>
      </c>
      <c r="H7" s="59" t="s">
        <v>3221</v>
      </c>
      <c r="I7" s="61" t="s">
        <v>3605</v>
      </c>
      <c r="J7" s="61" t="b">
        <v>0</v>
      </c>
    </row>
    <row r="8" spans="1:15" ht="15.5" hidden="1" x14ac:dyDescent="0.35">
      <c r="A8" s="88" t="s">
        <v>3232</v>
      </c>
      <c r="B8" s="59" t="s">
        <v>32</v>
      </c>
      <c r="C8" s="60">
        <v>45299</v>
      </c>
      <c r="D8" s="59" t="s">
        <v>16</v>
      </c>
      <c r="E8" s="59" t="s">
        <v>2834</v>
      </c>
      <c r="F8" s="59" t="s">
        <v>3233</v>
      </c>
      <c r="G8" s="59" t="s">
        <v>16</v>
      </c>
      <c r="H8" s="59" t="s">
        <v>3234</v>
      </c>
      <c r="I8" s="61" t="s">
        <v>3606</v>
      </c>
      <c r="J8" s="61" t="b">
        <v>0</v>
      </c>
    </row>
    <row r="9" spans="1:15" ht="15.5" hidden="1" x14ac:dyDescent="0.35">
      <c r="A9" s="88" t="s">
        <v>91</v>
      </c>
      <c r="B9" s="59" t="s">
        <v>32</v>
      </c>
      <c r="C9" s="60">
        <v>45300</v>
      </c>
      <c r="D9" s="59" t="s">
        <v>16</v>
      </c>
      <c r="E9" s="59" t="s">
        <v>2834</v>
      </c>
      <c r="F9" s="59" t="s">
        <v>3231</v>
      </c>
      <c r="G9" s="59" t="s">
        <v>16</v>
      </c>
      <c r="H9" s="59" t="s">
        <v>3235</v>
      </c>
      <c r="I9" s="61" t="s">
        <v>3606</v>
      </c>
      <c r="J9" s="61" t="b">
        <v>0</v>
      </c>
    </row>
    <row r="10" spans="1:15" ht="15.5" hidden="1" x14ac:dyDescent="0.35">
      <c r="A10" s="88" t="s">
        <v>644</v>
      </c>
      <c r="B10" s="59" t="s">
        <v>35</v>
      </c>
      <c r="C10" s="60">
        <v>45300</v>
      </c>
      <c r="D10" s="59" t="s">
        <v>16</v>
      </c>
      <c r="E10" s="59" t="s">
        <v>2834</v>
      </c>
      <c r="F10" s="59" t="s">
        <v>3226</v>
      </c>
      <c r="G10" s="59" t="s">
        <v>16</v>
      </c>
      <c r="H10" s="59" t="s">
        <v>3235</v>
      </c>
      <c r="I10" s="61" t="s">
        <v>3606</v>
      </c>
      <c r="J10" s="61" t="b">
        <v>0</v>
      </c>
    </row>
    <row r="11" spans="1:15" ht="15.5" hidden="1" x14ac:dyDescent="0.35">
      <c r="A11" s="88" t="s">
        <v>3236</v>
      </c>
      <c r="B11" s="59" t="s">
        <v>32</v>
      </c>
      <c r="C11" s="60">
        <v>45300</v>
      </c>
      <c r="D11" s="59" t="s">
        <v>16</v>
      </c>
      <c r="E11" s="59" t="s">
        <v>2834</v>
      </c>
      <c r="F11" s="59" t="s">
        <v>3223</v>
      </c>
      <c r="G11" s="59" t="s">
        <v>16</v>
      </c>
      <c r="H11" s="59" t="s">
        <v>3235</v>
      </c>
      <c r="I11" s="61" t="s">
        <v>3606</v>
      </c>
      <c r="J11" s="61" t="b">
        <v>0</v>
      </c>
    </row>
    <row r="12" spans="1:15" ht="15.5" hidden="1" x14ac:dyDescent="0.35">
      <c r="A12" s="88" t="s">
        <v>3237</v>
      </c>
      <c r="B12" s="59" t="s">
        <v>32</v>
      </c>
      <c r="C12" s="60">
        <v>45300</v>
      </c>
      <c r="D12" s="59" t="s">
        <v>16</v>
      </c>
      <c r="E12" s="59" t="s">
        <v>2834</v>
      </c>
      <c r="F12" s="59" t="s">
        <v>3223</v>
      </c>
      <c r="G12" s="59" t="s">
        <v>16</v>
      </c>
      <c r="H12" s="59" t="s">
        <v>3235</v>
      </c>
      <c r="I12" s="61" t="s">
        <v>3606</v>
      </c>
      <c r="J12" s="61" t="b">
        <v>0</v>
      </c>
    </row>
    <row r="13" spans="1:15" ht="15.5" hidden="1" x14ac:dyDescent="0.35">
      <c r="A13" s="88" t="s">
        <v>3238</v>
      </c>
      <c r="B13" s="59" t="s">
        <v>32</v>
      </c>
      <c r="C13" s="60">
        <v>45300</v>
      </c>
      <c r="D13" s="59" t="s">
        <v>16</v>
      </c>
      <c r="E13" s="59" t="s">
        <v>2834</v>
      </c>
      <c r="F13" s="59" t="s">
        <v>3231</v>
      </c>
      <c r="G13" s="59" t="s">
        <v>16</v>
      </c>
      <c r="H13" s="59" t="s">
        <v>3235</v>
      </c>
      <c r="I13" s="61" t="s">
        <v>3606</v>
      </c>
      <c r="J13" s="61" t="b">
        <v>0</v>
      </c>
    </row>
    <row r="14" spans="1:15" ht="15.5" hidden="1" x14ac:dyDescent="0.35">
      <c r="A14" s="88" t="s">
        <v>3239</v>
      </c>
      <c r="B14" s="59" t="s">
        <v>43</v>
      </c>
      <c r="C14" s="60">
        <v>45301</v>
      </c>
      <c r="D14" s="59" t="s">
        <v>16</v>
      </c>
      <c r="E14" s="59" t="s">
        <v>2834</v>
      </c>
      <c r="F14" s="59" t="s">
        <v>3240</v>
      </c>
      <c r="G14" s="59" t="s">
        <v>16</v>
      </c>
      <c r="H14" s="59" t="s">
        <v>3231</v>
      </c>
      <c r="I14" s="61" t="s">
        <v>3606</v>
      </c>
      <c r="J14" s="61" t="b">
        <v>0</v>
      </c>
    </row>
    <row r="15" spans="1:15" ht="15.5" hidden="1" x14ac:dyDescent="0.35">
      <c r="A15" s="88" t="s">
        <v>3093</v>
      </c>
      <c r="B15" s="59" t="s">
        <v>38</v>
      </c>
      <c r="C15" s="60">
        <v>45301</v>
      </c>
      <c r="D15" s="59" t="s">
        <v>16</v>
      </c>
      <c r="E15" s="59" t="s">
        <v>2834</v>
      </c>
      <c r="F15" s="59" t="s">
        <v>3223</v>
      </c>
      <c r="G15" s="59" t="s">
        <v>16</v>
      </c>
      <c r="H15" s="59" t="s">
        <v>3231</v>
      </c>
      <c r="I15" s="61" t="s">
        <v>3606</v>
      </c>
      <c r="J15" s="61" t="b">
        <v>0</v>
      </c>
    </row>
    <row r="16" spans="1:15" ht="15.5" hidden="1" x14ac:dyDescent="0.35">
      <c r="A16" s="88" t="s">
        <v>548</v>
      </c>
      <c r="B16" s="59" t="s">
        <v>35</v>
      </c>
      <c r="C16" s="60">
        <v>45301</v>
      </c>
      <c r="D16" s="59" t="s">
        <v>16</v>
      </c>
      <c r="E16" s="59" t="s">
        <v>2834</v>
      </c>
      <c r="F16" s="59" t="s">
        <v>3220</v>
      </c>
      <c r="G16" s="59" t="s">
        <v>16</v>
      </c>
      <c r="H16" s="59" t="s">
        <v>3231</v>
      </c>
      <c r="I16" s="61" t="s">
        <v>3606</v>
      </c>
      <c r="J16" s="61" t="b">
        <v>0</v>
      </c>
    </row>
    <row r="17" spans="1:10" ht="15.5" hidden="1" x14ac:dyDescent="0.35">
      <c r="A17" s="88" t="s">
        <v>3241</v>
      </c>
      <c r="B17" s="59" t="s">
        <v>41</v>
      </c>
      <c r="C17" s="60">
        <v>45302</v>
      </c>
      <c r="D17" s="59" t="s">
        <v>16</v>
      </c>
      <c r="E17" s="59" t="s">
        <v>2834</v>
      </c>
      <c r="F17" s="59" t="s">
        <v>3242</v>
      </c>
      <c r="G17" s="59" t="s">
        <v>16</v>
      </c>
      <c r="H17" s="59" t="s">
        <v>3242</v>
      </c>
      <c r="I17" s="61" t="s">
        <v>3606</v>
      </c>
      <c r="J17" s="61" t="b">
        <v>0</v>
      </c>
    </row>
    <row r="18" spans="1:10" ht="15.5" hidden="1" x14ac:dyDescent="0.35">
      <c r="A18" s="88" t="s">
        <v>758</v>
      </c>
      <c r="B18" s="59" t="s">
        <v>35</v>
      </c>
      <c r="C18" s="60">
        <v>45302</v>
      </c>
      <c r="D18" s="59" t="s">
        <v>16</v>
      </c>
      <c r="E18" s="59" t="s">
        <v>2834</v>
      </c>
      <c r="F18" s="59" t="s">
        <v>3220</v>
      </c>
      <c r="G18" s="59" t="s">
        <v>16</v>
      </c>
      <c r="H18" s="59" t="s">
        <v>3242</v>
      </c>
      <c r="I18" s="61" t="s">
        <v>3606</v>
      </c>
      <c r="J18" s="61" t="b">
        <v>0</v>
      </c>
    </row>
    <row r="19" spans="1:10" ht="15.5" hidden="1" x14ac:dyDescent="0.35">
      <c r="A19" s="88" t="s">
        <v>118</v>
      </c>
      <c r="B19" s="59" t="s">
        <v>32</v>
      </c>
      <c r="C19" s="60">
        <v>45302</v>
      </c>
      <c r="D19" s="59" t="s">
        <v>16</v>
      </c>
      <c r="E19" s="59" t="s">
        <v>2834</v>
      </c>
      <c r="F19" s="59" t="s">
        <v>3243</v>
      </c>
      <c r="G19" s="59" t="s">
        <v>16</v>
      </c>
      <c r="H19" s="59" t="s">
        <v>3242</v>
      </c>
      <c r="I19" s="61" t="s">
        <v>3606</v>
      </c>
      <c r="J19" s="61" t="b">
        <v>0</v>
      </c>
    </row>
    <row r="20" spans="1:10" ht="15.5" hidden="1" x14ac:dyDescent="0.35">
      <c r="A20" s="88" t="s">
        <v>3244</v>
      </c>
      <c r="B20" s="59" t="s">
        <v>32</v>
      </c>
      <c r="C20" s="60">
        <v>45302</v>
      </c>
      <c r="D20" s="59" t="s">
        <v>16</v>
      </c>
      <c r="E20" s="59" t="s">
        <v>2834</v>
      </c>
      <c r="F20" s="59" t="s">
        <v>3220</v>
      </c>
      <c r="G20" s="59" t="s">
        <v>16</v>
      </c>
      <c r="H20" s="59" t="s">
        <v>3242</v>
      </c>
      <c r="I20" s="61" t="s">
        <v>3606</v>
      </c>
      <c r="J20" s="61" t="b">
        <v>0</v>
      </c>
    </row>
    <row r="21" spans="1:10" ht="15.5" hidden="1" x14ac:dyDescent="0.35">
      <c r="A21" s="88" t="s">
        <v>626</v>
      </c>
      <c r="B21" s="59" t="s">
        <v>41</v>
      </c>
      <c r="C21" s="60">
        <v>45303</v>
      </c>
      <c r="D21" s="59" t="s">
        <v>16</v>
      </c>
      <c r="E21" s="59" t="s">
        <v>2834</v>
      </c>
      <c r="F21" s="59" t="s">
        <v>3240</v>
      </c>
      <c r="G21" s="59" t="s">
        <v>16</v>
      </c>
      <c r="H21" s="59" t="s">
        <v>3223</v>
      </c>
      <c r="I21" s="61" t="s">
        <v>3605</v>
      </c>
      <c r="J21" s="61" t="b">
        <v>0</v>
      </c>
    </row>
    <row r="22" spans="1:10" ht="15.5" hidden="1" x14ac:dyDescent="0.35">
      <c r="A22" s="88" t="s">
        <v>876</v>
      </c>
      <c r="B22" s="59" t="s">
        <v>35</v>
      </c>
      <c r="C22" s="60">
        <v>45306</v>
      </c>
      <c r="D22" s="59" t="s">
        <v>16</v>
      </c>
      <c r="E22" s="59" t="s">
        <v>2834</v>
      </c>
      <c r="F22" s="59" t="s">
        <v>3220</v>
      </c>
      <c r="G22" s="59" t="s">
        <v>16</v>
      </c>
      <c r="H22" s="59" t="s">
        <v>3243</v>
      </c>
      <c r="I22" s="61" t="s">
        <v>3606</v>
      </c>
      <c r="J22" s="61" t="b">
        <v>0</v>
      </c>
    </row>
    <row r="23" spans="1:10" ht="15.5" hidden="1" x14ac:dyDescent="0.35">
      <c r="A23" s="88" t="s">
        <v>416</v>
      </c>
      <c r="B23" s="59" t="s">
        <v>38</v>
      </c>
      <c r="C23" s="60">
        <v>45306</v>
      </c>
      <c r="D23" s="59" t="s">
        <v>16</v>
      </c>
      <c r="E23" s="59" t="s">
        <v>2834</v>
      </c>
      <c r="F23" s="59" t="s">
        <v>3220</v>
      </c>
      <c r="G23" s="59" t="s">
        <v>16</v>
      </c>
      <c r="H23" s="59" t="s">
        <v>3243</v>
      </c>
      <c r="I23" s="61" t="s">
        <v>3606</v>
      </c>
      <c r="J23" s="61" t="b">
        <v>0</v>
      </c>
    </row>
    <row r="24" spans="1:10" ht="15.5" hidden="1" x14ac:dyDescent="0.35">
      <c r="A24" s="88" t="s">
        <v>3136</v>
      </c>
      <c r="B24" s="59" t="s">
        <v>35</v>
      </c>
      <c r="C24" s="60">
        <v>45307</v>
      </c>
      <c r="D24" s="59" t="s">
        <v>16</v>
      </c>
      <c r="E24" s="59" t="s">
        <v>2834</v>
      </c>
      <c r="F24" s="59" t="s">
        <v>3245</v>
      </c>
      <c r="G24" s="59" t="s">
        <v>16</v>
      </c>
      <c r="H24" s="59" t="s">
        <v>3246</v>
      </c>
      <c r="I24" s="61" t="s">
        <v>3606</v>
      </c>
      <c r="J24" s="61" t="b">
        <v>0</v>
      </c>
    </row>
    <row r="25" spans="1:10" ht="15.5" hidden="1" x14ac:dyDescent="0.35">
      <c r="A25" s="88" t="s">
        <v>3247</v>
      </c>
      <c r="B25" s="59" t="s">
        <v>41</v>
      </c>
      <c r="C25" s="60">
        <v>45308</v>
      </c>
      <c r="D25" s="59" t="s">
        <v>16</v>
      </c>
      <c r="E25" s="59" t="s">
        <v>2834</v>
      </c>
      <c r="F25" s="59" t="s">
        <v>3248</v>
      </c>
      <c r="G25" s="59" t="s">
        <v>16</v>
      </c>
      <c r="H25" s="59" t="s">
        <v>3248</v>
      </c>
      <c r="I25" s="61" t="s">
        <v>3605</v>
      </c>
      <c r="J25" s="61" t="b">
        <v>0</v>
      </c>
    </row>
    <row r="26" spans="1:10" ht="15.5" hidden="1" x14ac:dyDescent="0.35">
      <c r="A26" s="88" t="s">
        <v>3249</v>
      </c>
      <c r="B26" s="59" t="s">
        <v>41</v>
      </c>
      <c r="C26" s="60">
        <v>45308</v>
      </c>
      <c r="D26" s="59" t="s">
        <v>16</v>
      </c>
      <c r="E26" s="59" t="s">
        <v>2834</v>
      </c>
      <c r="F26" s="59" t="s">
        <v>3220</v>
      </c>
      <c r="G26" s="59" t="s">
        <v>16</v>
      </c>
      <c r="H26" s="59" t="s">
        <v>3248</v>
      </c>
      <c r="I26" s="61" t="s">
        <v>3606</v>
      </c>
      <c r="J26" s="61" t="b">
        <v>0</v>
      </c>
    </row>
    <row r="27" spans="1:10" ht="15.5" hidden="1" x14ac:dyDescent="0.35">
      <c r="A27" s="88" t="s">
        <v>2504</v>
      </c>
      <c r="B27" s="59" t="s">
        <v>35</v>
      </c>
      <c r="C27" s="60">
        <v>45309</v>
      </c>
      <c r="D27" s="59" t="s">
        <v>16</v>
      </c>
      <c r="E27" s="59" t="s">
        <v>2834</v>
      </c>
      <c r="F27" s="59" t="s">
        <v>3240</v>
      </c>
      <c r="G27" s="59" t="s">
        <v>16</v>
      </c>
      <c r="H27" s="59" t="s">
        <v>3227</v>
      </c>
      <c r="I27" s="61" t="s">
        <v>3606</v>
      </c>
      <c r="J27" s="61" t="b">
        <v>0</v>
      </c>
    </row>
    <row r="28" spans="1:10" ht="15.5" hidden="1" x14ac:dyDescent="0.35">
      <c r="A28" s="88" t="s">
        <v>3250</v>
      </c>
      <c r="B28" s="59" t="s">
        <v>38</v>
      </c>
      <c r="C28" s="60">
        <v>45309</v>
      </c>
      <c r="D28" s="59" t="s">
        <v>16</v>
      </c>
      <c r="E28" s="59" t="s">
        <v>2834</v>
      </c>
      <c r="F28" s="59" t="s">
        <v>3251</v>
      </c>
      <c r="G28" s="59" t="s">
        <v>17</v>
      </c>
      <c r="H28" s="59" t="s">
        <v>3227</v>
      </c>
      <c r="I28" s="61" t="s">
        <v>3606</v>
      </c>
      <c r="J28" s="61" t="b">
        <v>0</v>
      </c>
    </row>
    <row r="29" spans="1:10" ht="15.5" hidden="1" x14ac:dyDescent="0.35">
      <c r="A29" s="88" t="s">
        <v>3138</v>
      </c>
      <c r="B29" s="59" t="s">
        <v>38</v>
      </c>
      <c r="C29" s="60">
        <v>45309</v>
      </c>
      <c r="D29" s="59" t="s">
        <v>16</v>
      </c>
      <c r="E29" s="59" t="s">
        <v>2834</v>
      </c>
      <c r="F29" s="59" t="s">
        <v>3240</v>
      </c>
      <c r="G29" s="59" t="s">
        <v>16</v>
      </c>
      <c r="H29" s="59" t="s">
        <v>3227</v>
      </c>
      <c r="I29" s="61" t="s">
        <v>3606</v>
      </c>
      <c r="J29" s="61" t="b">
        <v>0</v>
      </c>
    </row>
    <row r="30" spans="1:10" ht="15.5" hidden="1" x14ac:dyDescent="0.35">
      <c r="A30" s="88" t="s">
        <v>1263</v>
      </c>
      <c r="B30" s="59" t="s">
        <v>35</v>
      </c>
      <c r="C30" s="60">
        <v>45310</v>
      </c>
      <c r="D30" s="59" t="s">
        <v>16</v>
      </c>
      <c r="E30" s="59" t="s">
        <v>2834</v>
      </c>
      <c r="F30" s="59" t="s">
        <v>3233</v>
      </c>
      <c r="G30" s="59" t="s">
        <v>16</v>
      </c>
      <c r="H30" s="59" t="s">
        <v>3220</v>
      </c>
      <c r="I30" s="61" t="s">
        <v>3606</v>
      </c>
      <c r="J30" s="61" t="b">
        <v>0</v>
      </c>
    </row>
    <row r="31" spans="1:10" ht="15.5" hidden="1" x14ac:dyDescent="0.35">
      <c r="A31" s="88" t="s">
        <v>634</v>
      </c>
      <c r="B31" s="59" t="s">
        <v>42</v>
      </c>
      <c r="C31" s="60">
        <v>45310</v>
      </c>
      <c r="D31" s="59" t="s">
        <v>16</v>
      </c>
      <c r="E31" s="59" t="s">
        <v>2834</v>
      </c>
      <c r="F31" s="59" t="s">
        <v>3252</v>
      </c>
      <c r="G31" s="59" t="s">
        <v>17</v>
      </c>
      <c r="H31" s="59" t="s">
        <v>3220</v>
      </c>
      <c r="I31" s="61" t="s">
        <v>3606</v>
      </c>
      <c r="J31" s="61" t="b">
        <v>0</v>
      </c>
    </row>
    <row r="32" spans="1:10" ht="15.5" hidden="1" x14ac:dyDescent="0.35">
      <c r="A32" s="88" t="s">
        <v>3253</v>
      </c>
      <c r="B32" s="59" t="s">
        <v>30</v>
      </c>
      <c r="C32" s="60">
        <v>45313</v>
      </c>
      <c r="D32" s="59" t="s">
        <v>16</v>
      </c>
      <c r="E32" s="59" t="s">
        <v>2834</v>
      </c>
      <c r="F32" s="59" t="s">
        <v>3254</v>
      </c>
      <c r="G32" s="59" t="s">
        <v>16</v>
      </c>
      <c r="H32" s="59" t="s">
        <v>3254</v>
      </c>
      <c r="I32" s="61" t="s">
        <v>3606</v>
      </c>
      <c r="J32" s="61" t="b">
        <v>0</v>
      </c>
    </row>
    <row r="33" spans="1:10" ht="15.5" hidden="1" x14ac:dyDescent="0.35">
      <c r="A33" s="88" t="s">
        <v>1694</v>
      </c>
      <c r="B33" s="59" t="s">
        <v>30</v>
      </c>
      <c r="C33" s="60">
        <v>45314</v>
      </c>
      <c r="D33" s="59" t="s">
        <v>16</v>
      </c>
      <c r="E33" s="59" t="s">
        <v>2834</v>
      </c>
      <c r="F33" s="59" t="s">
        <v>3255</v>
      </c>
      <c r="G33" s="59" t="s">
        <v>16</v>
      </c>
      <c r="H33" s="59" t="s">
        <v>3255</v>
      </c>
      <c r="I33" s="61" t="s">
        <v>3606</v>
      </c>
      <c r="J33" s="61" t="b">
        <v>0</v>
      </c>
    </row>
    <row r="34" spans="1:10" ht="15.5" hidden="1" x14ac:dyDescent="0.35">
      <c r="A34" s="88" t="s">
        <v>3256</v>
      </c>
      <c r="B34" s="59" t="s">
        <v>38</v>
      </c>
      <c r="C34" s="60">
        <v>45314</v>
      </c>
      <c r="D34" s="59" t="s">
        <v>16</v>
      </c>
      <c r="E34" s="59" t="s">
        <v>2834</v>
      </c>
      <c r="F34" s="59" t="s">
        <v>3240</v>
      </c>
      <c r="G34" s="59" t="s">
        <v>16</v>
      </c>
      <c r="H34" s="59" t="s">
        <v>3255</v>
      </c>
      <c r="I34" s="61" t="s">
        <v>3606</v>
      </c>
      <c r="J34" s="61" t="b">
        <v>0</v>
      </c>
    </row>
    <row r="35" spans="1:10" ht="15.5" hidden="1" x14ac:dyDescent="0.35">
      <c r="A35" s="88" t="s">
        <v>354</v>
      </c>
      <c r="B35" s="59" t="s">
        <v>43</v>
      </c>
      <c r="C35" s="60">
        <v>45314</v>
      </c>
      <c r="D35" s="59" t="s">
        <v>16</v>
      </c>
      <c r="E35" s="59" t="s">
        <v>2834</v>
      </c>
      <c r="F35" s="59" t="s">
        <v>3240</v>
      </c>
      <c r="G35" s="59" t="s">
        <v>16</v>
      </c>
      <c r="H35" s="59" t="s">
        <v>3255</v>
      </c>
      <c r="I35" s="61" t="s">
        <v>3606</v>
      </c>
      <c r="J35" s="61" t="b">
        <v>0</v>
      </c>
    </row>
    <row r="36" spans="1:10" ht="15.5" hidden="1" x14ac:dyDescent="0.35">
      <c r="A36" s="88" t="s">
        <v>313</v>
      </c>
      <c r="B36" s="59" t="s">
        <v>43</v>
      </c>
      <c r="C36" s="60">
        <v>45314</v>
      </c>
      <c r="D36" s="59" t="s">
        <v>16</v>
      </c>
      <c r="E36" s="59" t="s">
        <v>2834</v>
      </c>
      <c r="F36" s="59" t="s">
        <v>3257</v>
      </c>
      <c r="G36" s="59" t="s">
        <v>17</v>
      </c>
      <c r="H36" s="59" t="s">
        <v>3255</v>
      </c>
      <c r="I36" s="61" t="s">
        <v>3606</v>
      </c>
      <c r="J36" s="61" t="b">
        <v>0</v>
      </c>
    </row>
    <row r="37" spans="1:10" ht="15.5" hidden="1" x14ac:dyDescent="0.35">
      <c r="A37" s="88" t="s">
        <v>3258</v>
      </c>
      <c r="B37" s="59" t="s">
        <v>44</v>
      </c>
      <c r="C37" s="60">
        <v>45314</v>
      </c>
      <c r="D37" s="59" t="s">
        <v>16</v>
      </c>
      <c r="E37" s="59" t="s">
        <v>2834</v>
      </c>
      <c r="F37" s="59" t="s">
        <v>3240</v>
      </c>
      <c r="G37" s="59" t="s">
        <v>16</v>
      </c>
      <c r="H37" s="59" t="s">
        <v>3255</v>
      </c>
      <c r="I37" s="61" t="s">
        <v>3606</v>
      </c>
      <c r="J37" s="61" t="b">
        <v>0</v>
      </c>
    </row>
    <row r="38" spans="1:10" ht="15.5" hidden="1" x14ac:dyDescent="0.35">
      <c r="A38" s="88" t="s">
        <v>432</v>
      </c>
      <c r="B38" s="59" t="s">
        <v>30</v>
      </c>
      <c r="C38" s="60">
        <v>45315</v>
      </c>
      <c r="D38" s="59" t="s">
        <v>16</v>
      </c>
      <c r="E38" s="59" t="s">
        <v>2834</v>
      </c>
      <c r="F38" s="59" t="s">
        <v>3240</v>
      </c>
      <c r="G38" s="59" t="s">
        <v>16</v>
      </c>
      <c r="H38" s="59" t="s">
        <v>3245</v>
      </c>
      <c r="I38" s="61" t="s">
        <v>3606</v>
      </c>
      <c r="J38" s="61" t="b">
        <v>0</v>
      </c>
    </row>
    <row r="39" spans="1:10" ht="15.5" hidden="1" x14ac:dyDescent="0.35">
      <c r="A39" s="88" t="s">
        <v>3259</v>
      </c>
      <c r="B39" s="59" t="s">
        <v>42</v>
      </c>
      <c r="C39" s="60">
        <v>45316</v>
      </c>
      <c r="D39" s="59" t="s">
        <v>16</v>
      </c>
      <c r="E39" s="59" t="s">
        <v>2834</v>
      </c>
      <c r="F39" s="59" t="s">
        <v>3260</v>
      </c>
      <c r="G39" s="59" t="s">
        <v>17</v>
      </c>
      <c r="H39" s="59" t="s">
        <v>3233</v>
      </c>
      <c r="I39" s="61" t="s">
        <v>3606</v>
      </c>
      <c r="J39" s="61" t="b">
        <v>0</v>
      </c>
    </row>
    <row r="40" spans="1:10" ht="15.5" hidden="1" x14ac:dyDescent="0.35">
      <c r="A40" s="88" t="s">
        <v>3032</v>
      </c>
      <c r="B40" s="59" t="s">
        <v>43</v>
      </c>
      <c r="C40" s="60">
        <v>45316</v>
      </c>
      <c r="D40" s="59" t="s">
        <v>16</v>
      </c>
      <c r="E40" s="59" t="s">
        <v>2834</v>
      </c>
      <c r="F40" s="59" t="s">
        <v>3240</v>
      </c>
      <c r="G40" s="59" t="s">
        <v>16</v>
      </c>
      <c r="H40" s="59" t="s">
        <v>3233</v>
      </c>
      <c r="I40" s="61" t="s">
        <v>3606</v>
      </c>
      <c r="J40" s="61" t="b">
        <v>0</v>
      </c>
    </row>
    <row r="41" spans="1:10" ht="15.5" hidden="1" x14ac:dyDescent="0.35">
      <c r="A41" s="88" t="s">
        <v>365</v>
      </c>
      <c r="B41" s="59" t="s">
        <v>38</v>
      </c>
      <c r="C41" s="60">
        <v>45316</v>
      </c>
      <c r="D41" s="59" t="s">
        <v>16</v>
      </c>
      <c r="E41" s="59" t="s">
        <v>2834</v>
      </c>
      <c r="F41" s="59" t="s">
        <v>3240</v>
      </c>
      <c r="G41" s="59" t="s">
        <v>16</v>
      </c>
      <c r="H41" s="59" t="s">
        <v>3233</v>
      </c>
      <c r="I41" s="61" t="s">
        <v>3606</v>
      </c>
      <c r="J41" s="61" t="b">
        <v>0</v>
      </c>
    </row>
    <row r="42" spans="1:10" ht="15.5" hidden="1" x14ac:dyDescent="0.35">
      <c r="A42" s="88" t="s">
        <v>897</v>
      </c>
      <c r="B42" s="59" t="s">
        <v>38</v>
      </c>
      <c r="C42" s="60">
        <v>45317</v>
      </c>
      <c r="D42" s="59" t="s">
        <v>16</v>
      </c>
      <c r="E42" s="59" t="s">
        <v>2834</v>
      </c>
      <c r="F42" s="59" t="s">
        <v>3261</v>
      </c>
      <c r="G42" s="59" t="s">
        <v>17</v>
      </c>
      <c r="H42" s="59" t="s">
        <v>3240</v>
      </c>
      <c r="I42" s="61" t="s">
        <v>3605</v>
      </c>
      <c r="J42" s="61" t="b">
        <v>0</v>
      </c>
    </row>
    <row r="43" spans="1:10" ht="15.5" hidden="1" x14ac:dyDescent="0.35">
      <c r="A43" s="88" t="s">
        <v>530</v>
      </c>
      <c r="B43" s="59" t="s">
        <v>32</v>
      </c>
      <c r="C43" s="60">
        <v>45320</v>
      </c>
      <c r="D43" s="59" t="s">
        <v>16</v>
      </c>
      <c r="E43" s="59" t="s">
        <v>2834</v>
      </c>
      <c r="F43" s="59" t="s">
        <v>3251</v>
      </c>
      <c r="G43" s="59" t="s">
        <v>17</v>
      </c>
      <c r="H43" s="59" t="s">
        <v>3262</v>
      </c>
      <c r="I43" s="61" t="s">
        <v>3605</v>
      </c>
      <c r="J43" s="61" t="b">
        <v>0</v>
      </c>
    </row>
    <row r="44" spans="1:10" ht="15.5" hidden="1" x14ac:dyDescent="0.35">
      <c r="A44" s="88" t="s">
        <v>505</v>
      </c>
      <c r="B44" s="59" t="s">
        <v>44</v>
      </c>
      <c r="C44" s="60">
        <v>45320</v>
      </c>
      <c r="D44" s="59" t="s">
        <v>16</v>
      </c>
      <c r="E44" s="59" t="s">
        <v>2834</v>
      </c>
      <c r="F44" s="59" t="s">
        <v>3263</v>
      </c>
      <c r="G44" s="59" t="s">
        <v>17</v>
      </c>
      <c r="H44" s="59" t="s">
        <v>3262</v>
      </c>
      <c r="I44" s="61" t="s">
        <v>3606</v>
      </c>
      <c r="J44" s="61" t="b">
        <v>0</v>
      </c>
    </row>
    <row r="45" spans="1:10" ht="15.5" hidden="1" x14ac:dyDescent="0.35">
      <c r="A45" s="88" t="s">
        <v>3264</v>
      </c>
      <c r="B45" s="59" t="s">
        <v>38</v>
      </c>
      <c r="C45" s="60">
        <v>45321</v>
      </c>
      <c r="D45" s="59" t="s">
        <v>16</v>
      </c>
      <c r="E45" s="59" t="s">
        <v>2834</v>
      </c>
      <c r="F45" s="59" t="s">
        <v>3252</v>
      </c>
      <c r="G45" s="59" t="s">
        <v>17</v>
      </c>
      <c r="H45" s="59" t="s">
        <v>3265</v>
      </c>
      <c r="I45" s="61" t="s">
        <v>3606</v>
      </c>
      <c r="J45" s="61" t="b">
        <v>0</v>
      </c>
    </row>
    <row r="46" spans="1:10" ht="15.5" hidden="1" x14ac:dyDescent="0.35">
      <c r="A46" s="88" t="s">
        <v>3266</v>
      </c>
      <c r="B46" s="59" t="s">
        <v>44</v>
      </c>
      <c r="C46" s="60">
        <v>45321</v>
      </c>
      <c r="D46" s="59" t="s">
        <v>16</v>
      </c>
      <c r="E46" s="59" t="s">
        <v>2834</v>
      </c>
      <c r="F46" s="59" t="s">
        <v>3267</v>
      </c>
      <c r="G46" s="59" t="s">
        <v>17</v>
      </c>
      <c r="H46" s="59" t="s">
        <v>3265</v>
      </c>
      <c r="I46" s="61" t="s">
        <v>3606</v>
      </c>
      <c r="J46" s="61" t="b">
        <v>0</v>
      </c>
    </row>
    <row r="47" spans="1:10" ht="15.5" hidden="1" x14ac:dyDescent="0.35">
      <c r="A47" s="88" t="s">
        <v>344</v>
      </c>
      <c r="B47" s="59" t="s">
        <v>41</v>
      </c>
      <c r="C47" s="60">
        <v>45321</v>
      </c>
      <c r="D47" s="59" t="s">
        <v>16</v>
      </c>
      <c r="E47" s="59" t="s">
        <v>2834</v>
      </c>
      <c r="F47" s="59" t="s">
        <v>3252</v>
      </c>
      <c r="G47" s="59" t="s">
        <v>17</v>
      </c>
      <c r="H47" s="59" t="s">
        <v>3265</v>
      </c>
      <c r="I47" s="61" t="s">
        <v>3606</v>
      </c>
      <c r="J47" s="61" t="b">
        <v>0</v>
      </c>
    </row>
    <row r="48" spans="1:10" ht="15.5" hidden="1" x14ac:dyDescent="0.35">
      <c r="A48" s="88" t="s">
        <v>3071</v>
      </c>
      <c r="B48" s="59" t="s">
        <v>44</v>
      </c>
      <c r="C48" s="60">
        <v>45322</v>
      </c>
      <c r="D48" s="59" t="s">
        <v>16</v>
      </c>
      <c r="E48" s="59" t="s">
        <v>2834</v>
      </c>
      <c r="F48" s="59" t="s">
        <v>3268</v>
      </c>
      <c r="G48" s="59" t="s">
        <v>17</v>
      </c>
      <c r="H48" s="59" t="s">
        <v>3269</v>
      </c>
      <c r="I48" s="61" t="s">
        <v>3606</v>
      </c>
      <c r="J48" s="61" t="b">
        <v>0</v>
      </c>
    </row>
    <row r="49" spans="1:10" ht="15.5" hidden="1" x14ac:dyDescent="0.35">
      <c r="A49" s="88" t="s">
        <v>494</v>
      </c>
      <c r="B49" s="59" t="s">
        <v>32</v>
      </c>
      <c r="C49" s="60">
        <v>45323</v>
      </c>
      <c r="D49" s="59" t="s">
        <v>17</v>
      </c>
      <c r="E49" s="59" t="s">
        <v>2834</v>
      </c>
      <c r="F49" s="59" t="s">
        <v>3270</v>
      </c>
      <c r="G49" s="59" t="s">
        <v>17</v>
      </c>
      <c r="H49" s="59" t="s">
        <v>3257</v>
      </c>
      <c r="I49" s="61" t="s">
        <v>3605</v>
      </c>
      <c r="J49" s="61" t="b">
        <v>0</v>
      </c>
    </row>
    <row r="50" spans="1:10" ht="15.5" hidden="1" x14ac:dyDescent="0.35">
      <c r="A50" s="88" t="s">
        <v>2436</v>
      </c>
      <c r="B50" s="59" t="s">
        <v>43</v>
      </c>
      <c r="C50" s="60">
        <v>45323</v>
      </c>
      <c r="D50" s="59" t="s">
        <v>17</v>
      </c>
      <c r="E50" s="59" t="s">
        <v>2834</v>
      </c>
      <c r="F50" s="59" t="s">
        <v>3252</v>
      </c>
      <c r="G50" s="59" t="s">
        <v>17</v>
      </c>
      <c r="H50" s="59" t="s">
        <v>3257</v>
      </c>
      <c r="I50" s="61" t="s">
        <v>3606</v>
      </c>
      <c r="J50" s="61" t="b">
        <v>0</v>
      </c>
    </row>
    <row r="51" spans="1:10" ht="15.5" hidden="1" x14ac:dyDescent="0.35">
      <c r="A51" s="88" t="s">
        <v>3271</v>
      </c>
      <c r="B51" s="59" t="s">
        <v>30</v>
      </c>
      <c r="C51" s="60">
        <v>45324</v>
      </c>
      <c r="D51" s="59" t="s">
        <v>17</v>
      </c>
      <c r="E51" s="59" t="s">
        <v>2834</v>
      </c>
      <c r="F51" s="59" t="s">
        <v>3252</v>
      </c>
      <c r="G51" s="59" t="s">
        <v>17</v>
      </c>
      <c r="H51" s="59" t="s">
        <v>3252</v>
      </c>
      <c r="I51" s="61" t="s">
        <v>3605</v>
      </c>
      <c r="J51" s="61" t="b">
        <v>0</v>
      </c>
    </row>
    <row r="52" spans="1:10" ht="15.5" hidden="1" x14ac:dyDescent="0.35">
      <c r="A52" s="88" t="s">
        <v>3272</v>
      </c>
      <c r="B52" s="59" t="s">
        <v>38</v>
      </c>
      <c r="C52" s="60">
        <v>45327</v>
      </c>
      <c r="D52" s="59" t="s">
        <v>17</v>
      </c>
      <c r="E52" s="59" t="s">
        <v>2834</v>
      </c>
      <c r="F52" s="59" t="s">
        <v>3260</v>
      </c>
      <c r="G52" s="59" t="s">
        <v>17</v>
      </c>
      <c r="H52" s="59" t="s">
        <v>3251</v>
      </c>
      <c r="I52" s="61" t="s">
        <v>3606</v>
      </c>
      <c r="J52" s="61" t="b">
        <v>0</v>
      </c>
    </row>
    <row r="53" spans="1:10" ht="15.5" hidden="1" x14ac:dyDescent="0.35">
      <c r="A53" s="88" t="s">
        <v>3273</v>
      </c>
      <c r="B53" s="59" t="s">
        <v>41</v>
      </c>
      <c r="C53" s="60">
        <v>45327</v>
      </c>
      <c r="D53" s="59" t="s">
        <v>17</v>
      </c>
      <c r="E53" s="59" t="s">
        <v>2834</v>
      </c>
      <c r="F53" s="59" t="s">
        <v>3251</v>
      </c>
      <c r="G53" s="59" t="s">
        <v>17</v>
      </c>
      <c r="H53" s="59" t="s">
        <v>3251</v>
      </c>
      <c r="I53" s="61" t="s">
        <v>3605</v>
      </c>
      <c r="J53" s="61" t="b">
        <v>0</v>
      </c>
    </row>
    <row r="54" spans="1:10" ht="15.5" hidden="1" x14ac:dyDescent="0.35">
      <c r="A54" s="88" t="s">
        <v>3274</v>
      </c>
      <c r="B54" s="59" t="s">
        <v>44</v>
      </c>
      <c r="C54" s="60">
        <v>45327</v>
      </c>
      <c r="D54" s="59" t="s">
        <v>17</v>
      </c>
      <c r="E54" s="59" t="s">
        <v>2834</v>
      </c>
      <c r="F54" s="59" t="s">
        <v>3275</v>
      </c>
      <c r="G54" s="59" t="s">
        <v>17</v>
      </c>
      <c r="H54" s="59" t="s">
        <v>3251</v>
      </c>
      <c r="I54" s="61" t="s">
        <v>3606</v>
      </c>
      <c r="J54" s="61" t="b">
        <v>0</v>
      </c>
    </row>
    <row r="55" spans="1:10" ht="15.5" hidden="1" x14ac:dyDescent="0.35">
      <c r="A55" s="88" t="s">
        <v>416</v>
      </c>
      <c r="B55" s="59" t="s">
        <v>38</v>
      </c>
      <c r="C55" s="60">
        <v>45328</v>
      </c>
      <c r="D55" s="59" t="s">
        <v>17</v>
      </c>
      <c r="E55" s="59" t="s">
        <v>2834</v>
      </c>
      <c r="F55" s="59" t="s">
        <v>3260</v>
      </c>
      <c r="G55" s="59" t="s">
        <v>17</v>
      </c>
      <c r="H55" s="59" t="s">
        <v>3276</v>
      </c>
      <c r="I55" s="61" t="s">
        <v>3606</v>
      </c>
      <c r="J55" s="61" t="b">
        <v>0</v>
      </c>
    </row>
    <row r="56" spans="1:10" ht="15.5" hidden="1" x14ac:dyDescent="0.35">
      <c r="A56" s="88" t="s">
        <v>3277</v>
      </c>
      <c r="B56" s="59" t="s">
        <v>44</v>
      </c>
      <c r="C56" s="60">
        <v>45328</v>
      </c>
      <c r="D56" s="59" t="s">
        <v>17</v>
      </c>
      <c r="E56" s="59" t="s">
        <v>2834</v>
      </c>
      <c r="F56" s="59" t="s">
        <v>3260</v>
      </c>
      <c r="G56" s="59" t="s">
        <v>17</v>
      </c>
      <c r="H56" s="59" t="s">
        <v>3276</v>
      </c>
      <c r="I56" s="61" t="s">
        <v>3606</v>
      </c>
      <c r="J56" s="61" t="b">
        <v>0</v>
      </c>
    </row>
    <row r="57" spans="1:10" ht="15.5" hidden="1" x14ac:dyDescent="0.35">
      <c r="A57" s="88" t="s">
        <v>298</v>
      </c>
      <c r="B57" s="59" t="s">
        <v>35</v>
      </c>
      <c r="C57" s="60">
        <v>45328</v>
      </c>
      <c r="D57" s="59" t="s">
        <v>17</v>
      </c>
      <c r="E57" s="59" t="s">
        <v>2834</v>
      </c>
      <c r="F57" s="59" t="s">
        <v>3270</v>
      </c>
      <c r="G57" s="59" t="s">
        <v>17</v>
      </c>
      <c r="H57" s="59" t="s">
        <v>3276</v>
      </c>
      <c r="I57" s="61" t="s">
        <v>3606</v>
      </c>
      <c r="J57" s="61" t="b">
        <v>0</v>
      </c>
    </row>
    <row r="58" spans="1:10" ht="15.5" hidden="1" x14ac:dyDescent="0.35">
      <c r="A58" s="88" t="s">
        <v>3093</v>
      </c>
      <c r="B58" s="59" t="s">
        <v>44</v>
      </c>
      <c r="C58" s="60">
        <v>45328</v>
      </c>
      <c r="D58" s="59" t="s">
        <v>17</v>
      </c>
      <c r="E58" s="59" t="s">
        <v>2834</v>
      </c>
      <c r="F58" s="59" t="s">
        <v>3260</v>
      </c>
      <c r="G58" s="59" t="s">
        <v>17</v>
      </c>
      <c r="H58" s="59" t="s">
        <v>3276</v>
      </c>
      <c r="I58" s="61" t="s">
        <v>3606</v>
      </c>
      <c r="J58" s="61" t="b">
        <v>0</v>
      </c>
    </row>
    <row r="59" spans="1:10" ht="15.5" hidden="1" x14ac:dyDescent="0.35">
      <c r="A59" s="88" t="s">
        <v>3278</v>
      </c>
      <c r="B59" s="59" t="s">
        <v>44</v>
      </c>
      <c r="C59" s="60">
        <v>45329</v>
      </c>
      <c r="D59" s="59" t="s">
        <v>17</v>
      </c>
      <c r="E59" s="59" t="s">
        <v>2834</v>
      </c>
      <c r="F59" s="59" t="s">
        <v>3260</v>
      </c>
      <c r="G59" s="59" t="s">
        <v>17</v>
      </c>
      <c r="H59" s="59" t="s">
        <v>3268</v>
      </c>
      <c r="I59" s="61" t="s">
        <v>3606</v>
      </c>
      <c r="J59" s="61" t="b">
        <v>0</v>
      </c>
    </row>
    <row r="60" spans="1:10" ht="15.5" hidden="1" x14ac:dyDescent="0.35">
      <c r="A60" s="88" t="s">
        <v>1371</v>
      </c>
      <c r="B60" s="59" t="s">
        <v>43</v>
      </c>
      <c r="C60" s="60">
        <v>45330</v>
      </c>
      <c r="D60" s="59" t="s">
        <v>17</v>
      </c>
      <c r="E60" s="59" t="s">
        <v>2834</v>
      </c>
      <c r="F60" s="59" t="s">
        <v>3267</v>
      </c>
      <c r="G60" s="59" t="s">
        <v>17</v>
      </c>
      <c r="H60" s="59" t="s">
        <v>3279</v>
      </c>
      <c r="I60" s="61" t="s">
        <v>3605</v>
      </c>
      <c r="J60" s="61" t="b">
        <v>0</v>
      </c>
    </row>
    <row r="61" spans="1:10" ht="15.5" hidden="1" x14ac:dyDescent="0.35">
      <c r="A61" s="88" t="s">
        <v>699</v>
      </c>
      <c r="B61" s="59" t="s">
        <v>44</v>
      </c>
      <c r="C61" s="60">
        <v>45330</v>
      </c>
      <c r="D61" s="59" t="s">
        <v>17</v>
      </c>
      <c r="E61" s="59" t="s">
        <v>2834</v>
      </c>
      <c r="F61" s="59" t="s">
        <v>3280</v>
      </c>
      <c r="G61" s="59" t="s">
        <v>17</v>
      </c>
      <c r="H61" s="59" t="s">
        <v>3279</v>
      </c>
      <c r="I61" s="61" t="s">
        <v>3606</v>
      </c>
      <c r="J61" s="61" t="b">
        <v>0</v>
      </c>
    </row>
    <row r="62" spans="1:10" ht="15.5" hidden="1" x14ac:dyDescent="0.35">
      <c r="A62" s="88" t="s">
        <v>755</v>
      </c>
      <c r="B62" s="59" t="s">
        <v>30</v>
      </c>
      <c r="C62" s="60">
        <v>45331</v>
      </c>
      <c r="D62" s="59" t="s">
        <v>17</v>
      </c>
      <c r="E62" s="59" t="s">
        <v>2834</v>
      </c>
      <c r="F62" s="59" t="s">
        <v>3281</v>
      </c>
      <c r="G62" s="59" t="s">
        <v>17</v>
      </c>
      <c r="H62" s="59" t="s">
        <v>3260</v>
      </c>
      <c r="I62" s="61" t="s">
        <v>3605</v>
      </c>
      <c r="J62" s="61" t="b">
        <v>0</v>
      </c>
    </row>
    <row r="63" spans="1:10" ht="15.5" hidden="1" x14ac:dyDescent="0.35">
      <c r="A63" s="88" t="s">
        <v>1152</v>
      </c>
      <c r="B63" s="59" t="s">
        <v>30</v>
      </c>
      <c r="C63" s="60">
        <v>45334</v>
      </c>
      <c r="D63" s="59" t="s">
        <v>17</v>
      </c>
      <c r="E63" s="59" t="s">
        <v>2834</v>
      </c>
      <c r="F63" s="59" t="s">
        <v>3270</v>
      </c>
      <c r="G63" s="59" t="s">
        <v>17</v>
      </c>
      <c r="H63" s="59" t="s">
        <v>3282</v>
      </c>
      <c r="I63" s="61" t="s">
        <v>3606</v>
      </c>
      <c r="J63" s="61" t="b">
        <v>0</v>
      </c>
    </row>
    <row r="64" spans="1:10" ht="15.5" hidden="1" x14ac:dyDescent="0.35">
      <c r="A64" s="88" t="s">
        <v>1266</v>
      </c>
      <c r="B64" s="59" t="s">
        <v>43</v>
      </c>
      <c r="C64" s="60">
        <v>45334</v>
      </c>
      <c r="D64" s="59" t="s">
        <v>17</v>
      </c>
      <c r="E64" s="59" t="s">
        <v>2834</v>
      </c>
      <c r="F64" s="59" t="s">
        <v>3267</v>
      </c>
      <c r="G64" s="59" t="s">
        <v>17</v>
      </c>
      <c r="H64" s="59" t="s">
        <v>3282</v>
      </c>
      <c r="I64" s="61" t="s">
        <v>3606</v>
      </c>
      <c r="J64" s="61" t="b">
        <v>0</v>
      </c>
    </row>
    <row r="65" spans="1:10" ht="15.5" hidden="1" x14ac:dyDescent="0.35">
      <c r="A65" s="88" t="s">
        <v>2120</v>
      </c>
      <c r="B65" s="59" t="s">
        <v>35</v>
      </c>
      <c r="C65" s="60">
        <v>45335</v>
      </c>
      <c r="D65" s="59" t="s">
        <v>17</v>
      </c>
      <c r="E65" s="59" t="s">
        <v>2834</v>
      </c>
      <c r="F65" s="59" t="s">
        <v>3270</v>
      </c>
      <c r="G65" s="59" t="s">
        <v>17</v>
      </c>
      <c r="H65" s="59" t="s">
        <v>3283</v>
      </c>
      <c r="I65" s="61" t="s">
        <v>3606</v>
      </c>
      <c r="J65" s="61" t="b">
        <v>0</v>
      </c>
    </row>
    <row r="66" spans="1:10" ht="15.5" hidden="1" x14ac:dyDescent="0.35">
      <c r="A66" s="88" t="s">
        <v>677</v>
      </c>
      <c r="B66" s="59" t="s">
        <v>41</v>
      </c>
      <c r="C66" s="60">
        <v>45335</v>
      </c>
      <c r="D66" s="59" t="s">
        <v>17</v>
      </c>
      <c r="E66" s="59" t="s">
        <v>2834</v>
      </c>
      <c r="F66" s="59" t="s">
        <v>3270</v>
      </c>
      <c r="G66" s="59" t="s">
        <v>17</v>
      </c>
      <c r="H66" s="59" t="s">
        <v>3283</v>
      </c>
      <c r="I66" s="61" t="s">
        <v>3606</v>
      </c>
      <c r="J66" s="61" t="b">
        <v>0</v>
      </c>
    </row>
    <row r="67" spans="1:10" ht="15.5" hidden="1" x14ac:dyDescent="0.35">
      <c r="A67" s="88" t="s">
        <v>3284</v>
      </c>
      <c r="B67" s="59" t="s">
        <v>38</v>
      </c>
      <c r="C67" s="60">
        <v>45335</v>
      </c>
      <c r="D67" s="59" t="s">
        <v>17</v>
      </c>
      <c r="E67" s="59" t="s">
        <v>2834</v>
      </c>
      <c r="F67" s="59" t="s">
        <v>3285</v>
      </c>
      <c r="G67" s="59" t="s">
        <v>17</v>
      </c>
      <c r="H67" s="59" t="s">
        <v>3283</v>
      </c>
      <c r="I67" s="61" t="s">
        <v>3606</v>
      </c>
      <c r="J67" s="61" t="b">
        <v>0</v>
      </c>
    </row>
    <row r="68" spans="1:10" ht="15.5" hidden="1" x14ac:dyDescent="0.35">
      <c r="A68" s="88" t="s">
        <v>1291</v>
      </c>
      <c r="B68" s="59" t="s">
        <v>38</v>
      </c>
      <c r="C68" s="60">
        <v>45335</v>
      </c>
      <c r="D68" s="59" t="s">
        <v>17</v>
      </c>
      <c r="E68" s="59" t="s">
        <v>2834</v>
      </c>
      <c r="F68" s="59" t="s">
        <v>3286</v>
      </c>
      <c r="G68" s="59" t="s">
        <v>17</v>
      </c>
      <c r="H68" s="59" t="s">
        <v>3283</v>
      </c>
      <c r="I68" s="61" t="s">
        <v>3606</v>
      </c>
      <c r="J68" s="61" t="b">
        <v>0</v>
      </c>
    </row>
    <row r="69" spans="1:10" ht="15.5" hidden="1" x14ac:dyDescent="0.35">
      <c r="A69" s="88" t="s">
        <v>3287</v>
      </c>
      <c r="B69" s="59" t="s">
        <v>41</v>
      </c>
      <c r="C69" s="60">
        <v>45336</v>
      </c>
      <c r="D69" s="59" t="s">
        <v>17</v>
      </c>
      <c r="E69" s="59" t="s">
        <v>2834</v>
      </c>
      <c r="F69" s="59" t="s">
        <v>3288</v>
      </c>
      <c r="G69" s="59" t="s">
        <v>17</v>
      </c>
      <c r="H69" s="59" t="s">
        <v>3286</v>
      </c>
      <c r="I69" s="61" t="s">
        <v>3606</v>
      </c>
      <c r="J69" s="61" t="b">
        <v>0</v>
      </c>
    </row>
    <row r="70" spans="1:10" ht="15.5" hidden="1" x14ac:dyDescent="0.35">
      <c r="A70" s="88" t="s">
        <v>3289</v>
      </c>
      <c r="B70" s="59" t="s">
        <v>41</v>
      </c>
      <c r="C70" s="60">
        <v>45337</v>
      </c>
      <c r="D70" s="59" t="s">
        <v>17</v>
      </c>
      <c r="E70" s="59" t="s">
        <v>2834</v>
      </c>
      <c r="F70" s="59" t="s">
        <v>3280</v>
      </c>
      <c r="G70" s="59" t="s">
        <v>17</v>
      </c>
      <c r="H70" s="59" t="s">
        <v>3280</v>
      </c>
      <c r="I70" s="61" t="s">
        <v>3605</v>
      </c>
      <c r="J70" s="61" t="b">
        <v>0</v>
      </c>
    </row>
    <row r="71" spans="1:10" ht="15.5" hidden="1" x14ac:dyDescent="0.35">
      <c r="A71" s="88" t="s">
        <v>976</v>
      </c>
      <c r="B71" s="59" t="s">
        <v>41</v>
      </c>
      <c r="C71" s="60">
        <v>45337</v>
      </c>
      <c r="D71" s="59" t="s">
        <v>17</v>
      </c>
      <c r="E71" s="59" t="s">
        <v>2834</v>
      </c>
      <c r="F71" s="59" t="s">
        <v>3290</v>
      </c>
      <c r="G71" s="59" t="s">
        <v>18</v>
      </c>
      <c r="H71" s="59" t="s">
        <v>3280</v>
      </c>
      <c r="I71" s="61" t="s">
        <v>3606</v>
      </c>
      <c r="J71" s="61" t="b">
        <v>0</v>
      </c>
    </row>
    <row r="72" spans="1:10" ht="15.5" hidden="1" x14ac:dyDescent="0.35">
      <c r="A72" s="88" t="s">
        <v>2436</v>
      </c>
      <c r="B72" s="59" t="s">
        <v>43</v>
      </c>
      <c r="C72" s="60">
        <v>45337</v>
      </c>
      <c r="D72" s="59" t="s">
        <v>17</v>
      </c>
      <c r="E72" s="59" t="s">
        <v>2834</v>
      </c>
      <c r="F72" s="59" t="s">
        <v>3270</v>
      </c>
      <c r="G72" s="59" t="s">
        <v>17</v>
      </c>
      <c r="H72" s="59" t="s">
        <v>3280</v>
      </c>
      <c r="I72" s="61" t="s">
        <v>3606</v>
      </c>
      <c r="J72" s="61" t="b">
        <v>0</v>
      </c>
    </row>
    <row r="73" spans="1:10" ht="15.5" hidden="1" x14ac:dyDescent="0.35">
      <c r="A73" s="88" t="s">
        <v>3291</v>
      </c>
      <c r="B73" s="59" t="s">
        <v>38</v>
      </c>
      <c r="C73" s="60">
        <v>45337</v>
      </c>
      <c r="D73" s="59" t="s">
        <v>17</v>
      </c>
      <c r="E73" s="59" t="s">
        <v>2834</v>
      </c>
      <c r="F73" s="59" t="s">
        <v>3280</v>
      </c>
      <c r="G73" s="59" t="s">
        <v>17</v>
      </c>
      <c r="H73" s="59" t="s">
        <v>3280</v>
      </c>
      <c r="I73" s="61" t="s">
        <v>3606</v>
      </c>
      <c r="J73" s="61" t="b">
        <v>0</v>
      </c>
    </row>
    <row r="74" spans="1:10" ht="15.5" hidden="1" x14ac:dyDescent="0.35">
      <c r="A74" s="88" t="s">
        <v>2878</v>
      </c>
      <c r="B74" s="59" t="s">
        <v>35</v>
      </c>
      <c r="C74" s="60">
        <v>45337</v>
      </c>
      <c r="D74" s="59" t="s">
        <v>17</v>
      </c>
      <c r="E74" s="59" t="s">
        <v>2834</v>
      </c>
      <c r="F74" s="59" t="s">
        <v>3281</v>
      </c>
      <c r="G74" s="59" t="s">
        <v>17</v>
      </c>
      <c r="H74" s="59" t="s">
        <v>3280</v>
      </c>
      <c r="I74" s="61" t="s">
        <v>3606</v>
      </c>
      <c r="J74" s="61" t="b">
        <v>0</v>
      </c>
    </row>
    <row r="75" spans="1:10" ht="15.5" hidden="1" x14ac:dyDescent="0.35">
      <c r="A75" s="88" t="s">
        <v>298</v>
      </c>
      <c r="B75" s="59" t="s">
        <v>35</v>
      </c>
      <c r="C75" s="60">
        <v>45338</v>
      </c>
      <c r="D75" s="59" t="s">
        <v>17</v>
      </c>
      <c r="E75" s="59" t="s">
        <v>2834</v>
      </c>
      <c r="F75" s="59" t="s">
        <v>3281</v>
      </c>
      <c r="G75" s="59" t="s">
        <v>17</v>
      </c>
      <c r="H75" s="59" t="s">
        <v>3270</v>
      </c>
      <c r="I75" s="61" t="s">
        <v>3606</v>
      </c>
      <c r="J75" s="61" t="b">
        <v>0</v>
      </c>
    </row>
    <row r="76" spans="1:10" ht="15.5" hidden="1" x14ac:dyDescent="0.35">
      <c r="A76" s="88" t="s">
        <v>3292</v>
      </c>
      <c r="B76" s="59" t="s">
        <v>42</v>
      </c>
      <c r="C76" s="60">
        <v>45338</v>
      </c>
      <c r="D76" s="59" t="s">
        <v>17</v>
      </c>
      <c r="E76" s="59" t="s">
        <v>2834</v>
      </c>
      <c r="F76" s="59" t="s">
        <v>3288</v>
      </c>
      <c r="G76" s="59" t="s">
        <v>17</v>
      </c>
      <c r="H76" s="59" t="s">
        <v>3270</v>
      </c>
      <c r="I76" s="61" t="s">
        <v>3606</v>
      </c>
      <c r="J76" s="61" t="b">
        <v>0</v>
      </c>
    </row>
    <row r="77" spans="1:10" ht="15.5" hidden="1" x14ac:dyDescent="0.35">
      <c r="A77" s="88" t="s">
        <v>971</v>
      </c>
      <c r="B77" s="59" t="s">
        <v>30</v>
      </c>
      <c r="C77" s="60">
        <v>45338</v>
      </c>
      <c r="D77" s="59" t="s">
        <v>17</v>
      </c>
      <c r="E77" s="59" t="s">
        <v>2834</v>
      </c>
      <c r="F77" s="59" t="s">
        <v>3293</v>
      </c>
      <c r="G77" s="59" t="s">
        <v>18</v>
      </c>
      <c r="H77" s="59" t="s">
        <v>3270</v>
      </c>
      <c r="I77" s="61" t="s">
        <v>3605</v>
      </c>
      <c r="J77" s="61" t="b">
        <v>0</v>
      </c>
    </row>
    <row r="78" spans="1:10" ht="15.5" hidden="1" x14ac:dyDescent="0.35">
      <c r="A78" s="88" t="s">
        <v>971</v>
      </c>
      <c r="B78" s="59" t="s">
        <v>30</v>
      </c>
      <c r="C78" s="60">
        <v>45338</v>
      </c>
      <c r="D78" s="59" t="s">
        <v>17</v>
      </c>
      <c r="E78" s="59" t="s">
        <v>2834</v>
      </c>
      <c r="F78" s="59" t="s">
        <v>3293</v>
      </c>
      <c r="G78" s="59" t="s">
        <v>18</v>
      </c>
      <c r="H78" s="59" t="s">
        <v>3270</v>
      </c>
      <c r="I78" s="61" t="s">
        <v>3605</v>
      </c>
      <c r="J78" s="61" t="b">
        <v>0</v>
      </c>
    </row>
    <row r="79" spans="1:10" ht="15.5" hidden="1" x14ac:dyDescent="0.35">
      <c r="A79" s="88" t="s">
        <v>3294</v>
      </c>
      <c r="B79" s="59" t="s">
        <v>30</v>
      </c>
      <c r="C79" s="60">
        <v>45341</v>
      </c>
      <c r="D79" s="59" t="s">
        <v>17</v>
      </c>
      <c r="E79" s="59" t="s">
        <v>2834</v>
      </c>
      <c r="F79" s="59" t="s">
        <v>3281</v>
      </c>
      <c r="G79" s="59" t="s">
        <v>17</v>
      </c>
      <c r="H79" s="59" t="s">
        <v>3295</v>
      </c>
      <c r="I79" s="61" t="s">
        <v>3606</v>
      </c>
      <c r="J79" s="61" t="b">
        <v>0</v>
      </c>
    </row>
    <row r="80" spans="1:10" ht="15.5" hidden="1" x14ac:dyDescent="0.35">
      <c r="A80" s="88" t="s">
        <v>494</v>
      </c>
      <c r="B80" s="59" t="s">
        <v>32</v>
      </c>
      <c r="C80" s="60">
        <v>45341</v>
      </c>
      <c r="D80" s="59" t="s">
        <v>17</v>
      </c>
      <c r="E80" s="59" t="s">
        <v>2834</v>
      </c>
      <c r="F80" s="59" t="s">
        <v>3281</v>
      </c>
      <c r="G80" s="59" t="s">
        <v>17</v>
      </c>
      <c r="H80" s="59" t="s">
        <v>3295</v>
      </c>
      <c r="I80" s="61" t="s">
        <v>3606</v>
      </c>
      <c r="J80" s="61" t="b">
        <v>0</v>
      </c>
    </row>
    <row r="81" spans="1:10" ht="15.5" hidden="1" x14ac:dyDescent="0.35">
      <c r="A81" s="88" t="s">
        <v>1021</v>
      </c>
      <c r="B81" s="59" t="s">
        <v>35</v>
      </c>
      <c r="C81" s="60">
        <v>45341</v>
      </c>
      <c r="D81" s="59" t="s">
        <v>17</v>
      </c>
      <c r="E81" s="59" t="s">
        <v>2834</v>
      </c>
      <c r="F81" s="59" t="s">
        <v>3285</v>
      </c>
      <c r="G81" s="59" t="s">
        <v>17</v>
      </c>
      <c r="H81" s="59" t="s">
        <v>3295</v>
      </c>
      <c r="I81" s="61" t="s">
        <v>3606</v>
      </c>
      <c r="J81" s="61" t="b">
        <v>0</v>
      </c>
    </row>
    <row r="82" spans="1:10" ht="15.5" hidden="1" x14ac:dyDescent="0.35">
      <c r="A82" s="88" t="s">
        <v>3296</v>
      </c>
      <c r="B82" s="59" t="s">
        <v>41</v>
      </c>
      <c r="C82" s="60">
        <v>45341</v>
      </c>
      <c r="D82" s="59" t="s">
        <v>17</v>
      </c>
      <c r="E82" s="59" t="s">
        <v>2834</v>
      </c>
      <c r="F82" s="59" t="s">
        <v>3290</v>
      </c>
      <c r="G82" s="59" t="s">
        <v>18</v>
      </c>
      <c r="H82" s="59" t="s">
        <v>3295</v>
      </c>
      <c r="I82" s="61" t="s">
        <v>3606</v>
      </c>
      <c r="J82" s="61" t="b">
        <v>0</v>
      </c>
    </row>
    <row r="83" spans="1:10" ht="15.5" hidden="1" x14ac:dyDescent="0.35">
      <c r="A83" s="88" t="s">
        <v>3297</v>
      </c>
      <c r="B83" s="59" t="s">
        <v>43</v>
      </c>
      <c r="C83" s="60">
        <v>45342</v>
      </c>
      <c r="D83" s="59" t="s">
        <v>17</v>
      </c>
      <c r="E83" s="59" t="s">
        <v>2834</v>
      </c>
      <c r="F83" s="59" t="s">
        <v>3261</v>
      </c>
      <c r="G83" s="59" t="s">
        <v>17</v>
      </c>
      <c r="H83" s="59" t="s">
        <v>3263</v>
      </c>
      <c r="I83" s="61" t="s">
        <v>3606</v>
      </c>
      <c r="J83" s="61" t="b">
        <v>0</v>
      </c>
    </row>
    <row r="84" spans="1:10" ht="15.5" hidden="1" x14ac:dyDescent="0.35">
      <c r="A84" s="88" t="s">
        <v>1079</v>
      </c>
      <c r="B84" s="59" t="s">
        <v>35</v>
      </c>
      <c r="C84" s="60">
        <v>45342</v>
      </c>
      <c r="D84" s="59" t="s">
        <v>17</v>
      </c>
      <c r="E84" s="59" t="s">
        <v>2834</v>
      </c>
      <c r="F84" s="59" t="s">
        <v>3281</v>
      </c>
      <c r="G84" s="59" t="s">
        <v>17</v>
      </c>
      <c r="H84" s="59" t="s">
        <v>3263</v>
      </c>
      <c r="I84" s="61" t="s">
        <v>3606</v>
      </c>
      <c r="J84" s="61" t="b">
        <v>0</v>
      </c>
    </row>
    <row r="85" spans="1:10" ht="15.5" hidden="1" x14ac:dyDescent="0.35">
      <c r="A85" s="88" t="s">
        <v>683</v>
      </c>
      <c r="B85" s="59" t="s">
        <v>41</v>
      </c>
      <c r="C85" s="60">
        <v>45343</v>
      </c>
      <c r="D85" s="59" t="s">
        <v>17</v>
      </c>
      <c r="E85" s="59" t="s">
        <v>2834</v>
      </c>
      <c r="F85" s="59" t="s">
        <v>3290</v>
      </c>
      <c r="G85" s="59" t="s">
        <v>18</v>
      </c>
      <c r="H85" s="59" t="s">
        <v>3288</v>
      </c>
      <c r="I85" s="61" t="s">
        <v>3606</v>
      </c>
      <c r="J85" s="61" t="b">
        <v>0</v>
      </c>
    </row>
    <row r="86" spans="1:10" ht="15.5" hidden="1" x14ac:dyDescent="0.35">
      <c r="A86" s="88" t="s">
        <v>3298</v>
      </c>
      <c r="B86" s="59" t="s">
        <v>35</v>
      </c>
      <c r="C86" s="60">
        <v>45343</v>
      </c>
      <c r="D86" s="59" t="s">
        <v>17</v>
      </c>
      <c r="E86" s="59" t="s">
        <v>2834</v>
      </c>
      <c r="F86" s="59" t="s">
        <v>3299</v>
      </c>
      <c r="G86" s="59" t="s">
        <v>18</v>
      </c>
      <c r="H86" s="59" t="s">
        <v>3288</v>
      </c>
      <c r="I86" s="61" t="s">
        <v>3606</v>
      </c>
      <c r="J86" s="61" t="b">
        <v>0</v>
      </c>
    </row>
    <row r="87" spans="1:10" ht="15.5" hidden="1" x14ac:dyDescent="0.35">
      <c r="A87" s="88" t="s">
        <v>3300</v>
      </c>
      <c r="B87" s="59" t="s">
        <v>41</v>
      </c>
      <c r="C87" s="60">
        <v>45343</v>
      </c>
      <c r="D87" s="59" t="s">
        <v>17</v>
      </c>
      <c r="E87" s="59" t="s">
        <v>2834</v>
      </c>
      <c r="F87" s="59" t="s">
        <v>3288</v>
      </c>
      <c r="G87" s="59" t="s">
        <v>17</v>
      </c>
      <c r="H87" s="59" t="s">
        <v>3288</v>
      </c>
      <c r="I87" s="61" t="s">
        <v>3606</v>
      </c>
      <c r="J87" s="61" t="b">
        <v>0</v>
      </c>
    </row>
    <row r="88" spans="1:10" ht="15.5" hidden="1" x14ac:dyDescent="0.35">
      <c r="A88" s="88" t="s">
        <v>695</v>
      </c>
      <c r="B88" s="59" t="s">
        <v>32</v>
      </c>
      <c r="C88" s="60">
        <v>45344</v>
      </c>
      <c r="D88" s="59" t="s">
        <v>17</v>
      </c>
      <c r="E88" s="59" t="s">
        <v>2834</v>
      </c>
      <c r="F88" s="59" t="s">
        <v>3290</v>
      </c>
      <c r="G88" s="59" t="s">
        <v>18</v>
      </c>
      <c r="H88" s="59" t="s">
        <v>3301</v>
      </c>
      <c r="I88" s="61" t="s">
        <v>3606</v>
      </c>
      <c r="J88" s="61" t="b">
        <v>0</v>
      </c>
    </row>
    <row r="89" spans="1:10" ht="15.5" hidden="1" x14ac:dyDescent="0.35">
      <c r="A89" s="88" t="s">
        <v>3302</v>
      </c>
      <c r="B89" s="59" t="s">
        <v>42</v>
      </c>
      <c r="C89" s="60">
        <v>45344</v>
      </c>
      <c r="D89" s="59" t="s">
        <v>17</v>
      </c>
      <c r="E89" s="59" t="s">
        <v>2834</v>
      </c>
      <c r="F89" s="59" t="s">
        <v>3267</v>
      </c>
      <c r="G89" s="59" t="s">
        <v>17</v>
      </c>
      <c r="H89" s="59" t="s">
        <v>3301</v>
      </c>
      <c r="I89" s="61" t="s">
        <v>3606</v>
      </c>
      <c r="J89" s="61" t="b">
        <v>0</v>
      </c>
    </row>
    <row r="90" spans="1:10" ht="15.5" hidden="1" x14ac:dyDescent="0.35">
      <c r="A90" s="88" t="s">
        <v>2627</v>
      </c>
      <c r="B90" s="59" t="s">
        <v>41</v>
      </c>
      <c r="C90" s="60">
        <v>45345</v>
      </c>
      <c r="D90" s="59" t="s">
        <v>17</v>
      </c>
      <c r="E90" s="59" t="s">
        <v>2834</v>
      </c>
      <c r="F90" s="59" t="s">
        <v>3281</v>
      </c>
      <c r="G90" s="59" t="s">
        <v>17</v>
      </c>
      <c r="H90" s="59" t="s">
        <v>3281</v>
      </c>
      <c r="I90" s="61" t="s">
        <v>3606</v>
      </c>
      <c r="J90" s="61" t="b">
        <v>0</v>
      </c>
    </row>
    <row r="91" spans="1:10" ht="15.5" hidden="1" x14ac:dyDescent="0.35">
      <c r="A91" s="88" t="s">
        <v>416</v>
      </c>
      <c r="B91" s="59" t="s">
        <v>43</v>
      </c>
      <c r="C91" s="60">
        <v>45345</v>
      </c>
      <c r="D91" s="59" t="s">
        <v>17</v>
      </c>
      <c r="E91" s="59" t="s">
        <v>2834</v>
      </c>
      <c r="F91" s="59" t="s">
        <v>3290</v>
      </c>
      <c r="G91" s="59" t="s">
        <v>18</v>
      </c>
      <c r="H91" s="59" t="s">
        <v>3281</v>
      </c>
      <c r="I91" s="61" t="s">
        <v>3605</v>
      </c>
      <c r="J91" s="61" t="b">
        <v>0</v>
      </c>
    </row>
    <row r="92" spans="1:10" ht="15.5" hidden="1" x14ac:dyDescent="0.35">
      <c r="A92" s="88" t="s">
        <v>1660</v>
      </c>
      <c r="B92" s="59" t="s">
        <v>30</v>
      </c>
      <c r="C92" s="60">
        <v>45345</v>
      </c>
      <c r="D92" s="59" t="s">
        <v>17</v>
      </c>
      <c r="E92" s="59" t="s">
        <v>2834</v>
      </c>
      <c r="F92" s="59" t="s">
        <v>3303</v>
      </c>
      <c r="G92" s="59" t="s">
        <v>18</v>
      </c>
      <c r="H92" s="59" t="s">
        <v>3281</v>
      </c>
      <c r="I92" s="61" t="s">
        <v>3606</v>
      </c>
      <c r="J92" s="61" t="b">
        <v>0</v>
      </c>
    </row>
    <row r="93" spans="1:10" ht="15.5" hidden="1" x14ac:dyDescent="0.35">
      <c r="A93" s="88" t="s">
        <v>3304</v>
      </c>
      <c r="B93" s="59" t="s">
        <v>41</v>
      </c>
      <c r="C93" s="60">
        <v>45348</v>
      </c>
      <c r="D93" s="59" t="s">
        <v>17</v>
      </c>
      <c r="E93" s="59" t="s">
        <v>2834</v>
      </c>
      <c r="F93" s="59" t="s">
        <v>3305</v>
      </c>
      <c r="G93" s="59" t="s">
        <v>18</v>
      </c>
      <c r="H93" s="59" t="s">
        <v>3261</v>
      </c>
      <c r="I93" s="61" t="s">
        <v>3606</v>
      </c>
      <c r="J93" s="61" t="b">
        <v>0</v>
      </c>
    </row>
    <row r="94" spans="1:10" ht="15.5" hidden="1" x14ac:dyDescent="0.35">
      <c r="A94" s="88" t="s">
        <v>3306</v>
      </c>
      <c r="B94" s="59" t="s">
        <v>30</v>
      </c>
      <c r="C94" s="60">
        <v>45348</v>
      </c>
      <c r="D94" s="59" t="s">
        <v>17</v>
      </c>
      <c r="E94" s="59" t="s">
        <v>2834</v>
      </c>
      <c r="F94" s="59" t="s">
        <v>3290</v>
      </c>
      <c r="G94" s="59" t="s">
        <v>18</v>
      </c>
      <c r="H94" s="59" t="s">
        <v>3261</v>
      </c>
      <c r="I94" s="61" t="s">
        <v>3606</v>
      </c>
      <c r="J94" s="61" t="b">
        <v>0</v>
      </c>
    </row>
    <row r="95" spans="1:10" ht="15.5" hidden="1" x14ac:dyDescent="0.35">
      <c r="A95" s="88" t="s">
        <v>2627</v>
      </c>
      <c r="B95" s="59" t="s">
        <v>41</v>
      </c>
      <c r="C95" s="60">
        <v>45349</v>
      </c>
      <c r="D95" s="59" t="s">
        <v>17</v>
      </c>
      <c r="E95" s="59" t="s">
        <v>2834</v>
      </c>
      <c r="F95" s="59" t="s">
        <v>3307</v>
      </c>
      <c r="G95" s="59" t="s">
        <v>17</v>
      </c>
      <c r="H95" s="59" t="s">
        <v>3307</v>
      </c>
      <c r="I95" s="61" t="s">
        <v>3606</v>
      </c>
      <c r="J95" s="61" t="b">
        <v>0</v>
      </c>
    </row>
    <row r="96" spans="1:10" ht="15.5" hidden="1" x14ac:dyDescent="0.35">
      <c r="A96" s="88" t="s">
        <v>983</v>
      </c>
      <c r="B96" s="59" t="s">
        <v>42</v>
      </c>
      <c r="C96" s="60">
        <v>45349</v>
      </c>
      <c r="D96" s="59" t="s">
        <v>17</v>
      </c>
      <c r="E96" s="59" t="s">
        <v>2834</v>
      </c>
      <c r="F96" s="59" t="s">
        <v>3308</v>
      </c>
      <c r="G96" s="59" t="s">
        <v>18</v>
      </c>
      <c r="H96" s="59" t="s">
        <v>3307</v>
      </c>
      <c r="I96" s="61" t="s">
        <v>3606</v>
      </c>
      <c r="J96" s="61" t="b">
        <v>0</v>
      </c>
    </row>
    <row r="97" spans="1:10" ht="15.5" hidden="1" x14ac:dyDescent="0.35">
      <c r="A97" s="88" t="s">
        <v>3309</v>
      </c>
      <c r="B97" s="59" t="s">
        <v>44</v>
      </c>
      <c r="C97" s="60">
        <v>45349</v>
      </c>
      <c r="D97" s="59" t="s">
        <v>17</v>
      </c>
      <c r="E97" s="59" t="s">
        <v>2834</v>
      </c>
      <c r="F97" s="59" t="s">
        <v>3290</v>
      </c>
      <c r="G97" s="59" t="s">
        <v>18</v>
      </c>
      <c r="H97" s="59" t="s">
        <v>3307</v>
      </c>
      <c r="I97" s="61" t="s">
        <v>3606</v>
      </c>
      <c r="J97" s="61" t="b">
        <v>0</v>
      </c>
    </row>
    <row r="98" spans="1:10" ht="15.5" hidden="1" x14ac:dyDescent="0.35">
      <c r="A98" s="88" t="s">
        <v>453</v>
      </c>
      <c r="B98" s="59" t="s">
        <v>43</v>
      </c>
      <c r="C98" s="60">
        <v>45349</v>
      </c>
      <c r="D98" s="59" t="s">
        <v>17</v>
      </c>
      <c r="E98" s="59" t="s">
        <v>2834</v>
      </c>
      <c r="F98" s="59" t="s">
        <v>3310</v>
      </c>
      <c r="G98" s="59" t="s">
        <v>18</v>
      </c>
      <c r="H98" s="59" t="s">
        <v>3307</v>
      </c>
      <c r="I98" s="61" t="s">
        <v>3606</v>
      </c>
      <c r="J98" s="61" t="b">
        <v>0</v>
      </c>
    </row>
    <row r="99" spans="1:10" ht="15.5" hidden="1" x14ac:dyDescent="0.35">
      <c r="A99" s="88" t="s">
        <v>3311</v>
      </c>
      <c r="B99" s="59" t="s">
        <v>38</v>
      </c>
      <c r="C99" s="60">
        <v>45349</v>
      </c>
      <c r="D99" s="59" t="s">
        <v>17</v>
      </c>
      <c r="E99" s="59" t="s">
        <v>2834</v>
      </c>
      <c r="F99" s="59" t="s">
        <v>3285</v>
      </c>
      <c r="G99" s="59" t="s">
        <v>17</v>
      </c>
      <c r="H99" s="59" t="s">
        <v>3307</v>
      </c>
      <c r="I99" s="61" t="s">
        <v>3606</v>
      </c>
      <c r="J99" s="61" t="b">
        <v>0</v>
      </c>
    </row>
    <row r="100" spans="1:10" ht="15.5" hidden="1" x14ac:dyDescent="0.35">
      <c r="A100" s="88" t="s">
        <v>1022</v>
      </c>
      <c r="B100" s="59" t="s">
        <v>41</v>
      </c>
      <c r="C100" s="60">
        <v>45351</v>
      </c>
      <c r="D100" s="59" t="s">
        <v>17</v>
      </c>
      <c r="E100" s="59" t="s">
        <v>2834</v>
      </c>
      <c r="F100" s="59" t="s">
        <v>3312</v>
      </c>
      <c r="G100" s="59" t="s">
        <v>18</v>
      </c>
      <c r="H100" s="59" t="s">
        <v>3267</v>
      </c>
      <c r="I100" s="61" t="s">
        <v>3606</v>
      </c>
      <c r="J100" s="61" t="b">
        <v>0</v>
      </c>
    </row>
    <row r="101" spans="1:10" ht="15.5" hidden="1" x14ac:dyDescent="0.35">
      <c r="A101" s="88" t="s">
        <v>3313</v>
      </c>
      <c r="B101" s="59" t="s">
        <v>42</v>
      </c>
      <c r="C101" s="60">
        <v>45351</v>
      </c>
      <c r="D101" s="59" t="s">
        <v>17</v>
      </c>
      <c r="E101" s="59" t="s">
        <v>2834</v>
      </c>
      <c r="F101" s="59" t="s">
        <v>3305</v>
      </c>
      <c r="G101" s="59" t="s">
        <v>18</v>
      </c>
      <c r="H101" s="59" t="s">
        <v>3267</v>
      </c>
      <c r="I101" s="61" t="s">
        <v>3606</v>
      </c>
      <c r="J101" s="61" t="b">
        <v>0</v>
      </c>
    </row>
    <row r="102" spans="1:10" ht="15.5" hidden="1" x14ac:dyDescent="0.35">
      <c r="A102" s="88" t="s">
        <v>3314</v>
      </c>
      <c r="B102" s="59" t="s">
        <v>42</v>
      </c>
      <c r="C102" s="60">
        <v>45351</v>
      </c>
      <c r="D102" s="59" t="s">
        <v>17</v>
      </c>
      <c r="E102" s="59" t="s">
        <v>2834</v>
      </c>
      <c r="F102" s="59" t="s">
        <v>3290</v>
      </c>
      <c r="G102" s="59" t="s">
        <v>18</v>
      </c>
      <c r="H102" s="59" t="s">
        <v>3267</v>
      </c>
      <c r="I102" s="61" t="s">
        <v>3606</v>
      </c>
      <c r="J102" s="61" t="b">
        <v>0</v>
      </c>
    </row>
    <row r="103" spans="1:10" ht="15.5" hidden="1" x14ac:dyDescent="0.35">
      <c r="A103" s="88" t="s">
        <v>3315</v>
      </c>
      <c r="B103" s="59" t="s">
        <v>41</v>
      </c>
      <c r="C103" s="60">
        <v>45351</v>
      </c>
      <c r="D103" s="59" t="s">
        <v>17</v>
      </c>
      <c r="E103" s="59" t="s">
        <v>2834</v>
      </c>
      <c r="F103" s="59" t="s">
        <v>3267</v>
      </c>
      <c r="G103" s="59" t="s">
        <v>17</v>
      </c>
      <c r="H103" s="59" t="s">
        <v>3267</v>
      </c>
      <c r="I103" s="61" t="s">
        <v>3606</v>
      </c>
      <c r="J103" s="61" t="b">
        <v>0</v>
      </c>
    </row>
    <row r="104" spans="1:10" ht="15.5" hidden="1" x14ac:dyDescent="0.35">
      <c r="A104" s="88" t="s">
        <v>808</v>
      </c>
      <c r="B104" s="59" t="s">
        <v>41</v>
      </c>
      <c r="C104" s="60">
        <v>45352</v>
      </c>
      <c r="D104" s="59" t="s">
        <v>18</v>
      </c>
      <c r="E104" s="59" t="s">
        <v>2834</v>
      </c>
      <c r="F104" s="59" t="s">
        <v>3305</v>
      </c>
      <c r="G104" s="59" t="s">
        <v>18</v>
      </c>
      <c r="H104" s="59" t="s">
        <v>3290</v>
      </c>
      <c r="I104" s="61" t="s">
        <v>3605</v>
      </c>
      <c r="J104" s="61" t="b">
        <v>0</v>
      </c>
    </row>
    <row r="105" spans="1:10" ht="15.5" hidden="1" x14ac:dyDescent="0.35">
      <c r="A105" s="88" t="s">
        <v>574</v>
      </c>
      <c r="B105" s="59" t="s">
        <v>44</v>
      </c>
      <c r="C105" s="60">
        <v>45352</v>
      </c>
      <c r="D105" s="59" t="s">
        <v>18</v>
      </c>
      <c r="E105" s="59" t="s">
        <v>2834</v>
      </c>
      <c r="F105" s="59" t="s">
        <v>3316</v>
      </c>
      <c r="G105" s="59" t="s">
        <v>18</v>
      </c>
      <c r="H105" s="59" t="s">
        <v>3290</v>
      </c>
      <c r="I105" s="61" t="s">
        <v>3606</v>
      </c>
      <c r="J105" s="61" t="b">
        <v>0</v>
      </c>
    </row>
    <row r="106" spans="1:10" ht="15.5" hidden="1" x14ac:dyDescent="0.35">
      <c r="A106" s="88" t="s">
        <v>3317</v>
      </c>
      <c r="B106" s="59" t="s">
        <v>35</v>
      </c>
      <c r="C106" s="60">
        <v>45352</v>
      </c>
      <c r="D106" s="59" t="s">
        <v>18</v>
      </c>
      <c r="E106" s="59" t="s">
        <v>2834</v>
      </c>
      <c r="F106" s="59" t="s">
        <v>3318</v>
      </c>
      <c r="G106" s="59" t="s">
        <v>18</v>
      </c>
      <c r="H106" s="59" t="s">
        <v>3290</v>
      </c>
      <c r="I106" s="61" t="s">
        <v>3606</v>
      </c>
      <c r="J106" s="61" t="b">
        <v>0</v>
      </c>
    </row>
    <row r="107" spans="1:10" ht="15.5" hidden="1" x14ac:dyDescent="0.35">
      <c r="A107" s="88" t="s">
        <v>3319</v>
      </c>
      <c r="B107" s="59" t="s">
        <v>35</v>
      </c>
      <c r="C107" s="60">
        <v>45352</v>
      </c>
      <c r="D107" s="59" t="s">
        <v>18</v>
      </c>
      <c r="E107" s="59" t="s">
        <v>2834</v>
      </c>
      <c r="F107" s="59" t="s">
        <v>3308</v>
      </c>
      <c r="G107" s="59" t="s">
        <v>18</v>
      </c>
      <c r="H107" s="59" t="s">
        <v>3290</v>
      </c>
      <c r="I107" s="61" t="s">
        <v>3606</v>
      </c>
      <c r="J107" s="61" t="b">
        <v>0</v>
      </c>
    </row>
    <row r="108" spans="1:10" ht="15.5" hidden="1" x14ac:dyDescent="0.35">
      <c r="A108" s="88" t="s">
        <v>2524</v>
      </c>
      <c r="B108" s="59" t="s">
        <v>30</v>
      </c>
      <c r="C108" s="60">
        <v>45355</v>
      </c>
      <c r="D108" s="59" t="s">
        <v>18</v>
      </c>
      <c r="E108" s="59" t="s">
        <v>2834</v>
      </c>
      <c r="F108" s="59" t="s">
        <v>3305</v>
      </c>
      <c r="G108" s="59" t="s">
        <v>18</v>
      </c>
      <c r="H108" s="59" t="s">
        <v>3308</v>
      </c>
      <c r="I108" s="61" t="s">
        <v>3606</v>
      </c>
      <c r="J108" s="61" t="b">
        <v>0</v>
      </c>
    </row>
    <row r="109" spans="1:10" ht="15.5" hidden="1" x14ac:dyDescent="0.35">
      <c r="A109" s="88" t="s">
        <v>1217</v>
      </c>
      <c r="B109" s="59" t="s">
        <v>42</v>
      </c>
      <c r="C109" s="60">
        <v>45356</v>
      </c>
      <c r="D109" s="59" t="s">
        <v>18</v>
      </c>
      <c r="E109" s="59" t="s">
        <v>2834</v>
      </c>
      <c r="F109" s="59" t="s">
        <v>3305</v>
      </c>
      <c r="G109" s="59" t="s">
        <v>18</v>
      </c>
      <c r="H109" s="59" t="s">
        <v>3320</v>
      </c>
      <c r="I109" s="61" t="s">
        <v>3606</v>
      </c>
      <c r="J109" s="61" t="b">
        <v>0</v>
      </c>
    </row>
    <row r="110" spans="1:10" ht="15.5" hidden="1" x14ac:dyDescent="0.35">
      <c r="A110" s="88" t="s">
        <v>3321</v>
      </c>
      <c r="B110" s="59" t="s">
        <v>30</v>
      </c>
      <c r="C110" s="60">
        <v>45356</v>
      </c>
      <c r="D110" s="59" t="s">
        <v>18</v>
      </c>
      <c r="E110" s="59" t="s">
        <v>2834</v>
      </c>
      <c r="F110" s="59" t="s">
        <v>3305</v>
      </c>
      <c r="G110" s="59" t="s">
        <v>18</v>
      </c>
      <c r="H110" s="59" t="s">
        <v>3320</v>
      </c>
      <c r="I110" s="61" t="s">
        <v>3606</v>
      </c>
      <c r="J110" s="61" t="b">
        <v>0</v>
      </c>
    </row>
    <row r="111" spans="1:10" ht="15.5" hidden="1" x14ac:dyDescent="0.35">
      <c r="A111" s="88" t="s">
        <v>810</v>
      </c>
      <c r="B111" s="59" t="s">
        <v>44</v>
      </c>
      <c r="C111" s="60">
        <v>45356</v>
      </c>
      <c r="D111" s="59" t="s">
        <v>18</v>
      </c>
      <c r="E111" s="59" t="s">
        <v>2834</v>
      </c>
      <c r="F111" s="59" t="s">
        <v>3322</v>
      </c>
      <c r="G111" s="59" t="s">
        <v>18</v>
      </c>
      <c r="H111" s="59" t="s">
        <v>3320</v>
      </c>
      <c r="I111" s="61" t="s">
        <v>3605</v>
      </c>
      <c r="J111" s="61" t="b">
        <v>0</v>
      </c>
    </row>
    <row r="112" spans="1:10" ht="15.5" hidden="1" x14ac:dyDescent="0.35">
      <c r="A112" s="88" t="s">
        <v>3323</v>
      </c>
      <c r="B112" s="59" t="s">
        <v>38</v>
      </c>
      <c r="C112" s="60">
        <v>45356</v>
      </c>
      <c r="D112" s="59" t="s">
        <v>18</v>
      </c>
      <c r="E112" s="59" t="s">
        <v>2834</v>
      </c>
      <c r="F112" s="59" t="s">
        <v>3310</v>
      </c>
      <c r="G112" s="59" t="s">
        <v>18</v>
      </c>
      <c r="H112" s="59" t="s">
        <v>3320</v>
      </c>
      <c r="I112" s="61" t="s">
        <v>3606</v>
      </c>
      <c r="J112" s="61" t="b">
        <v>0</v>
      </c>
    </row>
    <row r="113" spans="1:10" ht="15.5" hidden="1" x14ac:dyDescent="0.35">
      <c r="A113" s="88" t="s">
        <v>3250</v>
      </c>
      <c r="B113" s="59" t="s">
        <v>38</v>
      </c>
      <c r="C113" s="60">
        <v>45356</v>
      </c>
      <c r="D113" s="59" t="s">
        <v>18</v>
      </c>
      <c r="E113" s="59" t="s">
        <v>2834</v>
      </c>
      <c r="F113" s="59" t="s">
        <v>3305</v>
      </c>
      <c r="G113" s="59" t="s">
        <v>18</v>
      </c>
      <c r="H113" s="59" t="s">
        <v>3320</v>
      </c>
      <c r="I113" s="61" t="s">
        <v>3606</v>
      </c>
      <c r="J113" s="61" t="b">
        <v>0</v>
      </c>
    </row>
    <row r="114" spans="1:10" ht="15.5" hidden="1" x14ac:dyDescent="0.35">
      <c r="A114" s="88" t="s">
        <v>3324</v>
      </c>
      <c r="B114" s="59" t="s">
        <v>30</v>
      </c>
      <c r="C114" s="60">
        <v>45356</v>
      </c>
      <c r="D114" s="59" t="s">
        <v>18</v>
      </c>
      <c r="E114" s="59" t="s">
        <v>2834</v>
      </c>
      <c r="F114" s="59" t="s">
        <v>3320</v>
      </c>
      <c r="G114" s="59" t="s">
        <v>18</v>
      </c>
      <c r="H114" s="59" t="s">
        <v>3320</v>
      </c>
      <c r="I114" s="61" t="s">
        <v>3605</v>
      </c>
      <c r="J114" s="61" t="b">
        <v>0</v>
      </c>
    </row>
    <row r="115" spans="1:10" ht="15.5" hidden="1" x14ac:dyDescent="0.35">
      <c r="A115" s="88" t="s">
        <v>3325</v>
      </c>
      <c r="B115" s="59" t="s">
        <v>30</v>
      </c>
      <c r="C115" s="60">
        <v>45356</v>
      </c>
      <c r="D115" s="59" t="s">
        <v>18</v>
      </c>
      <c r="E115" s="59" t="s">
        <v>2834</v>
      </c>
      <c r="F115" s="59" t="s">
        <v>3320</v>
      </c>
      <c r="G115" s="59" t="s">
        <v>18</v>
      </c>
      <c r="H115" s="59" t="s">
        <v>3320</v>
      </c>
      <c r="I115" s="61" t="s">
        <v>3605</v>
      </c>
      <c r="J115" s="61" t="b">
        <v>0</v>
      </c>
    </row>
    <row r="116" spans="1:10" ht="15.5" hidden="1" x14ac:dyDescent="0.35">
      <c r="A116" s="88" t="s">
        <v>3326</v>
      </c>
      <c r="B116" s="59" t="s">
        <v>38</v>
      </c>
      <c r="C116" s="60">
        <v>45356</v>
      </c>
      <c r="D116" s="59" t="s">
        <v>18</v>
      </c>
      <c r="E116" s="59" t="s">
        <v>2834</v>
      </c>
      <c r="F116" s="59" t="s">
        <v>3305</v>
      </c>
      <c r="G116" s="59" t="s">
        <v>18</v>
      </c>
      <c r="H116" s="59" t="s">
        <v>3320</v>
      </c>
      <c r="I116" s="61" t="s">
        <v>3606</v>
      </c>
      <c r="J116" s="61" t="b">
        <v>0</v>
      </c>
    </row>
    <row r="117" spans="1:10" ht="15.5" hidden="1" x14ac:dyDescent="0.35">
      <c r="A117" s="88" t="s">
        <v>3327</v>
      </c>
      <c r="B117" s="59" t="s">
        <v>30</v>
      </c>
      <c r="C117" s="60">
        <v>45356</v>
      </c>
      <c r="D117" s="59" t="s">
        <v>18</v>
      </c>
      <c r="E117" s="59" t="s">
        <v>2834</v>
      </c>
      <c r="F117" s="59" t="s">
        <v>3305</v>
      </c>
      <c r="G117" s="59" t="s">
        <v>18</v>
      </c>
      <c r="H117" s="59" t="s">
        <v>3320</v>
      </c>
      <c r="I117" s="61" t="s">
        <v>3606</v>
      </c>
      <c r="J117" s="61" t="b">
        <v>0</v>
      </c>
    </row>
    <row r="118" spans="1:10" ht="15.5" hidden="1" x14ac:dyDescent="0.35">
      <c r="A118" s="88" t="s">
        <v>1192</v>
      </c>
      <c r="B118" s="59" t="s">
        <v>30</v>
      </c>
      <c r="C118" s="60">
        <v>45357</v>
      </c>
      <c r="D118" s="59" t="s">
        <v>18</v>
      </c>
      <c r="E118" s="59" t="s">
        <v>2834</v>
      </c>
      <c r="F118" s="59" t="s">
        <v>3316</v>
      </c>
      <c r="G118" s="59" t="s">
        <v>18</v>
      </c>
      <c r="H118" s="59" t="s">
        <v>3310</v>
      </c>
      <c r="I118" s="61" t="s">
        <v>3606</v>
      </c>
      <c r="J118" s="61" t="b">
        <v>0</v>
      </c>
    </row>
    <row r="119" spans="1:10" ht="15.5" hidden="1" x14ac:dyDescent="0.35">
      <c r="A119" s="88" t="s">
        <v>633</v>
      </c>
      <c r="B119" s="59" t="s">
        <v>38</v>
      </c>
      <c r="C119" s="60">
        <v>45358</v>
      </c>
      <c r="D119" s="59" t="s">
        <v>18</v>
      </c>
      <c r="E119" s="59" t="s">
        <v>2834</v>
      </c>
      <c r="F119" s="59" t="s">
        <v>3312</v>
      </c>
      <c r="G119" s="59" t="s">
        <v>18</v>
      </c>
      <c r="H119" s="59" t="s">
        <v>3303</v>
      </c>
      <c r="I119" s="61" t="s">
        <v>3606</v>
      </c>
      <c r="J119" s="61" t="b">
        <v>0</v>
      </c>
    </row>
    <row r="120" spans="1:10" ht="15.5" hidden="1" x14ac:dyDescent="0.35">
      <c r="A120" s="88" t="s">
        <v>511</v>
      </c>
      <c r="B120" s="59" t="s">
        <v>35</v>
      </c>
      <c r="C120" s="60">
        <v>45358</v>
      </c>
      <c r="D120" s="59" t="s">
        <v>18</v>
      </c>
      <c r="E120" s="59" t="s">
        <v>2834</v>
      </c>
      <c r="F120" s="59" t="s">
        <v>3328</v>
      </c>
      <c r="G120" s="59" t="s">
        <v>18</v>
      </c>
      <c r="H120" s="59" t="s">
        <v>3303</v>
      </c>
      <c r="I120" s="61" t="s">
        <v>3606</v>
      </c>
      <c r="J120" s="61" t="b">
        <v>0</v>
      </c>
    </row>
    <row r="121" spans="1:10" ht="15.5" hidden="1" x14ac:dyDescent="0.35">
      <c r="A121" s="88" t="s">
        <v>1088</v>
      </c>
      <c r="B121" s="59" t="s">
        <v>43</v>
      </c>
      <c r="C121" s="60">
        <v>45358</v>
      </c>
      <c r="D121" s="59" t="s">
        <v>18</v>
      </c>
      <c r="E121" s="59" t="s">
        <v>2834</v>
      </c>
      <c r="F121" s="59" t="s">
        <v>3329</v>
      </c>
      <c r="G121" s="59" t="s">
        <v>18</v>
      </c>
      <c r="H121" s="59" t="s">
        <v>3303</v>
      </c>
      <c r="I121" s="61" t="s">
        <v>3605</v>
      </c>
      <c r="J121" s="61" t="b">
        <v>0</v>
      </c>
    </row>
    <row r="122" spans="1:10" ht="15.5" hidden="1" x14ac:dyDescent="0.35">
      <c r="A122" s="88" t="s">
        <v>3330</v>
      </c>
      <c r="B122" s="59" t="s">
        <v>41</v>
      </c>
      <c r="C122" s="60">
        <v>45358</v>
      </c>
      <c r="D122" s="59" t="s">
        <v>18</v>
      </c>
      <c r="E122" s="59" t="s">
        <v>2834</v>
      </c>
      <c r="F122" s="59" t="s">
        <v>3303</v>
      </c>
      <c r="G122" s="59" t="s">
        <v>18</v>
      </c>
      <c r="H122" s="59" t="s">
        <v>3303</v>
      </c>
      <c r="I122" s="61" t="s">
        <v>3605</v>
      </c>
      <c r="J122" s="61" t="b">
        <v>0</v>
      </c>
    </row>
    <row r="123" spans="1:10" ht="15.5" hidden="1" x14ac:dyDescent="0.35">
      <c r="A123" s="88" t="s">
        <v>641</v>
      </c>
      <c r="B123" s="59" t="s">
        <v>30</v>
      </c>
      <c r="C123" s="60">
        <v>45358</v>
      </c>
      <c r="D123" s="59" t="s">
        <v>18</v>
      </c>
      <c r="E123" s="59" t="s">
        <v>2834</v>
      </c>
      <c r="F123" s="59" t="s">
        <v>3331</v>
      </c>
      <c r="G123" s="59" t="s">
        <v>18</v>
      </c>
      <c r="H123" s="59" t="s">
        <v>3303</v>
      </c>
      <c r="I123" s="61" t="s">
        <v>3606</v>
      </c>
      <c r="J123" s="61" t="b">
        <v>0</v>
      </c>
    </row>
    <row r="124" spans="1:10" ht="15.5" hidden="1" x14ac:dyDescent="0.35">
      <c r="A124" s="88" t="s">
        <v>612</v>
      </c>
      <c r="B124" s="59" t="s">
        <v>38</v>
      </c>
      <c r="C124" s="60">
        <v>45358</v>
      </c>
      <c r="D124" s="59" t="s">
        <v>18</v>
      </c>
      <c r="E124" s="59" t="s">
        <v>2834</v>
      </c>
      <c r="F124" s="59" t="s">
        <v>3305</v>
      </c>
      <c r="G124" s="59" t="s">
        <v>18</v>
      </c>
      <c r="H124" s="59" t="s">
        <v>3303</v>
      </c>
      <c r="I124" s="61" t="s">
        <v>3606</v>
      </c>
      <c r="J124" s="61" t="b">
        <v>0</v>
      </c>
    </row>
    <row r="125" spans="1:10" ht="15.5" hidden="1" x14ac:dyDescent="0.35">
      <c r="A125" s="88" t="s">
        <v>3332</v>
      </c>
      <c r="B125" s="59" t="s">
        <v>41</v>
      </c>
      <c r="C125" s="60">
        <v>45359</v>
      </c>
      <c r="D125" s="59" t="s">
        <v>18</v>
      </c>
      <c r="E125" s="59" t="s">
        <v>2834</v>
      </c>
      <c r="F125" s="59" t="s">
        <v>3305</v>
      </c>
      <c r="G125" s="59" t="s">
        <v>18</v>
      </c>
      <c r="H125" s="59" t="s">
        <v>3305</v>
      </c>
      <c r="I125" s="61" t="s">
        <v>3605</v>
      </c>
      <c r="J125" s="61" t="b">
        <v>0</v>
      </c>
    </row>
    <row r="126" spans="1:10" ht="15.5" hidden="1" x14ac:dyDescent="0.35">
      <c r="A126" s="88" t="s">
        <v>3333</v>
      </c>
      <c r="B126" s="59" t="s">
        <v>41</v>
      </c>
      <c r="C126" s="60">
        <v>45359</v>
      </c>
      <c r="D126" s="59" t="s">
        <v>18</v>
      </c>
      <c r="E126" s="59" t="s">
        <v>2834</v>
      </c>
      <c r="F126" s="59" t="s">
        <v>3305</v>
      </c>
      <c r="G126" s="59" t="s">
        <v>18</v>
      </c>
      <c r="H126" s="59" t="s">
        <v>3305</v>
      </c>
      <c r="I126" s="61" t="s">
        <v>3606</v>
      </c>
      <c r="J126" s="61" t="b">
        <v>0</v>
      </c>
    </row>
    <row r="127" spans="1:10" ht="15.5" hidden="1" x14ac:dyDescent="0.35">
      <c r="A127" s="88" t="s">
        <v>708</v>
      </c>
      <c r="B127" s="59" t="s">
        <v>44</v>
      </c>
      <c r="C127" s="60">
        <v>45362</v>
      </c>
      <c r="D127" s="59" t="s">
        <v>18</v>
      </c>
      <c r="E127" s="59" t="s">
        <v>2834</v>
      </c>
      <c r="F127" s="59" t="s">
        <v>3322</v>
      </c>
      <c r="G127" s="59" t="s">
        <v>18</v>
      </c>
      <c r="H127" s="59" t="s">
        <v>3328</v>
      </c>
      <c r="I127" s="61" t="s">
        <v>3606</v>
      </c>
      <c r="J127" s="61" t="b">
        <v>0</v>
      </c>
    </row>
    <row r="128" spans="1:10" ht="15.5" hidden="1" x14ac:dyDescent="0.35">
      <c r="A128" s="88" t="s">
        <v>721</v>
      </c>
      <c r="B128" s="59" t="s">
        <v>44</v>
      </c>
      <c r="C128" s="60">
        <v>45362</v>
      </c>
      <c r="D128" s="59" t="s">
        <v>18</v>
      </c>
      <c r="E128" s="59" t="s">
        <v>2834</v>
      </c>
      <c r="F128" s="59" t="s">
        <v>3312</v>
      </c>
      <c r="G128" s="59" t="s">
        <v>18</v>
      </c>
      <c r="H128" s="59" t="s">
        <v>3328</v>
      </c>
      <c r="I128" s="61" t="s">
        <v>3606</v>
      </c>
      <c r="J128" s="61" t="b">
        <v>0</v>
      </c>
    </row>
    <row r="129" spans="1:10" ht="15.5" hidden="1" x14ac:dyDescent="0.35">
      <c r="A129" s="88" t="s">
        <v>3334</v>
      </c>
      <c r="B129" s="59" t="s">
        <v>41</v>
      </c>
      <c r="C129" s="60">
        <v>45363</v>
      </c>
      <c r="D129" s="59" t="s">
        <v>18</v>
      </c>
      <c r="E129" s="59" t="s">
        <v>2834</v>
      </c>
      <c r="F129" s="59" t="s">
        <v>3312</v>
      </c>
      <c r="G129" s="59" t="s">
        <v>18</v>
      </c>
      <c r="H129" s="59" t="s">
        <v>3316</v>
      </c>
      <c r="I129" s="61" t="s">
        <v>3606</v>
      </c>
      <c r="J129" s="61" t="b">
        <v>0</v>
      </c>
    </row>
    <row r="130" spans="1:10" ht="15.5" hidden="1" x14ac:dyDescent="0.35">
      <c r="A130" s="88" t="s">
        <v>815</v>
      </c>
      <c r="B130" s="59" t="s">
        <v>42</v>
      </c>
      <c r="C130" s="60">
        <v>45363</v>
      </c>
      <c r="D130" s="59" t="s">
        <v>18</v>
      </c>
      <c r="E130" s="59" t="s">
        <v>2834</v>
      </c>
      <c r="F130" s="59" t="s">
        <v>3312</v>
      </c>
      <c r="G130" s="59" t="s">
        <v>18</v>
      </c>
      <c r="H130" s="59" t="s">
        <v>3316</v>
      </c>
      <c r="I130" s="61" t="s">
        <v>3606</v>
      </c>
      <c r="J130" s="61" t="b">
        <v>0</v>
      </c>
    </row>
    <row r="131" spans="1:10" ht="15.5" hidden="1" x14ac:dyDescent="0.35">
      <c r="A131" s="88" t="s">
        <v>581</v>
      </c>
      <c r="B131" s="59" t="s">
        <v>30</v>
      </c>
      <c r="C131" s="60">
        <v>45363</v>
      </c>
      <c r="D131" s="59" t="s">
        <v>18</v>
      </c>
      <c r="E131" s="59" t="s">
        <v>2834</v>
      </c>
      <c r="F131" s="59" t="s">
        <v>3329</v>
      </c>
      <c r="G131" s="59" t="s">
        <v>18</v>
      </c>
      <c r="H131" s="59" t="s">
        <v>3316</v>
      </c>
      <c r="I131" s="61" t="s">
        <v>3606</v>
      </c>
      <c r="J131" s="61" t="b">
        <v>0</v>
      </c>
    </row>
    <row r="132" spans="1:10" ht="15.5" hidden="1" x14ac:dyDescent="0.35">
      <c r="A132" s="88" t="s">
        <v>296</v>
      </c>
      <c r="B132" s="59" t="s">
        <v>44</v>
      </c>
      <c r="C132" s="60">
        <v>45363</v>
      </c>
      <c r="D132" s="59" t="s">
        <v>18</v>
      </c>
      <c r="E132" s="59" t="s">
        <v>2834</v>
      </c>
      <c r="F132" s="59" t="s">
        <v>3329</v>
      </c>
      <c r="G132" s="59" t="s">
        <v>18</v>
      </c>
      <c r="H132" s="59" t="s">
        <v>3316</v>
      </c>
      <c r="I132" s="61" t="s">
        <v>3606</v>
      </c>
      <c r="J132" s="61" t="b">
        <v>0</v>
      </c>
    </row>
    <row r="133" spans="1:10" ht="15.5" hidden="1" x14ac:dyDescent="0.35">
      <c r="A133" s="88" t="s">
        <v>3335</v>
      </c>
      <c r="B133" s="59" t="s">
        <v>44</v>
      </c>
      <c r="C133" s="60">
        <v>45364</v>
      </c>
      <c r="D133" s="59" t="s">
        <v>18</v>
      </c>
      <c r="E133" s="59" t="s">
        <v>2834</v>
      </c>
      <c r="F133" s="59" t="s">
        <v>3312</v>
      </c>
      <c r="G133" s="59" t="s">
        <v>18</v>
      </c>
      <c r="H133" s="59" t="s">
        <v>3331</v>
      </c>
      <c r="I133" s="61" t="s">
        <v>3606</v>
      </c>
      <c r="J133" s="61" t="b">
        <v>0</v>
      </c>
    </row>
    <row r="134" spans="1:10" ht="15.5" hidden="1" x14ac:dyDescent="0.35">
      <c r="A134" s="88" t="s">
        <v>548</v>
      </c>
      <c r="B134" s="59" t="s">
        <v>42</v>
      </c>
      <c r="C134" s="60">
        <v>45364</v>
      </c>
      <c r="D134" s="59" t="s">
        <v>18</v>
      </c>
      <c r="E134" s="59" t="s">
        <v>2834</v>
      </c>
      <c r="F134" s="59" t="s">
        <v>3336</v>
      </c>
      <c r="G134" s="59" t="s">
        <v>18</v>
      </c>
      <c r="H134" s="59" t="s">
        <v>3331</v>
      </c>
      <c r="I134" s="61" t="s">
        <v>3606</v>
      </c>
      <c r="J134" s="61" t="b">
        <v>0</v>
      </c>
    </row>
    <row r="135" spans="1:10" ht="15.5" hidden="1" x14ac:dyDescent="0.35">
      <c r="A135" s="88" t="s">
        <v>2765</v>
      </c>
      <c r="B135" s="59" t="s">
        <v>38</v>
      </c>
      <c r="C135" s="60">
        <v>45365</v>
      </c>
      <c r="D135" s="59" t="s">
        <v>18</v>
      </c>
      <c r="E135" s="59" t="s">
        <v>2834</v>
      </c>
      <c r="F135" s="59" t="s">
        <v>3329</v>
      </c>
      <c r="G135" s="59" t="s">
        <v>18</v>
      </c>
      <c r="H135" s="59" t="s">
        <v>3322</v>
      </c>
      <c r="I135" s="61" t="s">
        <v>3606</v>
      </c>
      <c r="J135" s="61" t="b">
        <v>0</v>
      </c>
    </row>
    <row r="136" spans="1:10" ht="15.5" hidden="1" x14ac:dyDescent="0.35">
      <c r="A136" s="88" t="s">
        <v>1346</v>
      </c>
      <c r="B136" s="59" t="s">
        <v>41</v>
      </c>
      <c r="C136" s="60">
        <v>45365</v>
      </c>
      <c r="D136" s="59" t="s">
        <v>18</v>
      </c>
      <c r="E136" s="59" t="s">
        <v>2834</v>
      </c>
      <c r="F136" s="59" t="s">
        <v>3322</v>
      </c>
      <c r="G136" s="59" t="s">
        <v>18</v>
      </c>
      <c r="H136" s="59" t="s">
        <v>3322</v>
      </c>
      <c r="I136" s="61" t="s">
        <v>3605</v>
      </c>
      <c r="J136" s="61" t="b">
        <v>0</v>
      </c>
    </row>
    <row r="137" spans="1:10" ht="15.5" hidden="1" x14ac:dyDescent="0.35">
      <c r="A137" s="88" t="s">
        <v>2865</v>
      </c>
      <c r="B137" s="59" t="s">
        <v>33</v>
      </c>
      <c r="C137" s="60">
        <v>45366</v>
      </c>
      <c r="D137" s="59" t="s">
        <v>18</v>
      </c>
      <c r="E137" s="59" t="s">
        <v>2834</v>
      </c>
      <c r="F137" s="59" t="s">
        <v>3337</v>
      </c>
      <c r="G137" s="59" t="s">
        <v>18</v>
      </c>
      <c r="H137" s="59" t="s">
        <v>3312</v>
      </c>
      <c r="I137" s="61" t="s">
        <v>3606</v>
      </c>
      <c r="J137" s="61" t="b">
        <v>0</v>
      </c>
    </row>
    <row r="138" spans="1:10" ht="15.5" hidden="1" x14ac:dyDescent="0.35">
      <c r="A138" s="88" t="s">
        <v>3338</v>
      </c>
      <c r="B138" s="59" t="s">
        <v>30</v>
      </c>
      <c r="C138" s="60">
        <v>45366</v>
      </c>
      <c r="D138" s="59" t="s">
        <v>18</v>
      </c>
      <c r="E138" s="59" t="s">
        <v>2834</v>
      </c>
      <c r="F138" s="59" t="s">
        <v>3339</v>
      </c>
      <c r="G138" s="59" t="s">
        <v>18</v>
      </c>
      <c r="H138" s="59" t="s">
        <v>3312</v>
      </c>
      <c r="I138" s="61" t="s">
        <v>3606</v>
      </c>
      <c r="J138" s="61" t="b">
        <v>0</v>
      </c>
    </row>
    <row r="139" spans="1:10" ht="15.5" hidden="1" x14ac:dyDescent="0.35">
      <c r="A139" s="88" t="s">
        <v>3340</v>
      </c>
      <c r="B139" s="59" t="s">
        <v>30</v>
      </c>
      <c r="C139" s="60">
        <v>45366</v>
      </c>
      <c r="D139" s="59" t="s">
        <v>18</v>
      </c>
      <c r="E139" s="59" t="s">
        <v>2834</v>
      </c>
      <c r="F139" s="59" t="s">
        <v>3339</v>
      </c>
      <c r="G139" s="59" t="s">
        <v>18</v>
      </c>
      <c r="H139" s="59" t="s">
        <v>3312</v>
      </c>
      <c r="I139" s="61" t="s">
        <v>3606</v>
      </c>
      <c r="J139" s="61" t="b">
        <v>0</v>
      </c>
    </row>
    <row r="140" spans="1:10" ht="15.5" hidden="1" x14ac:dyDescent="0.35">
      <c r="A140" s="88" t="s">
        <v>613</v>
      </c>
      <c r="B140" s="59" t="s">
        <v>44</v>
      </c>
      <c r="C140" s="60">
        <v>45366</v>
      </c>
      <c r="D140" s="59" t="s">
        <v>18</v>
      </c>
      <c r="E140" s="59" t="s">
        <v>2834</v>
      </c>
      <c r="F140" s="59" t="s">
        <v>3341</v>
      </c>
      <c r="G140" s="59" t="s">
        <v>18</v>
      </c>
      <c r="H140" s="59" t="s">
        <v>3312</v>
      </c>
      <c r="I140" s="61" t="s">
        <v>3606</v>
      </c>
      <c r="J140" s="61" t="b">
        <v>0</v>
      </c>
    </row>
    <row r="141" spans="1:10" ht="15.5" hidden="1" x14ac:dyDescent="0.35">
      <c r="A141" s="88" t="s">
        <v>465</v>
      </c>
      <c r="B141" s="59" t="s">
        <v>33</v>
      </c>
      <c r="C141" s="60">
        <v>45369</v>
      </c>
      <c r="D141" s="59" t="s">
        <v>18</v>
      </c>
      <c r="E141" s="59" t="s">
        <v>2834</v>
      </c>
      <c r="F141" s="59" t="s">
        <v>3342</v>
      </c>
      <c r="G141" s="59" t="s">
        <v>19</v>
      </c>
      <c r="H141" s="59" t="s">
        <v>3339</v>
      </c>
      <c r="I141" s="61" t="s">
        <v>3605</v>
      </c>
      <c r="J141" s="61" t="b">
        <v>0</v>
      </c>
    </row>
    <row r="142" spans="1:10" ht="15.5" hidden="1" x14ac:dyDescent="0.35">
      <c r="A142" s="88" t="s">
        <v>889</v>
      </c>
      <c r="B142" s="59" t="s">
        <v>44</v>
      </c>
      <c r="C142" s="60">
        <v>45369</v>
      </c>
      <c r="D142" s="59" t="s">
        <v>18</v>
      </c>
      <c r="E142" s="59" t="s">
        <v>2834</v>
      </c>
      <c r="F142" s="59" t="s">
        <v>3341</v>
      </c>
      <c r="G142" s="59" t="s">
        <v>18</v>
      </c>
      <c r="H142" s="59" t="s">
        <v>3339</v>
      </c>
      <c r="I142" s="61" t="s">
        <v>3606</v>
      </c>
      <c r="J142" s="61" t="b">
        <v>0</v>
      </c>
    </row>
    <row r="143" spans="1:10" ht="15.5" hidden="1" x14ac:dyDescent="0.35">
      <c r="A143" s="88" t="s">
        <v>818</v>
      </c>
      <c r="B143" s="59" t="s">
        <v>44</v>
      </c>
      <c r="C143" s="60">
        <v>45369</v>
      </c>
      <c r="D143" s="59" t="s">
        <v>18</v>
      </c>
      <c r="E143" s="59" t="s">
        <v>2834</v>
      </c>
      <c r="F143" s="59" t="s">
        <v>3337</v>
      </c>
      <c r="G143" s="59" t="s">
        <v>18</v>
      </c>
      <c r="H143" s="59" t="s">
        <v>3339</v>
      </c>
      <c r="I143" s="61" t="s">
        <v>3606</v>
      </c>
      <c r="J143" s="61" t="b">
        <v>0</v>
      </c>
    </row>
    <row r="144" spans="1:10" ht="15.5" hidden="1" x14ac:dyDescent="0.35">
      <c r="A144" s="88" t="s">
        <v>479</v>
      </c>
      <c r="B144" s="59" t="s">
        <v>43</v>
      </c>
      <c r="C144" s="60">
        <v>45370</v>
      </c>
      <c r="D144" s="59" t="s">
        <v>18</v>
      </c>
      <c r="E144" s="59" t="s">
        <v>2834</v>
      </c>
      <c r="F144" s="59" t="s">
        <v>3342</v>
      </c>
      <c r="G144" s="59" t="s">
        <v>19</v>
      </c>
      <c r="H144" s="59" t="s">
        <v>3343</v>
      </c>
      <c r="I144" s="61" t="s">
        <v>3606</v>
      </c>
      <c r="J144" s="61" t="b">
        <v>0</v>
      </c>
    </row>
    <row r="145" spans="1:10" ht="15.5" hidden="1" x14ac:dyDescent="0.35">
      <c r="A145" s="88" t="s">
        <v>795</v>
      </c>
      <c r="B145" s="59" t="s">
        <v>34</v>
      </c>
      <c r="C145" s="60">
        <v>45370</v>
      </c>
      <c r="D145" s="59" t="s">
        <v>18</v>
      </c>
      <c r="E145" s="59" t="s">
        <v>2834</v>
      </c>
      <c r="F145" s="59" t="s">
        <v>3336</v>
      </c>
      <c r="G145" s="59" t="s">
        <v>18</v>
      </c>
      <c r="H145" s="59" t="s">
        <v>3343</v>
      </c>
      <c r="I145" s="61" t="s">
        <v>3605</v>
      </c>
      <c r="J145" s="61" t="b">
        <v>0</v>
      </c>
    </row>
    <row r="146" spans="1:10" ht="15.5" hidden="1" x14ac:dyDescent="0.35">
      <c r="A146" s="88" t="s">
        <v>320</v>
      </c>
      <c r="B146" s="59" t="s">
        <v>35</v>
      </c>
      <c r="C146" s="60">
        <v>45370</v>
      </c>
      <c r="D146" s="59" t="s">
        <v>18</v>
      </c>
      <c r="E146" s="59" t="s">
        <v>2834</v>
      </c>
      <c r="F146" s="59" t="s">
        <v>3329</v>
      </c>
      <c r="G146" s="59" t="s">
        <v>18</v>
      </c>
      <c r="H146" s="59" t="s">
        <v>3343</v>
      </c>
      <c r="I146" s="61" t="s">
        <v>3606</v>
      </c>
      <c r="J146" s="61" t="b">
        <v>0</v>
      </c>
    </row>
    <row r="147" spans="1:10" ht="15.5" hidden="1" x14ac:dyDescent="0.35">
      <c r="A147" s="88" t="s">
        <v>3344</v>
      </c>
      <c r="B147" s="59" t="s">
        <v>44</v>
      </c>
      <c r="C147" s="60">
        <v>45370</v>
      </c>
      <c r="D147" s="59" t="s">
        <v>18</v>
      </c>
      <c r="E147" s="59" t="s">
        <v>2834</v>
      </c>
      <c r="F147" s="59" t="s">
        <v>3293</v>
      </c>
      <c r="G147" s="59" t="s">
        <v>18</v>
      </c>
      <c r="H147" s="59" t="s">
        <v>3343</v>
      </c>
      <c r="I147" s="61" t="s">
        <v>3606</v>
      </c>
      <c r="J147" s="61" t="b">
        <v>0</v>
      </c>
    </row>
    <row r="148" spans="1:10" ht="15.5" hidden="1" x14ac:dyDescent="0.35">
      <c r="A148" s="88" t="s">
        <v>751</v>
      </c>
      <c r="B148" s="59" t="s">
        <v>33</v>
      </c>
      <c r="C148" s="60">
        <v>45371</v>
      </c>
      <c r="D148" s="59" t="s">
        <v>18</v>
      </c>
      <c r="E148" s="59" t="s">
        <v>2834</v>
      </c>
      <c r="F148" s="59" t="s">
        <v>3293</v>
      </c>
      <c r="G148" s="59" t="s">
        <v>18</v>
      </c>
      <c r="H148" s="59" t="s">
        <v>3329</v>
      </c>
      <c r="I148" s="61" t="s">
        <v>3606</v>
      </c>
      <c r="J148" s="61" t="b">
        <v>0</v>
      </c>
    </row>
    <row r="149" spans="1:10" ht="15.5" hidden="1" x14ac:dyDescent="0.35">
      <c r="A149" s="88" t="s">
        <v>1017</v>
      </c>
      <c r="B149" s="59" t="s">
        <v>42</v>
      </c>
      <c r="C149" s="60">
        <v>45371</v>
      </c>
      <c r="D149" s="59" t="s">
        <v>18</v>
      </c>
      <c r="E149" s="59" t="s">
        <v>2834</v>
      </c>
      <c r="F149" s="59" t="s">
        <v>3337</v>
      </c>
      <c r="G149" s="59" t="s">
        <v>18</v>
      </c>
      <c r="H149" s="59" t="s">
        <v>3329</v>
      </c>
      <c r="I149" s="61" t="s">
        <v>3606</v>
      </c>
      <c r="J149" s="61" t="b">
        <v>0</v>
      </c>
    </row>
    <row r="150" spans="1:10" ht="15.5" hidden="1" x14ac:dyDescent="0.35">
      <c r="A150" s="88" t="s">
        <v>1333</v>
      </c>
      <c r="B150" s="59" t="s">
        <v>38</v>
      </c>
      <c r="C150" s="60">
        <v>45372</v>
      </c>
      <c r="D150" s="59" t="s">
        <v>18</v>
      </c>
      <c r="E150" s="59" t="s">
        <v>2834</v>
      </c>
      <c r="F150" s="59" t="s">
        <v>3337</v>
      </c>
      <c r="G150" s="59" t="s">
        <v>18</v>
      </c>
      <c r="H150" s="59" t="s">
        <v>3341</v>
      </c>
      <c r="I150" s="61" t="s">
        <v>3606</v>
      </c>
      <c r="J150" s="61" t="b">
        <v>0</v>
      </c>
    </row>
    <row r="151" spans="1:10" ht="15.5" hidden="1" x14ac:dyDescent="0.35">
      <c r="A151" s="88" t="s">
        <v>3345</v>
      </c>
      <c r="B151" s="59" t="s">
        <v>42</v>
      </c>
      <c r="C151" s="60">
        <v>45372</v>
      </c>
      <c r="D151" s="59" t="s">
        <v>18</v>
      </c>
      <c r="E151" s="59" t="s">
        <v>2834</v>
      </c>
      <c r="F151" s="59" t="s">
        <v>3346</v>
      </c>
      <c r="G151" s="59" t="s">
        <v>18</v>
      </c>
      <c r="H151" s="59" t="s">
        <v>3341</v>
      </c>
      <c r="I151" s="61" t="s">
        <v>3606</v>
      </c>
      <c r="J151" s="61" t="b">
        <v>0</v>
      </c>
    </row>
    <row r="152" spans="1:10" ht="15.5" hidden="1" x14ac:dyDescent="0.35">
      <c r="A152" s="88" t="s">
        <v>1516</v>
      </c>
      <c r="B152" s="59" t="s">
        <v>41</v>
      </c>
      <c r="C152" s="60">
        <v>45373</v>
      </c>
      <c r="D152" s="59" t="s">
        <v>18</v>
      </c>
      <c r="E152" s="59" t="s">
        <v>2834</v>
      </c>
      <c r="F152" s="59" t="s">
        <v>3337</v>
      </c>
      <c r="G152" s="59" t="s">
        <v>18</v>
      </c>
      <c r="H152" s="59" t="s">
        <v>3337</v>
      </c>
      <c r="I152" s="61" t="s">
        <v>3605</v>
      </c>
      <c r="J152" s="61" t="b">
        <v>0</v>
      </c>
    </row>
    <row r="153" spans="1:10" ht="15.5" hidden="1" x14ac:dyDescent="0.35">
      <c r="A153" s="88" t="s">
        <v>304</v>
      </c>
      <c r="B153" s="59" t="s">
        <v>38</v>
      </c>
      <c r="C153" s="60">
        <v>45373</v>
      </c>
      <c r="D153" s="59" t="s">
        <v>18</v>
      </c>
      <c r="E153" s="59" t="s">
        <v>2834</v>
      </c>
      <c r="F153" s="59" t="s">
        <v>3346</v>
      </c>
      <c r="G153" s="59" t="s">
        <v>18</v>
      </c>
      <c r="H153" s="59" t="s">
        <v>3337</v>
      </c>
      <c r="I153" s="61" t="s">
        <v>3606</v>
      </c>
      <c r="J153" s="61" t="b">
        <v>0</v>
      </c>
    </row>
    <row r="154" spans="1:10" ht="15.5" hidden="1" x14ac:dyDescent="0.35">
      <c r="A154" s="88" t="s">
        <v>988</v>
      </c>
      <c r="B154" s="59" t="s">
        <v>33</v>
      </c>
      <c r="C154" s="60">
        <v>45374</v>
      </c>
      <c r="D154" s="59" t="s">
        <v>18</v>
      </c>
      <c r="E154" s="59" t="s">
        <v>2834</v>
      </c>
      <c r="F154" s="59" t="s">
        <v>3347</v>
      </c>
      <c r="G154" s="59" t="s">
        <v>18</v>
      </c>
      <c r="H154" s="59" t="s">
        <v>3348</v>
      </c>
      <c r="I154" s="61" t="s">
        <v>3605</v>
      </c>
      <c r="J154" s="61" t="b">
        <v>0</v>
      </c>
    </row>
    <row r="155" spans="1:10" ht="15.5" hidden="1" x14ac:dyDescent="0.35">
      <c r="A155" s="88" t="s">
        <v>991</v>
      </c>
      <c r="B155" s="59" t="s">
        <v>41</v>
      </c>
      <c r="C155" s="60">
        <v>45374</v>
      </c>
      <c r="D155" s="59" t="s">
        <v>18</v>
      </c>
      <c r="E155" s="59" t="s">
        <v>2834</v>
      </c>
      <c r="F155" s="59" t="s">
        <v>3346</v>
      </c>
      <c r="G155" s="59" t="s">
        <v>18</v>
      </c>
      <c r="H155" s="59" t="s">
        <v>3348</v>
      </c>
      <c r="I155" s="61" t="s">
        <v>3605</v>
      </c>
      <c r="J155" s="61" t="b">
        <v>0</v>
      </c>
    </row>
    <row r="156" spans="1:10" ht="15.5" hidden="1" x14ac:dyDescent="0.35">
      <c r="A156" s="88" t="s">
        <v>626</v>
      </c>
      <c r="B156" s="59" t="s">
        <v>30</v>
      </c>
      <c r="C156" s="60">
        <v>45376</v>
      </c>
      <c r="D156" s="59" t="s">
        <v>18</v>
      </c>
      <c r="E156" s="59" t="s">
        <v>2834</v>
      </c>
      <c r="F156" s="59" t="s">
        <v>3349</v>
      </c>
      <c r="G156" s="59" t="s">
        <v>19</v>
      </c>
      <c r="H156" s="59" t="s">
        <v>3293</v>
      </c>
      <c r="I156" s="61" t="s">
        <v>3605</v>
      </c>
      <c r="J156" s="61" t="b">
        <v>0</v>
      </c>
    </row>
    <row r="157" spans="1:10" ht="15.5" hidden="1" x14ac:dyDescent="0.35">
      <c r="A157" s="88" t="s">
        <v>3350</v>
      </c>
      <c r="B157" s="59" t="s">
        <v>41</v>
      </c>
      <c r="C157" s="60">
        <v>45377</v>
      </c>
      <c r="D157" s="59" t="s">
        <v>18</v>
      </c>
      <c r="E157" s="59" t="s">
        <v>2834</v>
      </c>
      <c r="F157" s="59" t="s">
        <v>3349</v>
      </c>
      <c r="G157" s="59" t="s">
        <v>19</v>
      </c>
      <c r="H157" s="59" t="s">
        <v>3351</v>
      </c>
      <c r="I157" s="61" t="s">
        <v>3606</v>
      </c>
      <c r="J157" s="61" t="b">
        <v>0</v>
      </c>
    </row>
    <row r="158" spans="1:10" ht="15.5" hidden="1" x14ac:dyDescent="0.35">
      <c r="A158" s="88" t="s">
        <v>3352</v>
      </c>
      <c r="B158" s="59" t="s">
        <v>41</v>
      </c>
      <c r="C158" s="60">
        <v>45377</v>
      </c>
      <c r="D158" s="59" t="s">
        <v>18</v>
      </c>
      <c r="E158" s="59" t="s">
        <v>2834</v>
      </c>
      <c r="F158" s="59" t="s">
        <v>3346</v>
      </c>
      <c r="G158" s="59" t="s">
        <v>18</v>
      </c>
      <c r="H158" s="59" t="s">
        <v>3351</v>
      </c>
      <c r="I158" s="61" t="s">
        <v>3606</v>
      </c>
      <c r="J158" s="61" t="b">
        <v>0</v>
      </c>
    </row>
    <row r="159" spans="1:10" ht="15.5" hidden="1" x14ac:dyDescent="0.35">
      <c r="A159" s="88" t="s">
        <v>3353</v>
      </c>
      <c r="B159" s="59" t="s">
        <v>33</v>
      </c>
      <c r="C159" s="60">
        <v>45378</v>
      </c>
      <c r="D159" s="59" t="s">
        <v>18</v>
      </c>
      <c r="E159" s="59" t="s">
        <v>2834</v>
      </c>
      <c r="F159" s="59" t="s">
        <v>3347</v>
      </c>
      <c r="G159" s="59" t="s">
        <v>18</v>
      </c>
      <c r="H159" s="59" t="s">
        <v>3336</v>
      </c>
      <c r="I159" s="61" t="s">
        <v>3606</v>
      </c>
      <c r="J159" s="61" t="b">
        <v>0</v>
      </c>
    </row>
    <row r="160" spans="1:10" ht="15.5" hidden="1" x14ac:dyDescent="0.35">
      <c r="A160" s="88" t="s">
        <v>1337</v>
      </c>
      <c r="B160" s="59" t="s">
        <v>42</v>
      </c>
      <c r="C160" s="60">
        <v>45378</v>
      </c>
      <c r="D160" s="59" t="s">
        <v>18</v>
      </c>
      <c r="E160" s="59" t="s">
        <v>2834</v>
      </c>
      <c r="F160" s="59" t="s">
        <v>3346</v>
      </c>
      <c r="G160" s="59" t="s">
        <v>18</v>
      </c>
      <c r="H160" s="59" t="s">
        <v>3336</v>
      </c>
      <c r="I160" s="61" t="s">
        <v>3606</v>
      </c>
      <c r="J160" s="61" t="b">
        <v>0</v>
      </c>
    </row>
    <row r="161" spans="1:10" ht="15.5" hidden="1" x14ac:dyDescent="0.35">
      <c r="A161" s="88" t="s">
        <v>3354</v>
      </c>
      <c r="B161" s="59" t="s">
        <v>43</v>
      </c>
      <c r="C161" s="60">
        <v>45379</v>
      </c>
      <c r="D161" s="59" t="s">
        <v>18</v>
      </c>
      <c r="E161" s="59" t="s">
        <v>2834</v>
      </c>
      <c r="F161" s="59" t="s">
        <v>3355</v>
      </c>
      <c r="G161" s="59" t="s">
        <v>19</v>
      </c>
      <c r="H161" s="59" t="s">
        <v>3356</v>
      </c>
      <c r="I161" s="61" t="s">
        <v>3606</v>
      </c>
      <c r="J161" s="61" t="b">
        <v>0</v>
      </c>
    </row>
    <row r="162" spans="1:10" ht="15.5" hidden="1" x14ac:dyDescent="0.35">
      <c r="A162" s="88" t="s">
        <v>3357</v>
      </c>
      <c r="B162" s="59" t="s">
        <v>41</v>
      </c>
      <c r="C162" s="60">
        <v>45379</v>
      </c>
      <c r="D162" s="59" t="s">
        <v>18</v>
      </c>
      <c r="E162" s="59" t="s">
        <v>2834</v>
      </c>
      <c r="F162" s="59" t="s">
        <v>3356</v>
      </c>
      <c r="G162" s="59" t="s">
        <v>18</v>
      </c>
      <c r="H162" s="59" t="s">
        <v>3356</v>
      </c>
      <c r="I162" s="61" t="s">
        <v>3605</v>
      </c>
      <c r="J162" s="61" t="b">
        <v>0</v>
      </c>
    </row>
    <row r="163" spans="1:10" ht="15.5" hidden="1" x14ac:dyDescent="0.35">
      <c r="A163" s="88" t="s">
        <v>1019</v>
      </c>
      <c r="B163" s="59" t="s">
        <v>38</v>
      </c>
      <c r="C163" s="60">
        <v>45379</v>
      </c>
      <c r="D163" s="59" t="s">
        <v>18</v>
      </c>
      <c r="E163" s="59" t="s">
        <v>2834</v>
      </c>
      <c r="F163" s="59" t="s">
        <v>3358</v>
      </c>
      <c r="G163" s="59" t="s">
        <v>19</v>
      </c>
      <c r="H163" s="59" t="s">
        <v>3356</v>
      </c>
      <c r="I163" s="61" t="s">
        <v>3606</v>
      </c>
      <c r="J163" s="61" t="b">
        <v>0</v>
      </c>
    </row>
    <row r="164" spans="1:10" ht="15.5" hidden="1" x14ac:dyDescent="0.35">
      <c r="A164" s="88" t="s">
        <v>2436</v>
      </c>
      <c r="B164" s="59" t="s">
        <v>43</v>
      </c>
      <c r="C164" s="60">
        <v>45379</v>
      </c>
      <c r="D164" s="59" t="s">
        <v>18</v>
      </c>
      <c r="E164" s="59" t="s">
        <v>2834</v>
      </c>
      <c r="F164" s="59" t="s">
        <v>3342</v>
      </c>
      <c r="G164" s="59" t="s">
        <v>19</v>
      </c>
      <c r="H164" s="59" t="s">
        <v>3356</v>
      </c>
      <c r="I164" s="61" t="s">
        <v>3606</v>
      </c>
      <c r="J164" s="61" t="b">
        <v>0</v>
      </c>
    </row>
    <row r="165" spans="1:10" ht="15.5" hidden="1" x14ac:dyDescent="0.35">
      <c r="A165" s="88" t="s">
        <v>818</v>
      </c>
      <c r="B165" s="59" t="s">
        <v>47</v>
      </c>
      <c r="C165" s="60">
        <v>45380</v>
      </c>
      <c r="D165" s="59" t="s">
        <v>18</v>
      </c>
      <c r="E165" s="59" t="s">
        <v>2834</v>
      </c>
      <c r="F165" s="59" t="s">
        <v>3359</v>
      </c>
      <c r="G165" s="59" t="s">
        <v>19</v>
      </c>
      <c r="H165" s="59" t="s">
        <v>3346</v>
      </c>
      <c r="I165" s="61" t="s">
        <v>3606</v>
      </c>
      <c r="J165" s="61" t="b">
        <v>0</v>
      </c>
    </row>
    <row r="166" spans="1:10" ht="15.5" hidden="1" x14ac:dyDescent="0.35">
      <c r="A166" s="88" t="s">
        <v>1035</v>
      </c>
      <c r="B166" s="59" t="s">
        <v>44</v>
      </c>
      <c r="C166" s="60">
        <v>45380</v>
      </c>
      <c r="D166" s="59" t="s">
        <v>18</v>
      </c>
      <c r="E166" s="59" t="s">
        <v>2834</v>
      </c>
      <c r="F166" s="59" t="s">
        <v>3360</v>
      </c>
      <c r="G166" s="59" t="s">
        <v>19</v>
      </c>
      <c r="H166" s="59" t="s">
        <v>3346</v>
      </c>
      <c r="I166" s="61" t="s">
        <v>3605</v>
      </c>
      <c r="J166" s="61" t="b">
        <v>0</v>
      </c>
    </row>
    <row r="167" spans="1:10" ht="15.5" hidden="1" x14ac:dyDescent="0.35">
      <c r="A167" s="88" t="s">
        <v>3361</v>
      </c>
      <c r="B167" s="59" t="s">
        <v>30</v>
      </c>
      <c r="C167" s="60">
        <v>45380</v>
      </c>
      <c r="D167" s="59" t="s">
        <v>18</v>
      </c>
      <c r="E167" s="59" t="s">
        <v>2834</v>
      </c>
      <c r="F167" s="59" t="s">
        <v>3342</v>
      </c>
      <c r="G167" s="59" t="s">
        <v>19</v>
      </c>
      <c r="H167" s="59" t="s">
        <v>3346</v>
      </c>
      <c r="I167" s="61" t="s">
        <v>3606</v>
      </c>
      <c r="J167" s="61" t="b">
        <v>0</v>
      </c>
    </row>
    <row r="168" spans="1:10" ht="15.5" hidden="1" x14ac:dyDescent="0.35">
      <c r="A168" s="88" t="s">
        <v>568</v>
      </c>
      <c r="B168" s="59" t="s">
        <v>31</v>
      </c>
      <c r="C168" s="60">
        <v>45383</v>
      </c>
      <c r="D168" s="59" t="s">
        <v>19</v>
      </c>
      <c r="E168" s="59" t="s">
        <v>2834</v>
      </c>
      <c r="F168" s="59" t="s">
        <v>3358</v>
      </c>
      <c r="G168" s="59" t="s">
        <v>19</v>
      </c>
      <c r="H168" s="59" t="s">
        <v>3342</v>
      </c>
      <c r="I168" s="61" t="s">
        <v>3606</v>
      </c>
      <c r="J168" s="61" t="b">
        <v>0</v>
      </c>
    </row>
    <row r="169" spans="1:10" ht="15.5" hidden="1" x14ac:dyDescent="0.35">
      <c r="A169" s="88" t="s">
        <v>734</v>
      </c>
      <c r="B169" s="59" t="s">
        <v>30</v>
      </c>
      <c r="C169" s="60">
        <v>45383</v>
      </c>
      <c r="D169" s="59" t="s">
        <v>19</v>
      </c>
      <c r="E169" s="59" t="s">
        <v>2834</v>
      </c>
      <c r="F169" s="59" t="s">
        <v>3362</v>
      </c>
      <c r="G169" s="59" t="s">
        <v>19</v>
      </c>
      <c r="H169" s="59" t="s">
        <v>3342</v>
      </c>
      <c r="I169" s="61" t="s">
        <v>3605</v>
      </c>
      <c r="J169" s="61" t="b">
        <v>0</v>
      </c>
    </row>
    <row r="170" spans="1:10" ht="15.5" hidden="1" x14ac:dyDescent="0.35">
      <c r="A170" s="88" t="s">
        <v>304</v>
      </c>
      <c r="B170" s="59" t="s">
        <v>38</v>
      </c>
      <c r="C170" s="60">
        <v>45383</v>
      </c>
      <c r="D170" s="59" t="s">
        <v>19</v>
      </c>
      <c r="E170" s="59" t="s">
        <v>2834</v>
      </c>
      <c r="F170" s="59" t="s">
        <v>3363</v>
      </c>
      <c r="G170" s="59" t="s">
        <v>19</v>
      </c>
      <c r="H170" s="59" t="s">
        <v>3342</v>
      </c>
      <c r="I170" s="61" t="s">
        <v>3605</v>
      </c>
      <c r="J170" s="61" t="b">
        <v>0</v>
      </c>
    </row>
    <row r="171" spans="1:10" ht="15.5" hidden="1" x14ac:dyDescent="0.35">
      <c r="A171" s="88" t="s">
        <v>3218</v>
      </c>
      <c r="B171" s="59" t="s">
        <v>38</v>
      </c>
      <c r="C171" s="60">
        <v>45383</v>
      </c>
      <c r="D171" s="59" t="s">
        <v>19</v>
      </c>
      <c r="E171" s="59" t="s">
        <v>2834</v>
      </c>
      <c r="F171" s="59" t="s">
        <v>3364</v>
      </c>
      <c r="G171" s="59" t="s">
        <v>19</v>
      </c>
      <c r="H171" s="59" t="s">
        <v>3342</v>
      </c>
      <c r="I171" s="61" t="s">
        <v>3605</v>
      </c>
      <c r="J171" s="61" t="b">
        <v>0</v>
      </c>
    </row>
    <row r="172" spans="1:10" ht="15.5" hidden="1" x14ac:dyDescent="0.35">
      <c r="A172" s="88" t="s">
        <v>366</v>
      </c>
      <c r="B172" s="59" t="s">
        <v>43</v>
      </c>
      <c r="C172" s="60">
        <v>45384</v>
      </c>
      <c r="D172" s="59" t="s">
        <v>19</v>
      </c>
      <c r="E172" s="59" t="s">
        <v>2834</v>
      </c>
      <c r="F172" s="59" t="s">
        <v>3365</v>
      </c>
      <c r="G172" s="59" t="s">
        <v>19</v>
      </c>
      <c r="H172" s="59" t="s">
        <v>3364</v>
      </c>
      <c r="I172" s="61" t="s">
        <v>3606</v>
      </c>
      <c r="J172" s="61" t="b">
        <v>0</v>
      </c>
    </row>
    <row r="173" spans="1:10" ht="15.5" hidden="1" x14ac:dyDescent="0.35">
      <c r="A173" s="88" t="s">
        <v>3366</v>
      </c>
      <c r="B173" s="59" t="s">
        <v>33</v>
      </c>
      <c r="C173" s="60">
        <v>45384</v>
      </c>
      <c r="D173" s="59" t="s">
        <v>19</v>
      </c>
      <c r="E173" s="59" t="s">
        <v>2834</v>
      </c>
      <c r="F173" s="59" t="s">
        <v>3359</v>
      </c>
      <c r="G173" s="59" t="s">
        <v>19</v>
      </c>
      <c r="H173" s="59" t="s">
        <v>3364</v>
      </c>
      <c r="I173" s="61" t="s">
        <v>3606</v>
      </c>
      <c r="J173" s="61" t="b">
        <v>0</v>
      </c>
    </row>
    <row r="174" spans="1:10" ht="15.5" hidden="1" x14ac:dyDescent="0.35">
      <c r="A174" s="88" t="s">
        <v>3367</v>
      </c>
      <c r="B174" s="59" t="s">
        <v>34</v>
      </c>
      <c r="C174" s="60">
        <v>45384</v>
      </c>
      <c r="D174" s="59" t="s">
        <v>19</v>
      </c>
      <c r="E174" s="59" t="s">
        <v>2834</v>
      </c>
      <c r="F174" s="59" t="s">
        <v>3349</v>
      </c>
      <c r="G174" s="59" t="s">
        <v>19</v>
      </c>
      <c r="H174" s="59" t="s">
        <v>3364</v>
      </c>
      <c r="I174" s="61" t="s">
        <v>3606</v>
      </c>
      <c r="J174" s="61" t="b">
        <v>0</v>
      </c>
    </row>
    <row r="175" spans="1:10" ht="15.5" hidden="1" x14ac:dyDescent="0.35">
      <c r="A175" s="88" t="s">
        <v>3368</v>
      </c>
      <c r="B175" s="59" t="s">
        <v>38</v>
      </c>
      <c r="C175" s="60">
        <v>45384</v>
      </c>
      <c r="D175" s="59" t="s">
        <v>19</v>
      </c>
      <c r="E175" s="59" t="s">
        <v>2834</v>
      </c>
      <c r="F175" s="59" t="s">
        <v>3359</v>
      </c>
      <c r="G175" s="59" t="s">
        <v>19</v>
      </c>
      <c r="H175" s="59" t="s">
        <v>3364</v>
      </c>
      <c r="I175" s="61" t="s">
        <v>3606</v>
      </c>
      <c r="J175" s="61" t="b">
        <v>0</v>
      </c>
    </row>
    <row r="176" spans="1:10" ht="15.5" hidden="1" x14ac:dyDescent="0.35">
      <c r="A176" s="88" t="s">
        <v>879</v>
      </c>
      <c r="B176" s="59" t="s">
        <v>35</v>
      </c>
      <c r="C176" s="60">
        <v>45385</v>
      </c>
      <c r="D176" s="59" t="s">
        <v>19</v>
      </c>
      <c r="E176" s="59" t="s">
        <v>2834</v>
      </c>
      <c r="F176" s="59" t="s">
        <v>3369</v>
      </c>
      <c r="G176" s="59" t="s">
        <v>19</v>
      </c>
      <c r="H176" s="59" t="s">
        <v>3349</v>
      </c>
      <c r="I176" s="61" t="s">
        <v>3605</v>
      </c>
      <c r="J176" s="61" t="b">
        <v>0</v>
      </c>
    </row>
    <row r="177" spans="1:10" ht="15.5" hidden="1" x14ac:dyDescent="0.35">
      <c r="A177" s="88" t="s">
        <v>3370</v>
      </c>
      <c r="B177" s="59" t="s">
        <v>42</v>
      </c>
      <c r="C177" s="60">
        <v>45385</v>
      </c>
      <c r="D177" s="59" t="s">
        <v>19</v>
      </c>
      <c r="E177" s="59" t="s">
        <v>2834</v>
      </c>
      <c r="F177" s="59" t="s">
        <v>3359</v>
      </c>
      <c r="G177" s="59" t="s">
        <v>19</v>
      </c>
      <c r="H177" s="59" t="s">
        <v>3349</v>
      </c>
      <c r="I177" s="61" t="s">
        <v>3606</v>
      </c>
      <c r="J177" s="61" t="b">
        <v>0</v>
      </c>
    </row>
    <row r="178" spans="1:10" ht="15.5" hidden="1" x14ac:dyDescent="0.35">
      <c r="A178" s="88" t="s">
        <v>3371</v>
      </c>
      <c r="B178" s="59" t="s">
        <v>38</v>
      </c>
      <c r="C178" s="60">
        <v>45385</v>
      </c>
      <c r="D178" s="59" t="s">
        <v>19</v>
      </c>
      <c r="E178" s="59" t="s">
        <v>2834</v>
      </c>
      <c r="F178" s="59" t="s">
        <v>3359</v>
      </c>
      <c r="G178" s="59" t="s">
        <v>19</v>
      </c>
      <c r="H178" s="59" t="s">
        <v>3349</v>
      </c>
      <c r="I178" s="61" t="s">
        <v>3606</v>
      </c>
      <c r="J178" s="61" t="b">
        <v>0</v>
      </c>
    </row>
    <row r="179" spans="1:10" ht="15.5" hidden="1" x14ac:dyDescent="0.35">
      <c r="A179" s="88" t="s">
        <v>3372</v>
      </c>
      <c r="B179" s="59" t="s">
        <v>44</v>
      </c>
      <c r="C179" s="60">
        <v>45385</v>
      </c>
      <c r="D179" s="59" t="s">
        <v>19</v>
      </c>
      <c r="E179" s="59" t="s">
        <v>2834</v>
      </c>
      <c r="F179" s="59" t="s">
        <v>3359</v>
      </c>
      <c r="G179" s="59" t="s">
        <v>19</v>
      </c>
      <c r="H179" s="59" t="s">
        <v>3349</v>
      </c>
      <c r="I179" s="61" t="s">
        <v>3606</v>
      </c>
      <c r="J179" s="61" t="b">
        <v>0</v>
      </c>
    </row>
    <row r="180" spans="1:10" ht="15.5" hidden="1" x14ac:dyDescent="0.35">
      <c r="A180" s="88" t="s">
        <v>543</v>
      </c>
      <c r="B180" s="59" t="s">
        <v>41</v>
      </c>
      <c r="C180" s="60">
        <v>45386</v>
      </c>
      <c r="D180" s="59" t="s">
        <v>19</v>
      </c>
      <c r="E180" s="59" t="s">
        <v>2834</v>
      </c>
      <c r="F180" s="59" t="s">
        <v>3373</v>
      </c>
      <c r="G180" s="59" t="s">
        <v>19</v>
      </c>
      <c r="H180" s="59" t="s">
        <v>3358</v>
      </c>
      <c r="I180" s="61" t="s">
        <v>3606</v>
      </c>
      <c r="J180" s="61" t="b">
        <v>0</v>
      </c>
    </row>
    <row r="181" spans="1:10" ht="15.5" hidden="1" x14ac:dyDescent="0.35">
      <c r="A181" s="88" t="s">
        <v>2968</v>
      </c>
      <c r="B181" s="59" t="s">
        <v>41</v>
      </c>
      <c r="C181" s="60">
        <v>45386</v>
      </c>
      <c r="D181" s="59" t="s">
        <v>19</v>
      </c>
      <c r="E181" s="59" t="s">
        <v>2834</v>
      </c>
      <c r="F181" s="59" t="s">
        <v>3358</v>
      </c>
      <c r="G181" s="59" t="s">
        <v>19</v>
      </c>
      <c r="H181" s="59" t="s">
        <v>3358</v>
      </c>
      <c r="I181" s="61" t="s">
        <v>3605</v>
      </c>
      <c r="J181" s="61" t="b">
        <v>0</v>
      </c>
    </row>
    <row r="182" spans="1:10" ht="15.5" hidden="1" x14ac:dyDescent="0.35">
      <c r="A182" s="88" t="s">
        <v>548</v>
      </c>
      <c r="B182" s="59" t="s">
        <v>33</v>
      </c>
      <c r="C182" s="60">
        <v>45387</v>
      </c>
      <c r="D182" s="59" t="s">
        <v>19</v>
      </c>
      <c r="E182" s="59" t="s">
        <v>2834</v>
      </c>
      <c r="F182" s="59" t="s">
        <v>3373</v>
      </c>
      <c r="G182" s="59" t="s">
        <v>19</v>
      </c>
      <c r="H182" s="59" t="s">
        <v>3359</v>
      </c>
      <c r="I182" s="61" t="s">
        <v>3606</v>
      </c>
      <c r="J182" s="61" t="b">
        <v>0</v>
      </c>
    </row>
    <row r="183" spans="1:10" ht="15.5" hidden="1" x14ac:dyDescent="0.35">
      <c r="A183" s="88" t="s">
        <v>2112</v>
      </c>
      <c r="B183" s="59" t="s">
        <v>31</v>
      </c>
      <c r="C183" s="60">
        <v>45387</v>
      </c>
      <c r="D183" s="59" t="s">
        <v>19</v>
      </c>
      <c r="E183" s="59" t="s">
        <v>2834</v>
      </c>
      <c r="F183" s="59" t="s">
        <v>3365</v>
      </c>
      <c r="G183" s="59" t="s">
        <v>19</v>
      </c>
      <c r="H183" s="59" t="s">
        <v>3359</v>
      </c>
      <c r="I183" s="61" t="s">
        <v>3606</v>
      </c>
      <c r="J183" s="61" t="b">
        <v>0</v>
      </c>
    </row>
    <row r="184" spans="1:10" ht="15.5" hidden="1" x14ac:dyDescent="0.35">
      <c r="A184" s="88" t="s">
        <v>2954</v>
      </c>
      <c r="B184" s="59" t="s">
        <v>44</v>
      </c>
      <c r="C184" s="60">
        <v>45387</v>
      </c>
      <c r="D184" s="59" t="s">
        <v>19</v>
      </c>
      <c r="E184" s="59" t="s">
        <v>2834</v>
      </c>
      <c r="F184" s="59" t="s">
        <v>3363</v>
      </c>
      <c r="G184" s="59" t="s">
        <v>19</v>
      </c>
      <c r="H184" s="59" t="s">
        <v>3359</v>
      </c>
      <c r="I184" s="61" t="s">
        <v>3606</v>
      </c>
      <c r="J184" s="61" t="b">
        <v>0</v>
      </c>
    </row>
    <row r="185" spans="1:10" ht="15.5" hidden="1" x14ac:dyDescent="0.35">
      <c r="A185" s="88" t="s">
        <v>2324</v>
      </c>
      <c r="B185" s="59" t="s">
        <v>35</v>
      </c>
      <c r="C185" s="60">
        <v>45387</v>
      </c>
      <c r="D185" s="59" t="s">
        <v>19</v>
      </c>
      <c r="E185" s="59" t="s">
        <v>2834</v>
      </c>
      <c r="F185" s="59" t="s">
        <v>3374</v>
      </c>
      <c r="G185" s="59" t="s">
        <v>19</v>
      </c>
      <c r="H185" s="59" t="s">
        <v>3359</v>
      </c>
      <c r="I185" s="61" t="s">
        <v>3606</v>
      </c>
      <c r="J185" s="61" t="b">
        <v>0</v>
      </c>
    </row>
    <row r="186" spans="1:10" ht="15.5" hidden="1" x14ac:dyDescent="0.35">
      <c r="A186" s="88" t="s">
        <v>1025</v>
      </c>
      <c r="B186" s="59" t="s">
        <v>44</v>
      </c>
      <c r="C186" s="60">
        <v>45388</v>
      </c>
      <c r="D186" s="59" t="s">
        <v>19</v>
      </c>
      <c r="E186" s="59" t="s">
        <v>2834</v>
      </c>
      <c r="F186" s="59" t="s">
        <v>3375</v>
      </c>
      <c r="G186" s="59" t="s">
        <v>19</v>
      </c>
      <c r="H186" s="59" t="s">
        <v>3376</v>
      </c>
      <c r="I186" s="61" t="s">
        <v>3606</v>
      </c>
      <c r="J186" s="61" t="b">
        <v>0</v>
      </c>
    </row>
    <row r="187" spans="1:10" ht="15.5" hidden="1" x14ac:dyDescent="0.35">
      <c r="A187" s="88" t="s">
        <v>2852</v>
      </c>
      <c r="B187" s="59" t="s">
        <v>35</v>
      </c>
      <c r="C187" s="60">
        <v>45390</v>
      </c>
      <c r="D187" s="59" t="s">
        <v>19</v>
      </c>
      <c r="E187" s="59" t="s">
        <v>2834</v>
      </c>
      <c r="F187" s="59" t="s">
        <v>3365</v>
      </c>
      <c r="G187" s="59" t="s">
        <v>19</v>
      </c>
      <c r="H187" s="59" t="s">
        <v>3355</v>
      </c>
      <c r="I187" s="61" t="s">
        <v>3606</v>
      </c>
      <c r="J187" s="61" t="b">
        <v>0</v>
      </c>
    </row>
    <row r="188" spans="1:10" ht="15.5" hidden="1" x14ac:dyDescent="0.35">
      <c r="A188" s="88" t="s">
        <v>391</v>
      </c>
      <c r="B188" s="59" t="s">
        <v>42</v>
      </c>
      <c r="C188" s="60">
        <v>45390</v>
      </c>
      <c r="D188" s="59" t="s">
        <v>19</v>
      </c>
      <c r="E188" s="59" t="s">
        <v>2834</v>
      </c>
      <c r="F188" s="59" t="s">
        <v>3377</v>
      </c>
      <c r="G188" s="59" t="s">
        <v>19</v>
      </c>
      <c r="H188" s="59" t="s">
        <v>3355</v>
      </c>
      <c r="I188" s="61" t="s">
        <v>3606</v>
      </c>
      <c r="J188" s="61" t="b">
        <v>0</v>
      </c>
    </row>
    <row r="189" spans="1:10" ht="15.5" hidden="1" x14ac:dyDescent="0.35">
      <c r="A189" s="88" t="s">
        <v>416</v>
      </c>
      <c r="B189" s="59" t="s">
        <v>35</v>
      </c>
      <c r="C189" s="60">
        <v>45390</v>
      </c>
      <c r="D189" s="59" t="s">
        <v>19</v>
      </c>
      <c r="E189" s="59" t="s">
        <v>2834</v>
      </c>
      <c r="F189" s="59" t="s">
        <v>3373</v>
      </c>
      <c r="G189" s="59" t="s">
        <v>19</v>
      </c>
      <c r="H189" s="59" t="s">
        <v>3355</v>
      </c>
      <c r="I189" s="61" t="s">
        <v>3605</v>
      </c>
      <c r="J189" s="61" t="b">
        <v>0</v>
      </c>
    </row>
    <row r="190" spans="1:10" ht="15.5" hidden="1" x14ac:dyDescent="0.35">
      <c r="A190" s="88" t="s">
        <v>538</v>
      </c>
      <c r="B190" s="59" t="s">
        <v>47</v>
      </c>
      <c r="C190" s="60">
        <v>45390</v>
      </c>
      <c r="D190" s="59" t="s">
        <v>19</v>
      </c>
      <c r="E190" s="59" t="s">
        <v>2834</v>
      </c>
      <c r="F190" s="59" t="s">
        <v>3375</v>
      </c>
      <c r="G190" s="59" t="s">
        <v>19</v>
      </c>
      <c r="H190" s="59" t="s">
        <v>3355</v>
      </c>
      <c r="I190" s="61" t="s">
        <v>3606</v>
      </c>
      <c r="J190" s="61" t="b">
        <v>0</v>
      </c>
    </row>
    <row r="191" spans="1:10" ht="15.5" hidden="1" x14ac:dyDescent="0.35">
      <c r="A191" s="88" t="s">
        <v>1012</v>
      </c>
      <c r="B191" s="59" t="s">
        <v>33</v>
      </c>
      <c r="C191" s="60">
        <v>45391</v>
      </c>
      <c r="D191" s="59" t="s">
        <v>19</v>
      </c>
      <c r="E191" s="59" t="s">
        <v>2834</v>
      </c>
      <c r="F191" s="59" t="s">
        <v>3375</v>
      </c>
      <c r="G191" s="59" t="s">
        <v>19</v>
      </c>
      <c r="H191" s="59" t="s">
        <v>3365</v>
      </c>
      <c r="I191" s="61" t="s">
        <v>3605</v>
      </c>
      <c r="J191" s="61" t="b">
        <v>0</v>
      </c>
    </row>
    <row r="192" spans="1:10" ht="15.5" hidden="1" x14ac:dyDescent="0.35">
      <c r="A192" s="88" t="s">
        <v>3172</v>
      </c>
      <c r="B192" s="59" t="s">
        <v>31</v>
      </c>
      <c r="C192" s="60">
        <v>45391</v>
      </c>
      <c r="D192" s="59" t="s">
        <v>19</v>
      </c>
      <c r="E192" s="59" t="s">
        <v>2834</v>
      </c>
      <c r="F192" s="59" t="s">
        <v>3378</v>
      </c>
      <c r="G192" s="59" t="s">
        <v>19</v>
      </c>
      <c r="H192" s="59" t="s">
        <v>3365</v>
      </c>
      <c r="I192" s="61" t="s">
        <v>3606</v>
      </c>
      <c r="J192" s="61" t="b">
        <v>0</v>
      </c>
    </row>
    <row r="193" spans="1:10" ht="15.5" hidden="1" x14ac:dyDescent="0.35">
      <c r="A193" s="88" t="s">
        <v>3379</v>
      </c>
      <c r="B193" s="59" t="s">
        <v>44</v>
      </c>
      <c r="C193" s="60">
        <v>45391</v>
      </c>
      <c r="D193" s="59" t="s">
        <v>19</v>
      </c>
      <c r="E193" s="59" t="s">
        <v>2834</v>
      </c>
      <c r="F193" s="59" t="s">
        <v>2845</v>
      </c>
      <c r="G193" s="59" t="s">
        <v>19</v>
      </c>
      <c r="H193" s="59" t="s">
        <v>3365</v>
      </c>
      <c r="I193" s="61" t="s">
        <v>3606</v>
      </c>
      <c r="J193" s="61" t="b">
        <v>0</v>
      </c>
    </row>
    <row r="194" spans="1:10" ht="15.5" hidden="1" x14ac:dyDescent="0.35">
      <c r="A194" s="88" t="s">
        <v>1065</v>
      </c>
      <c r="B194" s="59" t="s">
        <v>33</v>
      </c>
      <c r="C194" s="60">
        <v>45392</v>
      </c>
      <c r="D194" s="59" t="s">
        <v>19</v>
      </c>
      <c r="E194" s="59" t="s">
        <v>2834</v>
      </c>
      <c r="F194" s="59" t="s">
        <v>3369</v>
      </c>
      <c r="G194" s="59" t="s">
        <v>19</v>
      </c>
      <c r="H194" s="59" t="s">
        <v>3377</v>
      </c>
      <c r="I194" s="61" t="s">
        <v>3606</v>
      </c>
      <c r="J194" s="61" t="b">
        <v>0</v>
      </c>
    </row>
    <row r="195" spans="1:10" ht="15.5" hidden="1" x14ac:dyDescent="0.35">
      <c r="A195" s="88" t="s">
        <v>3380</v>
      </c>
      <c r="B195" s="59" t="s">
        <v>41</v>
      </c>
      <c r="C195" s="60">
        <v>45392</v>
      </c>
      <c r="D195" s="59" t="s">
        <v>19</v>
      </c>
      <c r="E195" s="59" t="s">
        <v>2834</v>
      </c>
      <c r="F195" s="59" t="s">
        <v>3377</v>
      </c>
      <c r="G195" s="59" t="s">
        <v>19</v>
      </c>
      <c r="H195" s="59" t="s">
        <v>3377</v>
      </c>
      <c r="I195" s="61" t="s">
        <v>3605</v>
      </c>
      <c r="J195" s="61" t="b">
        <v>0</v>
      </c>
    </row>
    <row r="196" spans="1:10" ht="15.5" hidden="1" x14ac:dyDescent="0.35">
      <c r="A196" s="88" t="s">
        <v>3381</v>
      </c>
      <c r="B196" s="59" t="s">
        <v>33</v>
      </c>
      <c r="C196" s="60">
        <v>45392</v>
      </c>
      <c r="D196" s="59" t="s">
        <v>19</v>
      </c>
      <c r="E196" s="59" t="s">
        <v>2834</v>
      </c>
      <c r="F196" s="59" t="s">
        <v>3373</v>
      </c>
      <c r="G196" s="59" t="s">
        <v>19</v>
      </c>
      <c r="H196" s="59" t="s">
        <v>3377</v>
      </c>
      <c r="I196" s="61" t="s">
        <v>3606</v>
      </c>
      <c r="J196" s="61" t="b">
        <v>0</v>
      </c>
    </row>
    <row r="197" spans="1:10" ht="15.5" hidden="1" x14ac:dyDescent="0.35">
      <c r="A197" s="88" t="s">
        <v>466</v>
      </c>
      <c r="B197" s="59" t="s">
        <v>38</v>
      </c>
      <c r="C197" s="60">
        <v>45392</v>
      </c>
      <c r="D197" s="59" t="s">
        <v>19</v>
      </c>
      <c r="E197" s="59" t="s">
        <v>2834</v>
      </c>
      <c r="F197" s="59" t="s">
        <v>3375</v>
      </c>
      <c r="G197" s="59" t="s">
        <v>19</v>
      </c>
      <c r="H197" s="59" t="s">
        <v>3377</v>
      </c>
      <c r="I197" s="61" t="s">
        <v>3606</v>
      </c>
      <c r="J197" s="61" t="b">
        <v>0</v>
      </c>
    </row>
    <row r="198" spans="1:10" ht="15.5" hidden="1" x14ac:dyDescent="0.35">
      <c r="A198" s="88" t="s">
        <v>1677</v>
      </c>
      <c r="B198" s="59" t="s">
        <v>33</v>
      </c>
      <c r="C198" s="60">
        <v>45393</v>
      </c>
      <c r="D198" s="59" t="s">
        <v>19</v>
      </c>
      <c r="E198" s="59" t="s">
        <v>2834</v>
      </c>
      <c r="F198" s="59" t="s">
        <v>3373</v>
      </c>
      <c r="G198" s="59" t="s">
        <v>19</v>
      </c>
      <c r="H198" s="59" t="s">
        <v>3369</v>
      </c>
      <c r="I198" s="61" t="s">
        <v>3606</v>
      </c>
      <c r="J198" s="61" t="b">
        <v>0</v>
      </c>
    </row>
    <row r="199" spans="1:10" ht="15.5" hidden="1" x14ac:dyDescent="0.35">
      <c r="A199" s="88" t="s">
        <v>3382</v>
      </c>
      <c r="B199" s="59" t="s">
        <v>41</v>
      </c>
      <c r="C199" s="60">
        <v>45393</v>
      </c>
      <c r="D199" s="59" t="s">
        <v>19</v>
      </c>
      <c r="E199" s="59" t="s">
        <v>2834</v>
      </c>
      <c r="F199" s="59" t="s">
        <v>3360</v>
      </c>
      <c r="G199" s="59" t="s">
        <v>19</v>
      </c>
      <c r="H199" s="59" t="s">
        <v>3369</v>
      </c>
      <c r="I199" s="61" t="s">
        <v>3606</v>
      </c>
      <c r="J199" s="61" t="b">
        <v>0</v>
      </c>
    </row>
    <row r="200" spans="1:10" ht="15.5" hidden="1" x14ac:dyDescent="0.35">
      <c r="A200" s="88" t="s">
        <v>2872</v>
      </c>
      <c r="B200" s="59" t="s">
        <v>33</v>
      </c>
      <c r="C200" s="60">
        <v>45393</v>
      </c>
      <c r="D200" s="59" t="s">
        <v>19</v>
      </c>
      <c r="E200" s="59" t="s">
        <v>2834</v>
      </c>
      <c r="F200" s="59" t="s">
        <v>3363</v>
      </c>
      <c r="G200" s="59" t="s">
        <v>19</v>
      </c>
      <c r="H200" s="59" t="s">
        <v>3369</v>
      </c>
      <c r="I200" s="61" t="s">
        <v>3606</v>
      </c>
      <c r="J200" s="61" t="b">
        <v>0</v>
      </c>
    </row>
    <row r="201" spans="1:10" ht="15.5" hidden="1" x14ac:dyDescent="0.35">
      <c r="A201" s="88" t="s">
        <v>3383</v>
      </c>
      <c r="B201" s="59" t="s">
        <v>33</v>
      </c>
      <c r="C201" s="60">
        <v>45393</v>
      </c>
      <c r="D201" s="59" t="s">
        <v>19</v>
      </c>
      <c r="E201" s="59" t="s">
        <v>2834</v>
      </c>
      <c r="F201" s="59" t="s">
        <v>3373</v>
      </c>
      <c r="G201" s="59" t="s">
        <v>19</v>
      </c>
      <c r="H201" s="59" t="s">
        <v>3369</v>
      </c>
      <c r="I201" s="61" t="s">
        <v>3606</v>
      </c>
      <c r="J201" s="61" t="b">
        <v>0</v>
      </c>
    </row>
    <row r="202" spans="1:10" ht="15.5" hidden="1" x14ac:dyDescent="0.35">
      <c r="A202" s="88" t="s">
        <v>2890</v>
      </c>
      <c r="B202" s="59" t="s">
        <v>38</v>
      </c>
      <c r="C202" s="60">
        <v>45394</v>
      </c>
      <c r="D202" s="59" t="s">
        <v>19</v>
      </c>
      <c r="E202" s="59" t="s">
        <v>2834</v>
      </c>
      <c r="F202" s="59" t="s">
        <v>3384</v>
      </c>
      <c r="G202" s="59" t="s">
        <v>19</v>
      </c>
      <c r="H202" s="59" t="s">
        <v>3373</v>
      </c>
      <c r="I202" s="61" t="s">
        <v>3606</v>
      </c>
      <c r="J202" s="61" t="b">
        <v>0</v>
      </c>
    </row>
    <row r="203" spans="1:10" ht="15.5" hidden="1" x14ac:dyDescent="0.35">
      <c r="A203" s="88" t="s">
        <v>1677</v>
      </c>
      <c r="B203" s="59" t="s">
        <v>33</v>
      </c>
      <c r="C203" s="60">
        <v>45397</v>
      </c>
      <c r="D203" s="59" t="s">
        <v>19</v>
      </c>
      <c r="E203" s="59" t="s">
        <v>2834</v>
      </c>
      <c r="F203" s="59" t="s">
        <v>3375</v>
      </c>
      <c r="G203" s="59" t="s">
        <v>19</v>
      </c>
      <c r="H203" s="59" t="s">
        <v>3360</v>
      </c>
      <c r="I203" s="61" t="s">
        <v>3606</v>
      </c>
      <c r="J203" s="61" t="b">
        <v>0</v>
      </c>
    </row>
    <row r="204" spans="1:10" ht="15.5" hidden="1" x14ac:dyDescent="0.35">
      <c r="A204" s="88" t="s">
        <v>3385</v>
      </c>
      <c r="B204" s="59" t="s">
        <v>43</v>
      </c>
      <c r="C204" s="60">
        <v>45397</v>
      </c>
      <c r="D204" s="59" t="s">
        <v>19</v>
      </c>
      <c r="E204" s="59" t="s">
        <v>2834</v>
      </c>
      <c r="F204" s="59" t="s">
        <v>3384</v>
      </c>
      <c r="G204" s="59" t="s">
        <v>19</v>
      </c>
      <c r="H204" s="59" t="s">
        <v>3360</v>
      </c>
      <c r="I204" s="61" t="s">
        <v>3606</v>
      </c>
      <c r="J204" s="61" t="b">
        <v>0</v>
      </c>
    </row>
    <row r="205" spans="1:10" ht="15.5" hidden="1" x14ac:dyDescent="0.35">
      <c r="A205" s="88" t="s">
        <v>2489</v>
      </c>
      <c r="B205" s="59" t="s">
        <v>33</v>
      </c>
      <c r="C205" s="60">
        <v>45397</v>
      </c>
      <c r="D205" s="59" t="s">
        <v>19</v>
      </c>
      <c r="E205" s="59" t="s">
        <v>2834</v>
      </c>
      <c r="F205" s="59" t="s">
        <v>3386</v>
      </c>
      <c r="G205" s="59" t="s">
        <v>19</v>
      </c>
      <c r="H205" s="59" t="s">
        <v>3360</v>
      </c>
      <c r="I205" s="61" t="s">
        <v>3606</v>
      </c>
      <c r="J205" s="61" t="b">
        <v>0</v>
      </c>
    </row>
    <row r="206" spans="1:10" ht="15.5" hidden="1" x14ac:dyDescent="0.35">
      <c r="A206" s="88" t="s">
        <v>416</v>
      </c>
      <c r="B206" s="59" t="s">
        <v>42</v>
      </c>
      <c r="C206" s="60">
        <v>45397</v>
      </c>
      <c r="D206" s="59" t="s">
        <v>19</v>
      </c>
      <c r="E206" s="59" t="s">
        <v>2834</v>
      </c>
      <c r="F206" s="59" t="s">
        <v>3375</v>
      </c>
      <c r="G206" s="59" t="s">
        <v>19</v>
      </c>
      <c r="H206" s="59" t="s">
        <v>3360</v>
      </c>
      <c r="I206" s="61" t="s">
        <v>3606</v>
      </c>
      <c r="J206" s="61" t="b">
        <v>0</v>
      </c>
    </row>
    <row r="207" spans="1:10" ht="15.5" hidden="1" x14ac:dyDescent="0.35">
      <c r="A207" s="88" t="s">
        <v>727</v>
      </c>
      <c r="B207" s="59" t="s">
        <v>33</v>
      </c>
      <c r="C207" s="60">
        <v>45398</v>
      </c>
      <c r="D207" s="59" t="s">
        <v>19</v>
      </c>
      <c r="E207" s="59" t="s">
        <v>2834</v>
      </c>
      <c r="F207" s="59" t="s">
        <v>3384</v>
      </c>
      <c r="G207" s="59" t="s">
        <v>19</v>
      </c>
      <c r="H207" s="59" t="s">
        <v>3362</v>
      </c>
      <c r="I207" s="61" t="s">
        <v>3606</v>
      </c>
      <c r="J207" s="61" t="b">
        <v>0</v>
      </c>
    </row>
    <row r="208" spans="1:10" ht="15.5" hidden="1" x14ac:dyDescent="0.35">
      <c r="A208" s="88" t="s">
        <v>3387</v>
      </c>
      <c r="B208" s="59" t="s">
        <v>47</v>
      </c>
      <c r="C208" s="60">
        <v>45398</v>
      </c>
      <c r="D208" s="59" t="s">
        <v>19</v>
      </c>
      <c r="E208" s="59" t="s">
        <v>2834</v>
      </c>
      <c r="F208" s="59" t="s">
        <v>2845</v>
      </c>
      <c r="G208" s="59" t="s">
        <v>19</v>
      </c>
      <c r="H208" s="59" t="s">
        <v>3362</v>
      </c>
      <c r="I208" s="61" t="s">
        <v>3606</v>
      </c>
      <c r="J208" s="61" t="b">
        <v>0</v>
      </c>
    </row>
    <row r="209" spans="1:10" ht="15.5" hidden="1" x14ac:dyDescent="0.35">
      <c r="A209" s="88" t="s">
        <v>672</v>
      </c>
      <c r="B209" s="59" t="s">
        <v>47</v>
      </c>
      <c r="C209" s="60">
        <v>45399</v>
      </c>
      <c r="D209" s="59" t="s">
        <v>19</v>
      </c>
      <c r="E209" s="59" t="s">
        <v>2834</v>
      </c>
      <c r="F209" s="59" t="s">
        <v>2836</v>
      </c>
      <c r="G209" s="59" t="s">
        <v>19</v>
      </c>
      <c r="H209" s="59" t="s">
        <v>3363</v>
      </c>
      <c r="I209" s="61" t="s">
        <v>3606</v>
      </c>
      <c r="J209" s="61" t="b">
        <v>0</v>
      </c>
    </row>
    <row r="210" spans="1:10" ht="15.5" hidden="1" x14ac:dyDescent="0.35">
      <c r="A210" s="88" t="s">
        <v>3311</v>
      </c>
      <c r="B210" s="59" t="s">
        <v>42</v>
      </c>
      <c r="C210" s="60">
        <v>45399</v>
      </c>
      <c r="D210" s="59" t="s">
        <v>19</v>
      </c>
      <c r="E210" s="59" t="s">
        <v>2834</v>
      </c>
      <c r="F210" s="59" t="s">
        <v>3388</v>
      </c>
      <c r="G210" s="59" t="s">
        <v>19</v>
      </c>
      <c r="H210" s="59" t="s">
        <v>3363</v>
      </c>
      <c r="I210" s="61" t="s">
        <v>3606</v>
      </c>
      <c r="J210" s="61" t="b">
        <v>0</v>
      </c>
    </row>
    <row r="211" spans="1:10" ht="15.5" hidden="1" x14ac:dyDescent="0.35">
      <c r="A211" s="88" t="s">
        <v>713</v>
      </c>
      <c r="B211" s="59" t="s">
        <v>38</v>
      </c>
      <c r="C211" s="60">
        <v>45399</v>
      </c>
      <c r="D211" s="59" t="s">
        <v>19</v>
      </c>
      <c r="E211" s="59" t="s">
        <v>2834</v>
      </c>
      <c r="F211" s="59" t="s">
        <v>3375</v>
      </c>
      <c r="G211" s="59" t="s">
        <v>19</v>
      </c>
      <c r="H211" s="59" t="s">
        <v>3363</v>
      </c>
      <c r="I211" s="61" t="s">
        <v>3606</v>
      </c>
      <c r="J211" s="61" t="b">
        <v>0</v>
      </c>
    </row>
    <row r="212" spans="1:10" ht="15.5" hidden="1" x14ac:dyDescent="0.35">
      <c r="A212" s="88" t="s">
        <v>3389</v>
      </c>
      <c r="B212" s="59" t="s">
        <v>44</v>
      </c>
      <c r="C212" s="60">
        <v>45400</v>
      </c>
      <c r="D212" s="59" t="s">
        <v>19</v>
      </c>
      <c r="E212" s="59" t="s">
        <v>2834</v>
      </c>
      <c r="F212" s="59" t="s">
        <v>3384</v>
      </c>
      <c r="G212" s="59" t="s">
        <v>19</v>
      </c>
      <c r="H212" s="59" t="s">
        <v>3378</v>
      </c>
      <c r="I212" s="61" t="s">
        <v>3606</v>
      </c>
      <c r="J212" s="61" t="b">
        <v>0</v>
      </c>
    </row>
    <row r="213" spans="1:10" ht="15.5" hidden="1" x14ac:dyDescent="0.35">
      <c r="A213" s="88" t="s">
        <v>1260</v>
      </c>
      <c r="B213" s="59" t="s">
        <v>33</v>
      </c>
      <c r="C213" s="60">
        <v>45401</v>
      </c>
      <c r="D213" s="59" t="s">
        <v>19</v>
      </c>
      <c r="E213" s="59" t="s">
        <v>2834</v>
      </c>
      <c r="F213" s="59" t="s">
        <v>2841</v>
      </c>
      <c r="G213" s="59" t="s">
        <v>20</v>
      </c>
      <c r="H213" s="59" t="s">
        <v>3375</v>
      </c>
      <c r="I213" s="61" t="s">
        <v>3606</v>
      </c>
      <c r="J213" s="61" t="b">
        <v>0</v>
      </c>
    </row>
    <row r="214" spans="1:10" ht="15.5" hidden="1" x14ac:dyDescent="0.35">
      <c r="A214" s="88" t="s">
        <v>548</v>
      </c>
      <c r="B214" s="59" t="s">
        <v>31</v>
      </c>
      <c r="C214" s="60">
        <v>45401</v>
      </c>
      <c r="D214" s="59" t="s">
        <v>19</v>
      </c>
      <c r="E214" s="59" t="s">
        <v>2834</v>
      </c>
      <c r="F214" s="59" t="s">
        <v>3384</v>
      </c>
      <c r="G214" s="59" t="s">
        <v>19</v>
      </c>
      <c r="H214" s="59" t="s">
        <v>3375</v>
      </c>
      <c r="I214" s="61" t="s">
        <v>3606</v>
      </c>
      <c r="J214" s="61" t="b">
        <v>0</v>
      </c>
    </row>
    <row r="215" spans="1:10" ht="15.5" hidden="1" x14ac:dyDescent="0.35">
      <c r="A215" s="88" t="s">
        <v>1436</v>
      </c>
      <c r="B215" s="59" t="s">
        <v>33</v>
      </c>
      <c r="C215" s="60">
        <v>45401</v>
      </c>
      <c r="D215" s="59" t="s">
        <v>19</v>
      </c>
      <c r="E215" s="59" t="s">
        <v>2834</v>
      </c>
      <c r="F215" s="59" t="s">
        <v>3390</v>
      </c>
      <c r="G215" s="59" t="s">
        <v>19</v>
      </c>
      <c r="H215" s="59" t="s">
        <v>3375</v>
      </c>
      <c r="I215" s="61" t="s">
        <v>3606</v>
      </c>
      <c r="J215" s="61" t="b">
        <v>0</v>
      </c>
    </row>
    <row r="216" spans="1:10" ht="15.5" hidden="1" x14ac:dyDescent="0.35">
      <c r="A216" s="88" t="s">
        <v>410</v>
      </c>
      <c r="B216" s="59" t="s">
        <v>34</v>
      </c>
      <c r="C216" s="60">
        <v>45401</v>
      </c>
      <c r="D216" s="59" t="s">
        <v>19</v>
      </c>
      <c r="E216" s="59" t="s">
        <v>2834</v>
      </c>
      <c r="F216" s="59" t="s">
        <v>2850</v>
      </c>
      <c r="G216" s="59" t="s">
        <v>20</v>
      </c>
      <c r="H216" s="59" t="s">
        <v>3375</v>
      </c>
      <c r="I216" s="61" t="s">
        <v>3605</v>
      </c>
      <c r="J216" s="61" t="b">
        <v>0</v>
      </c>
    </row>
    <row r="217" spans="1:10" ht="15.5" hidden="1" x14ac:dyDescent="0.35">
      <c r="A217" s="88" t="s">
        <v>3391</v>
      </c>
      <c r="B217" s="59" t="s">
        <v>30</v>
      </c>
      <c r="C217" s="60">
        <v>45401</v>
      </c>
      <c r="D217" s="59" t="s">
        <v>19</v>
      </c>
      <c r="E217" s="59" t="s">
        <v>2834</v>
      </c>
      <c r="F217" s="59" t="s">
        <v>2845</v>
      </c>
      <c r="G217" s="59" t="s">
        <v>19</v>
      </c>
      <c r="H217" s="59" t="s">
        <v>3375</v>
      </c>
      <c r="I217" s="61" t="s">
        <v>3606</v>
      </c>
      <c r="J217" s="61" t="b">
        <v>0</v>
      </c>
    </row>
    <row r="218" spans="1:10" ht="15.5" hidden="1" x14ac:dyDescent="0.35">
      <c r="A218" s="88" t="s">
        <v>2899</v>
      </c>
      <c r="B218" s="59" t="s">
        <v>44</v>
      </c>
      <c r="C218" s="60">
        <v>45401</v>
      </c>
      <c r="D218" s="59" t="s">
        <v>19</v>
      </c>
      <c r="E218" s="59" t="s">
        <v>2834</v>
      </c>
      <c r="F218" s="59" t="s">
        <v>2862</v>
      </c>
      <c r="G218" s="59" t="s">
        <v>20</v>
      </c>
      <c r="H218" s="59" t="s">
        <v>3375</v>
      </c>
      <c r="I218" s="61" t="s">
        <v>3606</v>
      </c>
      <c r="J218" s="61" t="b">
        <v>0</v>
      </c>
    </row>
    <row r="219" spans="1:10" ht="15.5" hidden="1" x14ac:dyDescent="0.35">
      <c r="A219" s="88" t="s">
        <v>2252</v>
      </c>
      <c r="B219" s="59" t="s">
        <v>31</v>
      </c>
      <c r="C219" s="60">
        <v>45401</v>
      </c>
      <c r="D219" s="59" t="s">
        <v>19</v>
      </c>
      <c r="E219" s="59" t="s">
        <v>2834</v>
      </c>
      <c r="F219" s="59" t="s">
        <v>2856</v>
      </c>
      <c r="G219" s="59" t="s">
        <v>20</v>
      </c>
      <c r="H219" s="59" t="s">
        <v>3375</v>
      </c>
      <c r="I219" s="61" t="s">
        <v>3606</v>
      </c>
      <c r="J219" s="61" t="b">
        <v>0</v>
      </c>
    </row>
    <row r="220" spans="1:10" ht="15.5" hidden="1" x14ac:dyDescent="0.35">
      <c r="A220" s="88" t="s">
        <v>559</v>
      </c>
      <c r="B220" s="59" t="s">
        <v>42</v>
      </c>
      <c r="C220" s="60">
        <v>45401</v>
      </c>
      <c r="D220" s="59" t="s">
        <v>19</v>
      </c>
      <c r="E220" s="59" t="s">
        <v>2834</v>
      </c>
      <c r="F220" s="59" t="s">
        <v>2841</v>
      </c>
      <c r="G220" s="59" t="s">
        <v>20</v>
      </c>
      <c r="H220" s="59" t="s">
        <v>3375</v>
      </c>
      <c r="I220" s="61" t="s">
        <v>3605</v>
      </c>
      <c r="J220" s="61" t="b">
        <v>0</v>
      </c>
    </row>
    <row r="221" spans="1:10" ht="15.5" hidden="1" x14ac:dyDescent="0.35">
      <c r="A221" s="88" t="s">
        <v>3392</v>
      </c>
      <c r="B221" s="59" t="s">
        <v>41</v>
      </c>
      <c r="C221" s="60">
        <v>45404</v>
      </c>
      <c r="D221" s="59" t="s">
        <v>19</v>
      </c>
      <c r="E221" s="59" t="s">
        <v>2834</v>
      </c>
      <c r="F221" s="59" t="s">
        <v>3390</v>
      </c>
      <c r="G221" s="59" t="s">
        <v>19</v>
      </c>
      <c r="H221" s="59" t="s">
        <v>3390</v>
      </c>
      <c r="I221" s="61" t="s">
        <v>3606</v>
      </c>
      <c r="J221" s="61" t="b">
        <v>0</v>
      </c>
    </row>
    <row r="222" spans="1:10" ht="15.5" hidden="1" x14ac:dyDescent="0.35">
      <c r="A222" s="88" t="s">
        <v>708</v>
      </c>
      <c r="B222" s="59" t="s">
        <v>33</v>
      </c>
      <c r="C222" s="60">
        <v>45404</v>
      </c>
      <c r="D222" s="59" t="s">
        <v>19</v>
      </c>
      <c r="E222" s="59" t="s">
        <v>2834</v>
      </c>
      <c r="F222" s="59" t="s">
        <v>2841</v>
      </c>
      <c r="G222" s="59" t="s">
        <v>20</v>
      </c>
      <c r="H222" s="59" t="s">
        <v>3390</v>
      </c>
      <c r="I222" s="61" t="s">
        <v>3606</v>
      </c>
      <c r="J222" s="61" t="b">
        <v>0</v>
      </c>
    </row>
    <row r="223" spans="1:10" ht="15.5" hidden="1" x14ac:dyDescent="0.35">
      <c r="A223" s="88" t="s">
        <v>385</v>
      </c>
      <c r="B223" s="59" t="s">
        <v>42</v>
      </c>
      <c r="C223" s="60">
        <v>45404</v>
      </c>
      <c r="D223" s="59" t="s">
        <v>19</v>
      </c>
      <c r="E223" s="59" t="s">
        <v>2834</v>
      </c>
      <c r="F223" s="59" t="s">
        <v>3384</v>
      </c>
      <c r="G223" s="59" t="s">
        <v>19</v>
      </c>
      <c r="H223" s="59" t="s">
        <v>3390</v>
      </c>
      <c r="I223" s="61" t="s">
        <v>3606</v>
      </c>
      <c r="J223" s="61" t="b">
        <v>0</v>
      </c>
    </row>
    <row r="224" spans="1:10" ht="15.5" hidden="1" x14ac:dyDescent="0.35">
      <c r="A224" s="88" t="s">
        <v>1436</v>
      </c>
      <c r="B224" s="59" t="s">
        <v>33</v>
      </c>
      <c r="C224" s="60">
        <v>45405</v>
      </c>
      <c r="D224" s="59" t="s">
        <v>19</v>
      </c>
      <c r="E224" s="59" t="s">
        <v>2834</v>
      </c>
      <c r="F224" s="59" t="s">
        <v>3384</v>
      </c>
      <c r="G224" s="59" t="s">
        <v>19</v>
      </c>
      <c r="H224" s="59" t="s">
        <v>3386</v>
      </c>
      <c r="I224" s="61" t="s">
        <v>3605</v>
      </c>
      <c r="J224" s="61" t="b">
        <v>0</v>
      </c>
    </row>
    <row r="225" spans="1:10" ht="15.5" hidden="1" x14ac:dyDescent="0.35">
      <c r="A225" s="88" t="s">
        <v>2122</v>
      </c>
      <c r="B225" s="59" t="s">
        <v>34</v>
      </c>
      <c r="C225" s="60">
        <v>45405</v>
      </c>
      <c r="D225" s="59" t="s">
        <v>19</v>
      </c>
      <c r="E225" s="59" t="s">
        <v>2834</v>
      </c>
      <c r="F225" s="59" t="s">
        <v>2835</v>
      </c>
      <c r="G225" s="59" t="s">
        <v>20</v>
      </c>
      <c r="H225" s="59" t="s">
        <v>3386</v>
      </c>
      <c r="I225" s="61" t="s">
        <v>3606</v>
      </c>
      <c r="J225" s="61" t="b">
        <v>0</v>
      </c>
    </row>
    <row r="226" spans="1:10" ht="15.5" hidden="1" x14ac:dyDescent="0.35">
      <c r="A226" s="88" t="s">
        <v>3393</v>
      </c>
      <c r="B226" s="59" t="s">
        <v>44</v>
      </c>
      <c r="C226" s="60">
        <v>45405</v>
      </c>
      <c r="D226" s="59" t="s">
        <v>19</v>
      </c>
      <c r="E226" s="59" t="s">
        <v>2834</v>
      </c>
      <c r="F226" s="59" t="s">
        <v>2845</v>
      </c>
      <c r="G226" s="59" t="s">
        <v>19</v>
      </c>
      <c r="H226" s="59" t="s">
        <v>3386</v>
      </c>
      <c r="I226" s="61" t="s">
        <v>3606</v>
      </c>
      <c r="J226" s="61" t="b">
        <v>0</v>
      </c>
    </row>
    <row r="227" spans="1:10" ht="15.5" hidden="1" x14ac:dyDescent="0.35">
      <c r="A227" s="88" t="s">
        <v>3394</v>
      </c>
      <c r="B227" s="59" t="s">
        <v>41</v>
      </c>
      <c r="C227" s="60">
        <v>45405</v>
      </c>
      <c r="D227" s="59" t="s">
        <v>19</v>
      </c>
      <c r="E227" s="59" t="s">
        <v>2834</v>
      </c>
      <c r="F227" s="59" t="s">
        <v>2858</v>
      </c>
      <c r="G227" s="59" t="s">
        <v>20</v>
      </c>
      <c r="H227" s="59" t="s">
        <v>3386</v>
      </c>
      <c r="I227" s="61" t="s">
        <v>3606</v>
      </c>
      <c r="J227" s="61" t="b">
        <v>0</v>
      </c>
    </row>
    <row r="228" spans="1:10" ht="15.5" hidden="1" x14ac:dyDescent="0.35">
      <c r="A228" s="88" t="s">
        <v>758</v>
      </c>
      <c r="B228" s="59" t="s">
        <v>44</v>
      </c>
      <c r="C228" s="60">
        <v>45405</v>
      </c>
      <c r="D228" s="59" t="s">
        <v>19</v>
      </c>
      <c r="E228" s="59" t="s">
        <v>2834</v>
      </c>
      <c r="F228" s="59" t="s">
        <v>2835</v>
      </c>
      <c r="G228" s="59" t="s">
        <v>20</v>
      </c>
      <c r="H228" s="59" t="s">
        <v>3386</v>
      </c>
      <c r="I228" s="61" t="s">
        <v>3605</v>
      </c>
      <c r="J228" s="61" t="b">
        <v>0</v>
      </c>
    </row>
    <row r="229" spans="1:10" ht="15.5" hidden="1" x14ac:dyDescent="0.35">
      <c r="A229" s="88" t="s">
        <v>1483</v>
      </c>
      <c r="B229" s="59" t="s">
        <v>47</v>
      </c>
      <c r="C229" s="60">
        <v>45405</v>
      </c>
      <c r="D229" s="59" t="s">
        <v>19</v>
      </c>
      <c r="E229" s="59" t="s">
        <v>2834</v>
      </c>
      <c r="F229" s="59" t="s">
        <v>3388</v>
      </c>
      <c r="G229" s="59" t="s">
        <v>19</v>
      </c>
      <c r="H229" s="59" t="s">
        <v>3386</v>
      </c>
      <c r="I229" s="61" t="s">
        <v>3606</v>
      </c>
      <c r="J229" s="61" t="b">
        <v>0</v>
      </c>
    </row>
    <row r="230" spans="1:10" ht="15.5" hidden="1" x14ac:dyDescent="0.35">
      <c r="A230" s="88" t="s">
        <v>621</v>
      </c>
      <c r="B230" s="59" t="s">
        <v>41</v>
      </c>
      <c r="C230" s="60">
        <v>45406</v>
      </c>
      <c r="D230" s="59" t="s">
        <v>19</v>
      </c>
      <c r="E230" s="59" t="s">
        <v>2834</v>
      </c>
      <c r="F230" s="59" t="s">
        <v>2835</v>
      </c>
      <c r="G230" s="59" t="s">
        <v>20</v>
      </c>
      <c r="H230" s="59" t="s">
        <v>3388</v>
      </c>
      <c r="I230" s="61" t="s">
        <v>3605</v>
      </c>
      <c r="J230" s="61" t="b">
        <v>0</v>
      </c>
    </row>
    <row r="231" spans="1:10" ht="15.5" hidden="1" x14ac:dyDescent="0.35">
      <c r="A231" s="88" t="s">
        <v>3395</v>
      </c>
      <c r="B231" s="59" t="s">
        <v>47</v>
      </c>
      <c r="C231" s="60">
        <v>45406</v>
      </c>
      <c r="D231" s="59" t="s">
        <v>19</v>
      </c>
      <c r="E231" s="59" t="s">
        <v>2834</v>
      </c>
      <c r="F231" s="59" t="s">
        <v>2836</v>
      </c>
      <c r="G231" s="59" t="s">
        <v>19</v>
      </c>
      <c r="H231" s="59" t="s">
        <v>3388</v>
      </c>
      <c r="I231" s="61" t="s">
        <v>3606</v>
      </c>
      <c r="J231" s="61" t="b">
        <v>0</v>
      </c>
    </row>
    <row r="232" spans="1:10" ht="15.5" hidden="1" x14ac:dyDescent="0.35">
      <c r="A232" s="88" t="s">
        <v>383</v>
      </c>
      <c r="B232" s="59" t="s">
        <v>42</v>
      </c>
      <c r="C232" s="60">
        <v>45406</v>
      </c>
      <c r="D232" s="59" t="s">
        <v>19</v>
      </c>
      <c r="E232" s="59" t="s">
        <v>2834</v>
      </c>
      <c r="F232" s="59" t="s">
        <v>2856</v>
      </c>
      <c r="G232" s="59" t="s">
        <v>20</v>
      </c>
      <c r="H232" s="59" t="s">
        <v>3388</v>
      </c>
      <c r="I232" s="61" t="s">
        <v>3606</v>
      </c>
      <c r="J232" s="61" t="b">
        <v>0</v>
      </c>
    </row>
    <row r="233" spans="1:10" ht="15.5" hidden="1" x14ac:dyDescent="0.35">
      <c r="A233" s="88" t="s">
        <v>628</v>
      </c>
      <c r="B233" s="59" t="s">
        <v>47</v>
      </c>
      <c r="C233" s="60">
        <v>45406</v>
      </c>
      <c r="D233" s="59" t="s">
        <v>19</v>
      </c>
      <c r="E233" s="59" t="s">
        <v>2834</v>
      </c>
      <c r="F233" s="59" t="s">
        <v>2850</v>
      </c>
      <c r="G233" s="59" t="s">
        <v>20</v>
      </c>
      <c r="H233" s="59" t="s">
        <v>3388</v>
      </c>
      <c r="I233" s="61" t="s">
        <v>3606</v>
      </c>
      <c r="J233" s="61" t="b">
        <v>0</v>
      </c>
    </row>
    <row r="234" spans="1:10" ht="15.5" hidden="1" x14ac:dyDescent="0.35">
      <c r="A234" s="88" t="s">
        <v>2990</v>
      </c>
      <c r="B234" s="59" t="s">
        <v>41</v>
      </c>
      <c r="C234" s="60">
        <v>45407</v>
      </c>
      <c r="D234" s="59" t="s">
        <v>19</v>
      </c>
      <c r="E234" s="59" t="s">
        <v>2834</v>
      </c>
      <c r="F234" s="59" t="s">
        <v>3396</v>
      </c>
      <c r="G234" s="59" t="s">
        <v>19</v>
      </c>
      <c r="H234" s="59" t="s">
        <v>3396</v>
      </c>
      <c r="I234" s="61" t="s">
        <v>3606</v>
      </c>
      <c r="J234" s="61" t="b">
        <v>0</v>
      </c>
    </row>
    <row r="235" spans="1:10" ht="15.5" hidden="1" x14ac:dyDescent="0.35">
      <c r="A235" s="88" t="s">
        <v>3397</v>
      </c>
      <c r="B235" s="59" t="s">
        <v>47</v>
      </c>
      <c r="C235" s="60">
        <v>45407</v>
      </c>
      <c r="D235" s="59" t="s">
        <v>19</v>
      </c>
      <c r="E235" s="59" t="s">
        <v>2834</v>
      </c>
      <c r="F235" s="59" t="s">
        <v>2836</v>
      </c>
      <c r="G235" s="59" t="s">
        <v>19</v>
      </c>
      <c r="H235" s="59" t="s">
        <v>3396</v>
      </c>
      <c r="I235" s="61" t="s">
        <v>3606</v>
      </c>
      <c r="J235" s="61" t="b">
        <v>0</v>
      </c>
    </row>
    <row r="236" spans="1:10" ht="15.5" hidden="1" x14ac:dyDescent="0.35">
      <c r="A236" s="88" t="s">
        <v>3398</v>
      </c>
      <c r="B236" s="59" t="s">
        <v>33</v>
      </c>
      <c r="C236" s="60">
        <v>45408</v>
      </c>
      <c r="D236" s="59" t="s">
        <v>19</v>
      </c>
      <c r="E236" s="59" t="s">
        <v>2834</v>
      </c>
      <c r="F236" s="59" t="s">
        <v>2841</v>
      </c>
      <c r="G236" s="59" t="s">
        <v>20</v>
      </c>
      <c r="H236" s="59" t="s">
        <v>3384</v>
      </c>
      <c r="I236" s="61" t="s">
        <v>3606</v>
      </c>
      <c r="J236" s="61" t="b">
        <v>0</v>
      </c>
    </row>
    <row r="237" spans="1:10" ht="15.5" hidden="1" x14ac:dyDescent="0.35">
      <c r="A237" s="88" t="s">
        <v>3399</v>
      </c>
      <c r="B237" s="59" t="s">
        <v>47</v>
      </c>
      <c r="C237" s="60">
        <v>45408</v>
      </c>
      <c r="D237" s="59" t="s">
        <v>19</v>
      </c>
      <c r="E237" s="59" t="s">
        <v>2834</v>
      </c>
      <c r="F237" s="59" t="s">
        <v>2836</v>
      </c>
      <c r="G237" s="59" t="s">
        <v>19</v>
      </c>
      <c r="H237" s="59" t="s">
        <v>3384</v>
      </c>
      <c r="I237" s="61" t="s">
        <v>3606</v>
      </c>
      <c r="J237" s="61" t="b">
        <v>0</v>
      </c>
    </row>
    <row r="238" spans="1:10" ht="15.5" hidden="1" x14ac:dyDescent="0.35">
      <c r="A238" s="88" t="s">
        <v>577</v>
      </c>
      <c r="B238" s="59" t="s">
        <v>31</v>
      </c>
      <c r="C238" s="60">
        <v>45411</v>
      </c>
      <c r="D238" s="59" t="s">
        <v>19</v>
      </c>
      <c r="E238" s="59" t="s">
        <v>2834</v>
      </c>
      <c r="F238" s="59" t="s">
        <v>2835</v>
      </c>
      <c r="G238" s="59" t="s">
        <v>20</v>
      </c>
      <c r="H238" s="59" t="s">
        <v>2836</v>
      </c>
      <c r="I238" s="61" t="s">
        <v>3606</v>
      </c>
      <c r="J238" s="61" t="b">
        <v>0</v>
      </c>
    </row>
    <row r="239" spans="1:10" ht="15.5" hidden="1" x14ac:dyDescent="0.35">
      <c r="A239" s="88" t="s">
        <v>1132</v>
      </c>
      <c r="B239" s="59" t="s">
        <v>31</v>
      </c>
      <c r="C239" s="60">
        <v>45411</v>
      </c>
      <c r="D239" s="59" t="s">
        <v>19</v>
      </c>
      <c r="E239" s="59" t="s">
        <v>2834</v>
      </c>
      <c r="F239" s="59" t="s">
        <v>2837</v>
      </c>
      <c r="G239" s="59" t="s">
        <v>20</v>
      </c>
      <c r="H239" s="59" t="s">
        <v>2836</v>
      </c>
      <c r="I239" s="61" t="s">
        <v>3605</v>
      </c>
      <c r="J239" s="61" t="b">
        <v>0</v>
      </c>
    </row>
    <row r="240" spans="1:10" ht="15.5" hidden="1" x14ac:dyDescent="0.35">
      <c r="A240" s="88" t="s">
        <v>2838</v>
      </c>
      <c r="B240" s="59" t="s">
        <v>47</v>
      </c>
      <c r="C240" s="60">
        <v>45411</v>
      </c>
      <c r="D240" s="59" t="s">
        <v>19</v>
      </c>
      <c r="E240" s="59" t="s">
        <v>2834</v>
      </c>
      <c r="F240" s="59" t="s">
        <v>2837</v>
      </c>
      <c r="G240" s="59" t="s">
        <v>20</v>
      </c>
      <c r="H240" s="59" t="s">
        <v>2836</v>
      </c>
      <c r="I240" s="61" t="s">
        <v>3606</v>
      </c>
      <c r="J240" s="61" t="b">
        <v>0</v>
      </c>
    </row>
    <row r="241" spans="1:10" ht="15.5" hidden="1" x14ac:dyDescent="0.35">
      <c r="A241" s="88" t="s">
        <v>1502</v>
      </c>
      <c r="B241" s="59" t="s">
        <v>47</v>
      </c>
      <c r="C241" s="60">
        <v>45411</v>
      </c>
      <c r="D241" s="59" t="s">
        <v>19</v>
      </c>
      <c r="E241" s="59" t="s">
        <v>2834</v>
      </c>
      <c r="F241" s="59" t="s">
        <v>2839</v>
      </c>
      <c r="G241" s="59" t="s">
        <v>20</v>
      </c>
      <c r="H241" s="59" t="s">
        <v>2836</v>
      </c>
      <c r="I241" s="61" t="s">
        <v>3605</v>
      </c>
      <c r="J241" s="61" t="b">
        <v>0</v>
      </c>
    </row>
    <row r="242" spans="1:10" ht="15.5" hidden="1" x14ac:dyDescent="0.35">
      <c r="A242" s="88" t="s">
        <v>2840</v>
      </c>
      <c r="B242" s="59" t="s">
        <v>47</v>
      </c>
      <c r="C242" s="60">
        <v>45411</v>
      </c>
      <c r="D242" s="59" t="s">
        <v>19</v>
      </c>
      <c r="E242" s="59" t="s">
        <v>2834</v>
      </c>
      <c r="F242" s="59" t="s">
        <v>2841</v>
      </c>
      <c r="G242" s="59" t="s">
        <v>20</v>
      </c>
      <c r="H242" s="59" t="s">
        <v>2836</v>
      </c>
      <c r="I242" s="61" t="s">
        <v>3606</v>
      </c>
      <c r="J242" s="61" t="b">
        <v>0</v>
      </c>
    </row>
    <row r="243" spans="1:10" ht="15.5" hidden="1" x14ac:dyDescent="0.35">
      <c r="A243" s="88" t="s">
        <v>2842</v>
      </c>
      <c r="B243" s="59" t="s">
        <v>47</v>
      </c>
      <c r="C243" s="60">
        <v>45411</v>
      </c>
      <c r="D243" s="59" t="s">
        <v>19</v>
      </c>
      <c r="E243" s="59" t="s">
        <v>2834</v>
      </c>
      <c r="F243" s="59" t="s">
        <v>2843</v>
      </c>
      <c r="G243" s="59" t="s">
        <v>20</v>
      </c>
      <c r="H243" s="59" t="s">
        <v>2836</v>
      </c>
      <c r="I243" s="61" t="s">
        <v>3606</v>
      </c>
      <c r="J243" s="61" t="b">
        <v>0</v>
      </c>
    </row>
    <row r="244" spans="1:10" ht="15.5" hidden="1" x14ac:dyDescent="0.35">
      <c r="A244" s="88" t="s">
        <v>2844</v>
      </c>
      <c r="B244" s="59" t="s">
        <v>41</v>
      </c>
      <c r="C244" s="60">
        <v>45412</v>
      </c>
      <c r="D244" s="59" t="s">
        <v>19</v>
      </c>
      <c r="E244" s="59" t="s">
        <v>2834</v>
      </c>
      <c r="F244" s="59" t="s">
        <v>2841</v>
      </c>
      <c r="G244" s="59" t="s">
        <v>20</v>
      </c>
      <c r="H244" s="59" t="s">
        <v>2845</v>
      </c>
      <c r="I244" s="61" t="s">
        <v>3606</v>
      </c>
      <c r="J244" s="61" t="b">
        <v>0</v>
      </c>
    </row>
    <row r="245" spans="1:10" ht="15.5" hidden="1" x14ac:dyDescent="0.35">
      <c r="A245" s="88" t="s">
        <v>2846</v>
      </c>
      <c r="B245" s="59" t="s">
        <v>41</v>
      </c>
      <c r="C245" s="60">
        <v>45413</v>
      </c>
      <c r="D245" s="59" t="s">
        <v>20</v>
      </c>
      <c r="E245" s="59" t="s">
        <v>2834</v>
      </c>
      <c r="F245" s="59" t="s">
        <v>2837</v>
      </c>
      <c r="G245" s="59" t="s">
        <v>20</v>
      </c>
      <c r="H245" s="59" t="s">
        <v>2841</v>
      </c>
      <c r="I245" s="61" t="s">
        <v>3606</v>
      </c>
      <c r="J245" s="61" t="b">
        <v>0</v>
      </c>
    </row>
    <row r="246" spans="1:10" ht="15.5" hidden="1" x14ac:dyDescent="0.35">
      <c r="A246" s="88" t="s">
        <v>2847</v>
      </c>
      <c r="B246" s="59" t="s">
        <v>33</v>
      </c>
      <c r="C246" s="60">
        <v>45413</v>
      </c>
      <c r="D246" s="59" t="s">
        <v>20</v>
      </c>
      <c r="E246" s="59" t="s">
        <v>2834</v>
      </c>
      <c r="F246" s="59" t="s">
        <v>2835</v>
      </c>
      <c r="G246" s="59" t="s">
        <v>20</v>
      </c>
      <c r="H246" s="59" t="s">
        <v>2841</v>
      </c>
      <c r="I246" s="61" t="s">
        <v>3606</v>
      </c>
      <c r="J246" s="61" t="b">
        <v>0</v>
      </c>
    </row>
    <row r="247" spans="1:10" ht="15.5" hidden="1" x14ac:dyDescent="0.35">
      <c r="A247" s="88" t="s">
        <v>2848</v>
      </c>
      <c r="B247" s="59" t="s">
        <v>33</v>
      </c>
      <c r="C247" s="60">
        <v>45413</v>
      </c>
      <c r="D247" s="59" t="s">
        <v>20</v>
      </c>
      <c r="E247" s="59" t="s">
        <v>2834</v>
      </c>
      <c r="F247" s="59" t="s">
        <v>2835</v>
      </c>
      <c r="G247" s="59" t="s">
        <v>20</v>
      </c>
      <c r="H247" s="59" t="s">
        <v>2841</v>
      </c>
      <c r="I247" s="61" t="s">
        <v>3605</v>
      </c>
      <c r="J247" s="61" t="b">
        <v>0</v>
      </c>
    </row>
    <row r="248" spans="1:10" ht="15.5" hidden="1" x14ac:dyDescent="0.35">
      <c r="A248" s="88" t="s">
        <v>2849</v>
      </c>
      <c r="B248" s="59" t="s">
        <v>41</v>
      </c>
      <c r="C248" s="60">
        <v>45414</v>
      </c>
      <c r="D248" s="59" t="s">
        <v>20</v>
      </c>
      <c r="E248" s="59" t="s">
        <v>2834</v>
      </c>
      <c r="F248" s="59" t="s">
        <v>2837</v>
      </c>
      <c r="G248" s="59" t="s">
        <v>20</v>
      </c>
      <c r="H248" s="59" t="s">
        <v>2850</v>
      </c>
      <c r="I248" s="61" t="s">
        <v>3606</v>
      </c>
      <c r="J248" s="61" t="b">
        <v>0</v>
      </c>
    </row>
    <row r="249" spans="1:10" ht="15.5" hidden="1" x14ac:dyDescent="0.35">
      <c r="A249" s="88" t="s">
        <v>2851</v>
      </c>
      <c r="B249" s="59" t="s">
        <v>33</v>
      </c>
      <c r="C249" s="60">
        <v>45414</v>
      </c>
      <c r="D249" s="59" t="s">
        <v>20</v>
      </c>
      <c r="E249" s="59" t="s">
        <v>2834</v>
      </c>
      <c r="F249" s="59" t="s">
        <v>2835</v>
      </c>
      <c r="G249" s="59" t="s">
        <v>20</v>
      </c>
      <c r="H249" s="59" t="s">
        <v>2850</v>
      </c>
      <c r="I249" s="61" t="s">
        <v>3606</v>
      </c>
      <c r="J249" s="61" t="b">
        <v>0</v>
      </c>
    </row>
    <row r="250" spans="1:10" ht="15.5" hidden="1" x14ac:dyDescent="0.35">
      <c r="A250" s="88" t="s">
        <v>2852</v>
      </c>
      <c r="B250" s="59" t="s">
        <v>33</v>
      </c>
      <c r="C250" s="60">
        <v>45414</v>
      </c>
      <c r="D250" s="59" t="s">
        <v>20</v>
      </c>
      <c r="E250" s="59" t="s">
        <v>2834</v>
      </c>
      <c r="F250" s="59" t="s">
        <v>2835</v>
      </c>
      <c r="G250" s="59" t="s">
        <v>20</v>
      </c>
      <c r="H250" s="59" t="s">
        <v>2850</v>
      </c>
      <c r="I250" s="61" t="s">
        <v>3606</v>
      </c>
      <c r="J250" s="61" t="b">
        <v>0</v>
      </c>
    </row>
    <row r="251" spans="1:10" ht="15.5" hidden="1" x14ac:dyDescent="0.35">
      <c r="A251" s="88" t="s">
        <v>2853</v>
      </c>
      <c r="B251" s="59" t="s">
        <v>41</v>
      </c>
      <c r="C251" s="60">
        <v>45415</v>
      </c>
      <c r="D251" s="59" t="s">
        <v>20</v>
      </c>
      <c r="E251" s="59" t="s">
        <v>2834</v>
      </c>
      <c r="F251" s="59" t="s">
        <v>2835</v>
      </c>
      <c r="G251" s="59" t="s">
        <v>20</v>
      </c>
      <c r="H251" s="59" t="s">
        <v>2835</v>
      </c>
      <c r="I251" s="61" t="s">
        <v>3606</v>
      </c>
      <c r="J251" s="61" t="b">
        <v>0</v>
      </c>
    </row>
    <row r="252" spans="1:10" ht="15.5" hidden="1" x14ac:dyDescent="0.35">
      <c r="A252" s="88" t="s">
        <v>548</v>
      </c>
      <c r="B252" s="59" t="s">
        <v>47</v>
      </c>
      <c r="C252" s="60">
        <v>45415</v>
      </c>
      <c r="D252" s="59" t="s">
        <v>20</v>
      </c>
      <c r="E252" s="59" t="s">
        <v>2834</v>
      </c>
      <c r="F252" s="59" t="s">
        <v>2854</v>
      </c>
      <c r="G252" s="59" t="s">
        <v>20</v>
      </c>
      <c r="H252" s="59" t="s">
        <v>2835</v>
      </c>
      <c r="I252" s="61" t="s">
        <v>3606</v>
      </c>
      <c r="J252" s="61" t="b">
        <v>0</v>
      </c>
    </row>
    <row r="253" spans="1:10" ht="15.5" hidden="1" x14ac:dyDescent="0.35">
      <c r="A253" s="88" t="s">
        <v>2855</v>
      </c>
      <c r="B253" s="59" t="s">
        <v>41</v>
      </c>
      <c r="C253" s="60">
        <v>45418</v>
      </c>
      <c r="D253" s="59" t="s">
        <v>20</v>
      </c>
      <c r="E253" s="59" t="s">
        <v>2834</v>
      </c>
      <c r="F253" s="59" t="s">
        <v>2837</v>
      </c>
      <c r="G253" s="59" t="s">
        <v>20</v>
      </c>
      <c r="H253" s="59" t="s">
        <v>2856</v>
      </c>
      <c r="I253" s="61" t="s">
        <v>3606</v>
      </c>
      <c r="J253" s="61" t="b">
        <v>0</v>
      </c>
    </row>
    <row r="254" spans="1:10" ht="15.5" hidden="1" x14ac:dyDescent="0.35">
      <c r="A254" s="88" t="s">
        <v>1468</v>
      </c>
      <c r="B254" s="59" t="s">
        <v>42</v>
      </c>
      <c r="C254" s="60">
        <v>45418</v>
      </c>
      <c r="D254" s="59" t="s">
        <v>20</v>
      </c>
      <c r="E254" s="59" t="s">
        <v>2834</v>
      </c>
      <c r="F254" s="59" t="s">
        <v>2837</v>
      </c>
      <c r="G254" s="59" t="s">
        <v>20</v>
      </c>
      <c r="H254" s="59" t="s">
        <v>2856</v>
      </c>
      <c r="I254" s="61" t="s">
        <v>3606</v>
      </c>
      <c r="J254" s="61" t="b">
        <v>0</v>
      </c>
    </row>
    <row r="255" spans="1:10" ht="15.5" hidden="1" x14ac:dyDescent="0.35">
      <c r="A255" s="88" t="s">
        <v>1593</v>
      </c>
      <c r="B255" s="59" t="s">
        <v>31</v>
      </c>
      <c r="C255" s="60">
        <v>45419</v>
      </c>
      <c r="D255" s="59" t="s">
        <v>20</v>
      </c>
      <c r="E255" s="59" t="s">
        <v>2834</v>
      </c>
      <c r="F255" s="59" t="s">
        <v>2857</v>
      </c>
      <c r="G255" s="59" t="s">
        <v>21</v>
      </c>
      <c r="H255" s="59" t="s">
        <v>2858</v>
      </c>
      <c r="I255" s="61" t="s">
        <v>3606</v>
      </c>
      <c r="J255" s="61" t="b">
        <v>0</v>
      </c>
    </row>
    <row r="256" spans="1:10" ht="15.5" hidden="1" x14ac:dyDescent="0.35">
      <c r="A256" s="88" t="s">
        <v>696</v>
      </c>
      <c r="B256" s="59" t="s">
        <v>41</v>
      </c>
      <c r="C256" s="60">
        <v>45419</v>
      </c>
      <c r="D256" s="59" t="s">
        <v>20</v>
      </c>
      <c r="E256" s="59" t="s">
        <v>2834</v>
      </c>
      <c r="F256" s="59" t="s">
        <v>2859</v>
      </c>
      <c r="G256" s="59" t="s">
        <v>20</v>
      </c>
      <c r="H256" s="59" t="s">
        <v>2858</v>
      </c>
      <c r="I256" s="61" t="s">
        <v>3606</v>
      </c>
      <c r="J256" s="61" t="b">
        <v>0</v>
      </c>
    </row>
    <row r="257" spans="1:10" ht="15.5" hidden="1" x14ac:dyDescent="0.35">
      <c r="A257" s="88" t="s">
        <v>2860</v>
      </c>
      <c r="B257" s="59" t="s">
        <v>38</v>
      </c>
      <c r="C257" s="60">
        <v>45419</v>
      </c>
      <c r="D257" s="59" t="s">
        <v>20</v>
      </c>
      <c r="E257" s="59" t="s">
        <v>2834</v>
      </c>
      <c r="F257" s="59" t="s">
        <v>2859</v>
      </c>
      <c r="G257" s="59" t="s">
        <v>20</v>
      </c>
      <c r="H257" s="59" t="s">
        <v>2858</v>
      </c>
      <c r="I257" s="61" t="s">
        <v>3606</v>
      </c>
      <c r="J257" s="61" t="b">
        <v>0</v>
      </c>
    </row>
    <row r="258" spans="1:10" ht="15.5" hidden="1" x14ac:dyDescent="0.35">
      <c r="A258" s="88" t="s">
        <v>2861</v>
      </c>
      <c r="B258" s="59" t="s">
        <v>33</v>
      </c>
      <c r="C258" s="60">
        <v>45420</v>
      </c>
      <c r="D258" s="59" t="s">
        <v>20</v>
      </c>
      <c r="E258" s="59" t="s">
        <v>2834</v>
      </c>
      <c r="F258" s="59" t="s">
        <v>2862</v>
      </c>
      <c r="G258" s="59" t="s">
        <v>20</v>
      </c>
      <c r="H258" s="59" t="s">
        <v>2859</v>
      </c>
      <c r="I258" s="61" t="s">
        <v>3606</v>
      </c>
      <c r="J258" s="61" t="b">
        <v>0</v>
      </c>
    </row>
    <row r="259" spans="1:10" ht="15.5" hidden="1" x14ac:dyDescent="0.35">
      <c r="A259" s="88" t="s">
        <v>2629</v>
      </c>
      <c r="B259" s="59" t="s">
        <v>38</v>
      </c>
      <c r="C259" s="60">
        <v>45420</v>
      </c>
      <c r="D259" s="59" t="s">
        <v>20</v>
      </c>
      <c r="E259" s="59" t="s">
        <v>2834</v>
      </c>
      <c r="F259" s="59" t="s">
        <v>2843</v>
      </c>
      <c r="G259" s="59" t="s">
        <v>20</v>
      </c>
      <c r="H259" s="59" t="s">
        <v>2859</v>
      </c>
      <c r="I259" s="61" t="s">
        <v>3606</v>
      </c>
      <c r="J259" s="61" t="b">
        <v>0</v>
      </c>
    </row>
    <row r="260" spans="1:10" ht="15.5" hidden="1" x14ac:dyDescent="0.35">
      <c r="A260" s="88" t="s">
        <v>1530</v>
      </c>
      <c r="B260" s="59" t="s">
        <v>33</v>
      </c>
      <c r="C260" s="60">
        <v>45420</v>
      </c>
      <c r="D260" s="59" t="s">
        <v>20</v>
      </c>
      <c r="E260" s="59" t="s">
        <v>2834</v>
      </c>
      <c r="F260" s="59" t="s">
        <v>2837</v>
      </c>
      <c r="G260" s="59" t="s">
        <v>20</v>
      </c>
      <c r="H260" s="59" t="s">
        <v>2859</v>
      </c>
      <c r="I260" s="61" t="s">
        <v>3606</v>
      </c>
      <c r="J260" s="61" t="b">
        <v>0</v>
      </c>
    </row>
    <row r="261" spans="1:10" ht="15.5" hidden="1" x14ac:dyDescent="0.35">
      <c r="A261" s="88" t="s">
        <v>2863</v>
      </c>
      <c r="B261" s="59" t="s">
        <v>38</v>
      </c>
      <c r="C261" s="60">
        <v>45420</v>
      </c>
      <c r="D261" s="59" t="s">
        <v>20</v>
      </c>
      <c r="E261" s="59" t="s">
        <v>2834</v>
      </c>
      <c r="F261" s="59" t="s">
        <v>2864</v>
      </c>
      <c r="G261" s="59" t="s">
        <v>20</v>
      </c>
      <c r="H261" s="59" t="s">
        <v>2859</v>
      </c>
      <c r="I261" s="61" t="s">
        <v>3606</v>
      </c>
      <c r="J261" s="61" t="b">
        <v>0</v>
      </c>
    </row>
    <row r="262" spans="1:10" ht="15.5" hidden="1" x14ac:dyDescent="0.35">
      <c r="A262" s="88" t="s">
        <v>2865</v>
      </c>
      <c r="B262" s="59" t="s">
        <v>41</v>
      </c>
      <c r="C262" s="60">
        <v>45421</v>
      </c>
      <c r="D262" s="59" t="s">
        <v>20</v>
      </c>
      <c r="E262" s="59" t="s">
        <v>2834</v>
      </c>
      <c r="F262" s="59" t="s">
        <v>2866</v>
      </c>
      <c r="G262" s="59" t="s">
        <v>20</v>
      </c>
      <c r="H262" s="59" t="s">
        <v>2862</v>
      </c>
      <c r="I262" s="61" t="s">
        <v>3606</v>
      </c>
      <c r="J262" s="61" t="b">
        <v>0</v>
      </c>
    </row>
    <row r="263" spans="1:10" ht="15.5" hidden="1" x14ac:dyDescent="0.35">
      <c r="A263" s="88" t="s">
        <v>1489</v>
      </c>
      <c r="B263" s="59" t="s">
        <v>34</v>
      </c>
      <c r="C263" s="60">
        <v>45421</v>
      </c>
      <c r="D263" s="59" t="s">
        <v>20</v>
      </c>
      <c r="E263" s="59" t="s">
        <v>2834</v>
      </c>
      <c r="F263" s="59" t="s">
        <v>2864</v>
      </c>
      <c r="G263" s="59" t="s">
        <v>20</v>
      </c>
      <c r="H263" s="59" t="s">
        <v>2862</v>
      </c>
      <c r="I263" s="61" t="s">
        <v>3606</v>
      </c>
      <c r="J263" s="61" t="b">
        <v>0</v>
      </c>
    </row>
    <row r="264" spans="1:10" ht="15.5" hidden="1" x14ac:dyDescent="0.35">
      <c r="A264" s="88" t="s">
        <v>708</v>
      </c>
      <c r="B264" s="59" t="s">
        <v>33</v>
      </c>
      <c r="C264" s="60">
        <v>45421</v>
      </c>
      <c r="D264" s="59" t="s">
        <v>20</v>
      </c>
      <c r="E264" s="59" t="s">
        <v>2834</v>
      </c>
      <c r="F264" s="59" t="s">
        <v>2867</v>
      </c>
      <c r="G264" s="59" t="s">
        <v>20</v>
      </c>
      <c r="H264" s="59" t="s">
        <v>2862</v>
      </c>
      <c r="I264" s="61" t="s">
        <v>3605</v>
      </c>
      <c r="J264" s="61" t="b">
        <v>0</v>
      </c>
    </row>
    <row r="265" spans="1:10" ht="15.5" hidden="1" x14ac:dyDescent="0.35">
      <c r="A265" s="88" t="s">
        <v>1558</v>
      </c>
      <c r="B265" s="59" t="s">
        <v>31</v>
      </c>
      <c r="C265" s="60">
        <v>45421</v>
      </c>
      <c r="D265" s="59" t="s">
        <v>20</v>
      </c>
      <c r="E265" s="59" t="s">
        <v>2834</v>
      </c>
      <c r="F265" s="59" t="s">
        <v>2867</v>
      </c>
      <c r="G265" s="59" t="s">
        <v>20</v>
      </c>
      <c r="H265" s="59" t="s">
        <v>2862</v>
      </c>
      <c r="I265" s="61" t="s">
        <v>3606</v>
      </c>
      <c r="J265" s="61" t="b">
        <v>0</v>
      </c>
    </row>
    <row r="266" spans="1:10" ht="15.5" hidden="1" x14ac:dyDescent="0.35">
      <c r="A266" s="88" t="s">
        <v>2868</v>
      </c>
      <c r="B266" s="59" t="s">
        <v>33</v>
      </c>
      <c r="C266" s="60">
        <v>45422</v>
      </c>
      <c r="D266" s="59" t="s">
        <v>20</v>
      </c>
      <c r="E266" s="59" t="s">
        <v>2834</v>
      </c>
      <c r="F266" s="59" t="s">
        <v>2864</v>
      </c>
      <c r="G266" s="59" t="s">
        <v>20</v>
      </c>
      <c r="H266" s="59" t="s">
        <v>2837</v>
      </c>
      <c r="I266" s="61" t="s">
        <v>3606</v>
      </c>
      <c r="J266" s="61" t="b">
        <v>0</v>
      </c>
    </row>
    <row r="267" spans="1:10" ht="15.5" hidden="1" x14ac:dyDescent="0.35">
      <c r="A267" s="88" t="s">
        <v>1715</v>
      </c>
      <c r="B267" s="59" t="s">
        <v>33</v>
      </c>
      <c r="C267" s="60">
        <v>45422</v>
      </c>
      <c r="D267" s="59" t="s">
        <v>20</v>
      </c>
      <c r="E267" s="59" t="s">
        <v>2834</v>
      </c>
      <c r="F267" s="59" t="s">
        <v>2866</v>
      </c>
      <c r="G267" s="59" t="s">
        <v>20</v>
      </c>
      <c r="H267" s="59" t="s">
        <v>2837</v>
      </c>
      <c r="I267" s="61" t="s">
        <v>3606</v>
      </c>
      <c r="J267" s="61" t="b">
        <v>0</v>
      </c>
    </row>
    <row r="268" spans="1:10" ht="15.5" hidden="1" x14ac:dyDescent="0.35">
      <c r="A268" s="88" t="s">
        <v>335</v>
      </c>
      <c r="B268" s="59" t="s">
        <v>41</v>
      </c>
      <c r="C268" s="60">
        <v>45422</v>
      </c>
      <c r="D268" s="59" t="s">
        <v>20</v>
      </c>
      <c r="E268" s="59" t="s">
        <v>2834</v>
      </c>
      <c r="F268" s="59" t="s">
        <v>2869</v>
      </c>
      <c r="G268" s="59" t="s">
        <v>20</v>
      </c>
      <c r="H268" s="59" t="s">
        <v>2837</v>
      </c>
      <c r="I268" s="61" t="s">
        <v>3606</v>
      </c>
      <c r="J268" s="61" t="b">
        <v>0</v>
      </c>
    </row>
    <row r="269" spans="1:10" ht="15.5" hidden="1" x14ac:dyDescent="0.35">
      <c r="A269" s="88" t="s">
        <v>2870</v>
      </c>
      <c r="B269" s="59" t="s">
        <v>30</v>
      </c>
      <c r="C269" s="60">
        <v>45422</v>
      </c>
      <c r="D269" s="59" t="s">
        <v>20</v>
      </c>
      <c r="E269" s="59" t="s">
        <v>2834</v>
      </c>
      <c r="F269" s="59" t="s">
        <v>2867</v>
      </c>
      <c r="G269" s="59" t="s">
        <v>20</v>
      </c>
      <c r="H269" s="59" t="s">
        <v>2837</v>
      </c>
      <c r="I269" s="61" t="s">
        <v>3606</v>
      </c>
      <c r="J269" s="61" t="b">
        <v>0</v>
      </c>
    </row>
    <row r="270" spans="1:10" ht="15.5" hidden="1" x14ac:dyDescent="0.35">
      <c r="A270" s="88" t="s">
        <v>2871</v>
      </c>
      <c r="B270" s="59" t="s">
        <v>33</v>
      </c>
      <c r="C270" s="60">
        <v>45422</v>
      </c>
      <c r="D270" s="59" t="s">
        <v>20</v>
      </c>
      <c r="E270" s="59" t="s">
        <v>2834</v>
      </c>
      <c r="F270" s="59" t="s">
        <v>2864</v>
      </c>
      <c r="G270" s="59" t="s">
        <v>20</v>
      </c>
      <c r="H270" s="59" t="s">
        <v>2837</v>
      </c>
      <c r="I270" s="61" t="s">
        <v>3605</v>
      </c>
      <c r="J270" s="61" t="b">
        <v>0</v>
      </c>
    </row>
    <row r="271" spans="1:10" ht="15.5" hidden="1" x14ac:dyDescent="0.35">
      <c r="A271" s="88" t="s">
        <v>2872</v>
      </c>
      <c r="B271" s="59" t="s">
        <v>33</v>
      </c>
      <c r="C271" s="60">
        <v>45422</v>
      </c>
      <c r="D271" s="59" t="s">
        <v>20</v>
      </c>
      <c r="E271" s="59" t="s">
        <v>2834</v>
      </c>
      <c r="F271" s="59" t="s">
        <v>2867</v>
      </c>
      <c r="G271" s="59" t="s">
        <v>20</v>
      </c>
      <c r="H271" s="59" t="s">
        <v>2837</v>
      </c>
      <c r="I271" s="61" t="s">
        <v>3606</v>
      </c>
      <c r="J271" s="61" t="b">
        <v>0</v>
      </c>
    </row>
    <row r="272" spans="1:10" ht="15.5" hidden="1" x14ac:dyDescent="0.35">
      <c r="A272" s="88" t="s">
        <v>2873</v>
      </c>
      <c r="B272" s="59" t="s">
        <v>38</v>
      </c>
      <c r="C272" s="60">
        <v>45422</v>
      </c>
      <c r="D272" s="59" t="s">
        <v>20</v>
      </c>
      <c r="E272" s="59" t="s">
        <v>2834</v>
      </c>
      <c r="F272" s="59" t="s">
        <v>2867</v>
      </c>
      <c r="G272" s="59" t="s">
        <v>20</v>
      </c>
      <c r="H272" s="59" t="s">
        <v>2837</v>
      </c>
      <c r="I272" s="61" t="s">
        <v>3606</v>
      </c>
      <c r="J272" s="61" t="b">
        <v>0</v>
      </c>
    </row>
    <row r="273" spans="1:10" ht="15.5" hidden="1" x14ac:dyDescent="0.35">
      <c r="A273" s="88" t="s">
        <v>1436</v>
      </c>
      <c r="B273" s="59" t="s">
        <v>44</v>
      </c>
      <c r="C273" s="60">
        <v>45422</v>
      </c>
      <c r="D273" s="59" t="s">
        <v>20</v>
      </c>
      <c r="E273" s="59" t="s">
        <v>2834</v>
      </c>
      <c r="F273" s="59" t="s">
        <v>2864</v>
      </c>
      <c r="G273" s="59" t="s">
        <v>20</v>
      </c>
      <c r="H273" s="59" t="s">
        <v>2837</v>
      </c>
      <c r="I273" s="61" t="s">
        <v>3605</v>
      </c>
      <c r="J273" s="61" t="b">
        <v>0</v>
      </c>
    </row>
    <row r="274" spans="1:10" ht="15.5" hidden="1" x14ac:dyDescent="0.35">
      <c r="A274" s="88" t="s">
        <v>1035</v>
      </c>
      <c r="B274" s="59" t="s">
        <v>30</v>
      </c>
      <c r="C274" s="60">
        <v>45425</v>
      </c>
      <c r="D274" s="59" t="s">
        <v>20</v>
      </c>
      <c r="E274" s="59" t="s">
        <v>2834</v>
      </c>
      <c r="F274" s="59" t="s">
        <v>2874</v>
      </c>
      <c r="G274" s="59" t="s">
        <v>20</v>
      </c>
      <c r="H274" s="59" t="s">
        <v>2864</v>
      </c>
      <c r="I274" s="61" t="s">
        <v>3605</v>
      </c>
      <c r="J274" s="61" t="b">
        <v>0</v>
      </c>
    </row>
    <row r="275" spans="1:10" ht="15.5" hidden="1" x14ac:dyDescent="0.35">
      <c r="A275" s="88" t="s">
        <v>1489</v>
      </c>
      <c r="B275" s="59" t="s">
        <v>34</v>
      </c>
      <c r="C275" s="60">
        <v>45425</v>
      </c>
      <c r="D275" s="59" t="s">
        <v>20</v>
      </c>
      <c r="E275" s="59" t="s">
        <v>2834</v>
      </c>
      <c r="F275" s="59" t="s">
        <v>2854</v>
      </c>
      <c r="G275" s="59" t="s">
        <v>20</v>
      </c>
      <c r="H275" s="59" t="s">
        <v>2864</v>
      </c>
      <c r="I275" s="61" t="s">
        <v>3605</v>
      </c>
      <c r="J275" s="61" t="b">
        <v>0</v>
      </c>
    </row>
    <row r="276" spans="1:10" ht="15.5" hidden="1" x14ac:dyDescent="0.35">
      <c r="A276" s="88" t="s">
        <v>367</v>
      </c>
      <c r="B276" s="59" t="s">
        <v>41</v>
      </c>
      <c r="C276" s="60">
        <v>45425</v>
      </c>
      <c r="D276" s="59" t="s">
        <v>20</v>
      </c>
      <c r="E276" s="59" t="s">
        <v>2834</v>
      </c>
      <c r="F276" s="59" t="s">
        <v>2869</v>
      </c>
      <c r="G276" s="59" t="s">
        <v>20</v>
      </c>
      <c r="H276" s="59" t="s">
        <v>2864</v>
      </c>
      <c r="I276" s="61" t="s">
        <v>3606</v>
      </c>
      <c r="J276" s="61" t="b">
        <v>0</v>
      </c>
    </row>
    <row r="277" spans="1:10" ht="15.5" hidden="1" x14ac:dyDescent="0.35">
      <c r="A277" s="88" t="s">
        <v>682</v>
      </c>
      <c r="B277" s="59" t="s">
        <v>30</v>
      </c>
      <c r="C277" s="60">
        <v>45425</v>
      </c>
      <c r="D277" s="59" t="s">
        <v>20</v>
      </c>
      <c r="E277" s="59" t="s">
        <v>2834</v>
      </c>
      <c r="F277" s="59" t="s">
        <v>2866</v>
      </c>
      <c r="G277" s="59" t="s">
        <v>20</v>
      </c>
      <c r="H277" s="59" t="s">
        <v>2864</v>
      </c>
      <c r="I277" s="61" t="s">
        <v>3606</v>
      </c>
      <c r="J277" s="61" t="b">
        <v>0</v>
      </c>
    </row>
    <row r="278" spans="1:10" ht="15.5" hidden="1" x14ac:dyDescent="0.35">
      <c r="A278" s="88" t="s">
        <v>2875</v>
      </c>
      <c r="B278" s="59" t="s">
        <v>31</v>
      </c>
      <c r="C278" s="60">
        <v>45425</v>
      </c>
      <c r="D278" s="59" t="s">
        <v>20</v>
      </c>
      <c r="E278" s="59" t="s">
        <v>2834</v>
      </c>
      <c r="F278" s="59" t="s">
        <v>2854</v>
      </c>
      <c r="G278" s="59" t="s">
        <v>20</v>
      </c>
      <c r="H278" s="59" t="s">
        <v>2864</v>
      </c>
      <c r="I278" s="61" t="s">
        <v>3606</v>
      </c>
      <c r="J278" s="61" t="b">
        <v>0</v>
      </c>
    </row>
    <row r="279" spans="1:10" ht="15.5" hidden="1" x14ac:dyDescent="0.35">
      <c r="A279" s="88" t="s">
        <v>1160</v>
      </c>
      <c r="B279" s="59" t="s">
        <v>38</v>
      </c>
      <c r="C279" s="60">
        <v>45425</v>
      </c>
      <c r="D279" s="59" t="s">
        <v>20</v>
      </c>
      <c r="E279" s="59" t="s">
        <v>2834</v>
      </c>
      <c r="F279" s="59" t="s">
        <v>2866</v>
      </c>
      <c r="G279" s="59" t="s">
        <v>20</v>
      </c>
      <c r="H279" s="59" t="s">
        <v>2864</v>
      </c>
      <c r="I279" s="61" t="s">
        <v>3606</v>
      </c>
      <c r="J279" s="61" t="b">
        <v>0</v>
      </c>
    </row>
    <row r="280" spans="1:10" ht="15.5" hidden="1" x14ac:dyDescent="0.35">
      <c r="A280" s="88" t="s">
        <v>1548</v>
      </c>
      <c r="B280" s="59" t="s">
        <v>31</v>
      </c>
      <c r="C280" s="60">
        <v>45425</v>
      </c>
      <c r="D280" s="59" t="s">
        <v>20</v>
      </c>
      <c r="E280" s="59" t="s">
        <v>2834</v>
      </c>
      <c r="F280" s="59" t="s">
        <v>2843</v>
      </c>
      <c r="G280" s="59" t="s">
        <v>20</v>
      </c>
      <c r="H280" s="59" t="s">
        <v>2864</v>
      </c>
      <c r="I280" s="61" t="s">
        <v>3606</v>
      </c>
      <c r="J280" s="61" t="b">
        <v>0</v>
      </c>
    </row>
    <row r="281" spans="1:10" ht="15.5" hidden="1" x14ac:dyDescent="0.35">
      <c r="A281" s="88" t="s">
        <v>2876</v>
      </c>
      <c r="B281" s="59" t="s">
        <v>34</v>
      </c>
      <c r="C281" s="60">
        <v>45425</v>
      </c>
      <c r="D281" s="59" t="s">
        <v>20</v>
      </c>
      <c r="E281" s="59" t="s">
        <v>2834</v>
      </c>
      <c r="F281" s="59" t="s">
        <v>2877</v>
      </c>
      <c r="G281" s="59" t="s">
        <v>20</v>
      </c>
      <c r="H281" s="59" t="s">
        <v>2864</v>
      </c>
      <c r="I281" s="61" t="s">
        <v>3606</v>
      </c>
      <c r="J281" s="61" t="b">
        <v>0</v>
      </c>
    </row>
    <row r="282" spans="1:10" ht="15.5" hidden="1" x14ac:dyDescent="0.35">
      <c r="A282" s="88" t="s">
        <v>799</v>
      </c>
      <c r="B282" s="59" t="s">
        <v>31</v>
      </c>
      <c r="C282" s="60">
        <v>45426</v>
      </c>
      <c r="D282" s="59" t="s">
        <v>20</v>
      </c>
      <c r="E282" s="59" t="s">
        <v>2834</v>
      </c>
      <c r="F282" s="59" t="s">
        <v>2867</v>
      </c>
      <c r="G282" s="59" t="s">
        <v>20</v>
      </c>
      <c r="H282" s="59" t="s">
        <v>2869</v>
      </c>
      <c r="I282" s="61" t="s">
        <v>3606</v>
      </c>
      <c r="J282" s="61" t="b">
        <v>0</v>
      </c>
    </row>
    <row r="283" spans="1:10" ht="15.5" hidden="1" x14ac:dyDescent="0.35">
      <c r="A283" s="88" t="s">
        <v>2878</v>
      </c>
      <c r="B283" s="59" t="s">
        <v>30</v>
      </c>
      <c r="C283" s="60">
        <v>45426</v>
      </c>
      <c r="D283" s="59" t="s">
        <v>20</v>
      </c>
      <c r="E283" s="59" t="s">
        <v>2834</v>
      </c>
      <c r="F283" s="59" t="s">
        <v>2866</v>
      </c>
      <c r="G283" s="59" t="s">
        <v>20</v>
      </c>
      <c r="H283" s="59" t="s">
        <v>2869</v>
      </c>
      <c r="I283" s="61" t="s">
        <v>3606</v>
      </c>
      <c r="J283" s="61" t="b">
        <v>0</v>
      </c>
    </row>
    <row r="284" spans="1:10" ht="15.5" hidden="1" x14ac:dyDescent="0.35">
      <c r="A284" s="88" t="s">
        <v>2122</v>
      </c>
      <c r="B284" s="59" t="s">
        <v>47</v>
      </c>
      <c r="C284" s="60">
        <v>45426</v>
      </c>
      <c r="D284" s="59" t="s">
        <v>20</v>
      </c>
      <c r="E284" s="59" t="s">
        <v>2834</v>
      </c>
      <c r="F284" s="59" t="s">
        <v>2874</v>
      </c>
      <c r="G284" s="59" t="s">
        <v>20</v>
      </c>
      <c r="H284" s="59" t="s">
        <v>2869</v>
      </c>
      <c r="I284" s="61" t="s">
        <v>3606</v>
      </c>
      <c r="J284" s="61" t="b">
        <v>0</v>
      </c>
    </row>
    <row r="285" spans="1:10" ht="15.5" hidden="1" x14ac:dyDescent="0.35">
      <c r="A285" s="88" t="s">
        <v>591</v>
      </c>
      <c r="B285" s="59" t="s">
        <v>31</v>
      </c>
      <c r="C285" s="60">
        <v>45426</v>
      </c>
      <c r="D285" s="59" t="s">
        <v>20</v>
      </c>
      <c r="E285" s="59" t="s">
        <v>2834</v>
      </c>
      <c r="F285" s="59" t="s">
        <v>2867</v>
      </c>
      <c r="G285" s="59" t="s">
        <v>20</v>
      </c>
      <c r="H285" s="59" t="s">
        <v>2869</v>
      </c>
      <c r="I285" s="61" t="s">
        <v>3606</v>
      </c>
      <c r="J285" s="61" t="b">
        <v>0</v>
      </c>
    </row>
    <row r="286" spans="1:10" ht="15.5" hidden="1" x14ac:dyDescent="0.35">
      <c r="A286" s="88" t="s">
        <v>727</v>
      </c>
      <c r="B286" s="59" t="s">
        <v>31</v>
      </c>
      <c r="C286" s="60">
        <v>45427</v>
      </c>
      <c r="D286" s="59" t="s">
        <v>20</v>
      </c>
      <c r="E286" s="59" t="s">
        <v>2834</v>
      </c>
      <c r="F286" s="59" t="s">
        <v>2874</v>
      </c>
      <c r="G286" s="59" t="s">
        <v>20</v>
      </c>
      <c r="H286" s="59" t="s">
        <v>2843</v>
      </c>
      <c r="I286" s="61" t="s">
        <v>3606</v>
      </c>
      <c r="J286" s="61" t="b">
        <v>0</v>
      </c>
    </row>
    <row r="287" spans="1:10" ht="15.5" hidden="1" x14ac:dyDescent="0.35">
      <c r="A287" s="88" t="s">
        <v>2879</v>
      </c>
      <c r="B287" s="59" t="s">
        <v>31</v>
      </c>
      <c r="C287" s="60">
        <v>45427</v>
      </c>
      <c r="D287" s="59" t="s">
        <v>20</v>
      </c>
      <c r="E287" s="59" t="s">
        <v>2834</v>
      </c>
      <c r="F287" s="59" t="s">
        <v>2867</v>
      </c>
      <c r="G287" s="59" t="s">
        <v>20</v>
      </c>
      <c r="H287" s="59" t="s">
        <v>2843</v>
      </c>
      <c r="I287" s="61" t="s">
        <v>3606</v>
      </c>
      <c r="J287" s="61" t="b">
        <v>0</v>
      </c>
    </row>
    <row r="288" spans="1:10" ht="15.5" hidden="1" x14ac:dyDescent="0.35">
      <c r="A288" s="88" t="s">
        <v>1380</v>
      </c>
      <c r="B288" s="59" t="s">
        <v>47</v>
      </c>
      <c r="C288" s="60">
        <v>45427</v>
      </c>
      <c r="D288" s="59" t="s">
        <v>20</v>
      </c>
      <c r="E288" s="59" t="s">
        <v>2834</v>
      </c>
      <c r="F288" s="59" t="s">
        <v>2880</v>
      </c>
      <c r="G288" s="59" t="s">
        <v>21</v>
      </c>
      <c r="H288" s="59" t="s">
        <v>2843</v>
      </c>
      <c r="I288" s="61" t="s">
        <v>3605</v>
      </c>
      <c r="J288" s="61" t="b">
        <v>0</v>
      </c>
    </row>
    <row r="289" spans="1:10" ht="15.5" hidden="1" x14ac:dyDescent="0.35">
      <c r="A289" s="88" t="s">
        <v>2881</v>
      </c>
      <c r="B289" s="59" t="s">
        <v>33</v>
      </c>
      <c r="C289" s="60">
        <v>45428</v>
      </c>
      <c r="D289" s="59" t="s">
        <v>20</v>
      </c>
      <c r="E289" s="59" t="s">
        <v>2834</v>
      </c>
      <c r="F289" s="59" t="s">
        <v>2866</v>
      </c>
      <c r="G289" s="59" t="s">
        <v>20</v>
      </c>
      <c r="H289" s="59" t="s">
        <v>2867</v>
      </c>
      <c r="I289" s="61" t="s">
        <v>3606</v>
      </c>
      <c r="J289" s="61" t="b">
        <v>0</v>
      </c>
    </row>
    <row r="290" spans="1:10" ht="15.5" hidden="1" x14ac:dyDescent="0.35">
      <c r="A290" s="88" t="s">
        <v>2882</v>
      </c>
      <c r="B290" s="59" t="s">
        <v>33</v>
      </c>
      <c r="C290" s="60">
        <v>45428</v>
      </c>
      <c r="D290" s="59" t="s">
        <v>20</v>
      </c>
      <c r="E290" s="59" t="s">
        <v>2834</v>
      </c>
      <c r="F290" s="59" t="s">
        <v>2866</v>
      </c>
      <c r="G290" s="59" t="s">
        <v>20</v>
      </c>
      <c r="H290" s="59" t="s">
        <v>2867</v>
      </c>
      <c r="I290" s="61" t="s">
        <v>3606</v>
      </c>
      <c r="J290" s="61" t="b">
        <v>0</v>
      </c>
    </row>
    <row r="291" spans="1:10" ht="15.5" hidden="1" x14ac:dyDescent="0.35">
      <c r="A291" s="88" t="s">
        <v>452</v>
      </c>
      <c r="B291" s="59" t="s">
        <v>42</v>
      </c>
      <c r="C291" s="60">
        <v>45428</v>
      </c>
      <c r="D291" s="59" t="s">
        <v>20</v>
      </c>
      <c r="E291" s="59" t="s">
        <v>2834</v>
      </c>
      <c r="F291" s="59" t="s">
        <v>2883</v>
      </c>
      <c r="G291" s="59" t="s">
        <v>20</v>
      </c>
      <c r="H291" s="59" t="s">
        <v>2867</v>
      </c>
      <c r="I291" s="61" t="s">
        <v>3605</v>
      </c>
      <c r="J291" s="61" t="b">
        <v>0</v>
      </c>
    </row>
    <row r="292" spans="1:10" ht="15.5" hidden="1" x14ac:dyDescent="0.35">
      <c r="A292" s="88" t="s">
        <v>2884</v>
      </c>
      <c r="B292" s="59" t="s">
        <v>47</v>
      </c>
      <c r="C292" s="60">
        <v>45428</v>
      </c>
      <c r="D292" s="59" t="s">
        <v>20</v>
      </c>
      <c r="E292" s="59" t="s">
        <v>2834</v>
      </c>
      <c r="F292" s="59" t="s">
        <v>2885</v>
      </c>
      <c r="G292" s="59" t="s">
        <v>20</v>
      </c>
      <c r="H292" s="59" t="s">
        <v>2867</v>
      </c>
      <c r="I292" s="61" t="s">
        <v>3606</v>
      </c>
      <c r="J292" s="61" t="b">
        <v>0</v>
      </c>
    </row>
    <row r="293" spans="1:10" ht="15.5" hidden="1" x14ac:dyDescent="0.35">
      <c r="A293" s="88" t="s">
        <v>2886</v>
      </c>
      <c r="B293" s="59" t="s">
        <v>41</v>
      </c>
      <c r="C293" s="60">
        <v>45428</v>
      </c>
      <c r="D293" s="59" t="s">
        <v>20</v>
      </c>
      <c r="E293" s="59" t="s">
        <v>2834</v>
      </c>
      <c r="F293" s="59" t="s">
        <v>2867</v>
      </c>
      <c r="G293" s="59" t="s">
        <v>20</v>
      </c>
      <c r="H293" s="59" t="s">
        <v>2867</v>
      </c>
      <c r="I293" s="61" t="s">
        <v>3606</v>
      </c>
      <c r="J293" s="61" t="b">
        <v>0</v>
      </c>
    </row>
    <row r="294" spans="1:10" ht="15.5" hidden="1" x14ac:dyDescent="0.35">
      <c r="A294" s="88" t="s">
        <v>1312</v>
      </c>
      <c r="B294" s="59" t="s">
        <v>38</v>
      </c>
      <c r="C294" s="60">
        <v>45428</v>
      </c>
      <c r="D294" s="59" t="s">
        <v>20</v>
      </c>
      <c r="E294" s="59" t="s">
        <v>2834</v>
      </c>
      <c r="F294" s="59" t="s">
        <v>2887</v>
      </c>
      <c r="G294" s="59" t="s">
        <v>20</v>
      </c>
      <c r="H294" s="59" t="s">
        <v>2867</v>
      </c>
      <c r="I294" s="61" t="s">
        <v>3606</v>
      </c>
      <c r="J294" s="61" t="b">
        <v>0</v>
      </c>
    </row>
    <row r="295" spans="1:10" ht="15.5" hidden="1" x14ac:dyDescent="0.35">
      <c r="A295" s="88" t="s">
        <v>2888</v>
      </c>
      <c r="B295" s="59" t="s">
        <v>31</v>
      </c>
      <c r="C295" s="60">
        <v>45429</v>
      </c>
      <c r="D295" s="59" t="s">
        <v>20</v>
      </c>
      <c r="E295" s="59" t="s">
        <v>2834</v>
      </c>
      <c r="F295" s="59" t="s">
        <v>2874</v>
      </c>
      <c r="G295" s="59" t="s">
        <v>20</v>
      </c>
      <c r="H295" s="59" t="s">
        <v>2866</v>
      </c>
      <c r="I295" s="61" t="s">
        <v>3606</v>
      </c>
      <c r="J295" s="61" t="b">
        <v>0</v>
      </c>
    </row>
    <row r="296" spans="1:10" ht="15.5" hidden="1" x14ac:dyDescent="0.35">
      <c r="A296" s="88" t="s">
        <v>2889</v>
      </c>
      <c r="B296" s="59" t="s">
        <v>33</v>
      </c>
      <c r="C296" s="60">
        <v>45429</v>
      </c>
      <c r="D296" s="59" t="s">
        <v>20</v>
      </c>
      <c r="E296" s="59" t="s">
        <v>2834</v>
      </c>
      <c r="F296" s="59" t="s">
        <v>2885</v>
      </c>
      <c r="G296" s="59" t="s">
        <v>20</v>
      </c>
      <c r="H296" s="59" t="s">
        <v>2866</v>
      </c>
      <c r="I296" s="61" t="s">
        <v>3606</v>
      </c>
      <c r="J296" s="61" t="b">
        <v>0</v>
      </c>
    </row>
    <row r="297" spans="1:10" ht="15.5" hidden="1" x14ac:dyDescent="0.35">
      <c r="A297" s="88" t="s">
        <v>1715</v>
      </c>
      <c r="B297" s="59" t="s">
        <v>33</v>
      </c>
      <c r="C297" s="60">
        <v>45429</v>
      </c>
      <c r="D297" s="59" t="s">
        <v>20</v>
      </c>
      <c r="E297" s="59" t="s">
        <v>2834</v>
      </c>
      <c r="F297" s="59" t="s">
        <v>2874</v>
      </c>
      <c r="G297" s="59" t="s">
        <v>20</v>
      </c>
      <c r="H297" s="59" t="s">
        <v>2866</v>
      </c>
      <c r="I297" s="61" t="s">
        <v>3606</v>
      </c>
      <c r="J297" s="61" t="b">
        <v>0</v>
      </c>
    </row>
    <row r="298" spans="1:10" ht="15.5" hidden="1" x14ac:dyDescent="0.35">
      <c r="A298" s="88" t="s">
        <v>1333</v>
      </c>
      <c r="B298" s="59" t="s">
        <v>43</v>
      </c>
      <c r="C298" s="60">
        <v>45432</v>
      </c>
      <c r="D298" s="59" t="s">
        <v>20</v>
      </c>
      <c r="E298" s="59" t="s">
        <v>2834</v>
      </c>
      <c r="F298" s="59" t="s">
        <v>2874</v>
      </c>
      <c r="G298" s="59" t="s">
        <v>20</v>
      </c>
      <c r="H298" s="59" t="s">
        <v>2885</v>
      </c>
      <c r="I298" s="61" t="s">
        <v>3605</v>
      </c>
      <c r="J298" s="61" t="b">
        <v>0</v>
      </c>
    </row>
    <row r="299" spans="1:10" ht="15.5" hidden="1" x14ac:dyDescent="0.35">
      <c r="A299" s="88" t="s">
        <v>2890</v>
      </c>
      <c r="B299" s="59" t="s">
        <v>31</v>
      </c>
      <c r="C299" s="60">
        <v>45432</v>
      </c>
      <c r="D299" s="59" t="s">
        <v>20</v>
      </c>
      <c r="E299" s="59" t="s">
        <v>2834</v>
      </c>
      <c r="F299" s="59" t="s">
        <v>2874</v>
      </c>
      <c r="G299" s="59" t="s">
        <v>20</v>
      </c>
      <c r="H299" s="59" t="s">
        <v>2885</v>
      </c>
      <c r="I299" s="61" t="s">
        <v>3606</v>
      </c>
      <c r="J299" s="61" t="b">
        <v>0</v>
      </c>
    </row>
    <row r="300" spans="1:10" ht="15.5" hidden="1" x14ac:dyDescent="0.35">
      <c r="A300" s="88" t="s">
        <v>1619</v>
      </c>
      <c r="B300" s="59" t="s">
        <v>41</v>
      </c>
      <c r="C300" s="60">
        <v>45432</v>
      </c>
      <c r="D300" s="59" t="s">
        <v>20</v>
      </c>
      <c r="E300" s="59" t="s">
        <v>2834</v>
      </c>
      <c r="F300" s="59" t="s">
        <v>2885</v>
      </c>
      <c r="G300" s="59" t="s">
        <v>20</v>
      </c>
      <c r="H300" s="59" t="s">
        <v>2885</v>
      </c>
      <c r="I300" s="61" t="s">
        <v>3606</v>
      </c>
      <c r="J300" s="61" t="b">
        <v>0</v>
      </c>
    </row>
    <row r="301" spans="1:10" ht="15.5" hidden="1" x14ac:dyDescent="0.35">
      <c r="A301" s="88" t="s">
        <v>441</v>
      </c>
      <c r="B301" s="59" t="s">
        <v>41</v>
      </c>
      <c r="C301" s="60">
        <v>45432</v>
      </c>
      <c r="D301" s="59" t="s">
        <v>20</v>
      </c>
      <c r="E301" s="59" t="s">
        <v>2834</v>
      </c>
      <c r="F301" s="59" t="s">
        <v>2891</v>
      </c>
      <c r="G301" s="59" t="s">
        <v>20</v>
      </c>
      <c r="H301" s="59" t="s">
        <v>2885</v>
      </c>
      <c r="I301" s="61" t="s">
        <v>3605</v>
      </c>
      <c r="J301" s="61" t="b">
        <v>0</v>
      </c>
    </row>
    <row r="302" spans="1:10" ht="15.5" hidden="1" x14ac:dyDescent="0.35">
      <c r="A302" s="88" t="s">
        <v>614</v>
      </c>
      <c r="B302" s="59" t="s">
        <v>42</v>
      </c>
      <c r="C302" s="60">
        <v>45432</v>
      </c>
      <c r="D302" s="59" t="s">
        <v>20</v>
      </c>
      <c r="E302" s="59" t="s">
        <v>2834</v>
      </c>
      <c r="F302" s="59" t="s">
        <v>2892</v>
      </c>
      <c r="G302" s="59" t="s">
        <v>20</v>
      </c>
      <c r="H302" s="59" t="s">
        <v>2885</v>
      </c>
      <c r="I302" s="61" t="s">
        <v>3606</v>
      </c>
      <c r="J302" s="61" t="b">
        <v>0</v>
      </c>
    </row>
    <row r="303" spans="1:10" ht="15.5" hidden="1" x14ac:dyDescent="0.35">
      <c r="A303" s="88" t="s">
        <v>2893</v>
      </c>
      <c r="B303" s="59" t="s">
        <v>33</v>
      </c>
      <c r="C303" s="60">
        <v>45433</v>
      </c>
      <c r="D303" s="59" t="s">
        <v>20</v>
      </c>
      <c r="E303" s="59" t="s">
        <v>2834</v>
      </c>
      <c r="F303" s="59" t="s">
        <v>2891</v>
      </c>
      <c r="G303" s="59" t="s">
        <v>20</v>
      </c>
      <c r="H303" s="59" t="s">
        <v>2887</v>
      </c>
      <c r="I303" s="61" t="s">
        <v>3606</v>
      </c>
      <c r="J303" s="61" t="b">
        <v>0</v>
      </c>
    </row>
    <row r="304" spans="1:10" ht="15.5" hidden="1" x14ac:dyDescent="0.35">
      <c r="A304" s="88" t="s">
        <v>713</v>
      </c>
      <c r="B304" s="59" t="s">
        <v>33</v>
      </c>
      <c r="C304" s="60">
        <v>45433</v>
      </c>
      <c r="D304" s="59" t="s">
        <v>20</v>
      </c>
      <c r="E304" s="59" t="s">
        <v>2834</v>
      </c>
      <c r="F304" s="59" t="s">
        <v>2892</v>
      </c>
      <c r="G304" s="59" t="s">
        <v>20</v>
      </c>
      <c r="H304" s="59" t="s">
        <v>2887</v>
      </c>
      <c r="I304" s="61" t="s">
        <v>3606</v>
      </c>
      <c r="J304" s="61" t="b">
        <v>0</v>
      </c>
    </row>
    <row r="305" spans="1:10" ht="15.5" hidden="1" x14ac:dyDescent="0.35">
      <c r="A305" s="88" t="s">
        <v>2894</v>
      </c>
      <c r="B305" s="59" t="s">
        <v>33</v>
      </c>
      <c r="C305" s="60">
        <v>45433</v>
      </c>
      <c r="D305" s="59" t="s">
        <v>20</v>
      </c>
      <c r="E305" s="59" t="s">
        <v>2834</v>
      </c>
      <c r="F305" s="59" t="s">
        <v>2877</v>
      </c>
      <c r="G305" s="59" t="s">
        <v>20</v>
      </c>
      <c r="H305" s="59" t="s">
        <v>2887</v>
      </c>
      <c r="I305" s="61" t="s">
        <v>3606</v>
      </c>
      <c r="J305" s="61" t="b">
        <v>0</v>
      </c>
    </row>
    <row r="306" spans="1:10" ht="15.5" hidden="1" x14ac:dyDescent="0.35">
      <c r="A306" s="88" t="s">
        <v>2895</v>
      </c>
      <c r="B306" s="59" t="s">
        <v>44</v>
      </c>
      <c r="C306" s="60">
        <v>45433</v>
      </c>
      <c r="D306" s="59" t="s">
        <v>20</v>
      </c>
      <c r="E306" s="59" t="s">
        <v>2834</v>
      </c>
      <c r="F306" s="59" t="s">
        <v>2892</v>
      </c>
      <c r="G306" s="59" t="s">
        <v>20</v>
      </c>
      <c r="H306" s="59" t="s">
        <v>2887</v>
      </c>
      <c r="I306" s="61" t="s">
        <v>3606</v>
      </c>
      <c r="J306" s="61" t="b">
        <v>0</v>
      </c>
    </row>
    <row r="307" spans="1:10" ht="15.5" hidden="1" x14ac:dyDescent="0.35">
      <c r="A307" s="88" t="s">
        <v>328</v>
      </c>
      <c r="B307" s="59" t="s">
        <v>33</v>
      </c>
      <c r="C307" s="60">
        <v>45433</v>
      </c>
      <c r="D307" s="59" t="s">
        <v>20</v>
      </c>
      <c r="E307" s="59" t="s">
        <v>2834</v>
      </c>
      <c r="F307" s="59" t="s">
        <v>2874</v>
      </c>
      <c r="G307" s="59" t="s">
        <v>20</v>
      </c>
      <c r="H307" s="59" t="s">
        <v>2887</v>
      </c>
      <c r="I307" s="61" t="s">
        <v>3606</v>
      </c>
      <c r="J307" s="61" t="b">
        <v>0</v>
      </c>
    </row>
    <row r="308" spans="1:10" ht="15.5" hidden="1" x14ac:dyDescent="0.35">
      <c r="A308" s="88" t="s">
        <v>1666</v>
      </c>
      <c r="B308" s="59" t="s">
        <v>47</v>
      </c>
      <c r="C308" s="60">
        <v>45433</v>
      </c>
      <c r="D308" s="59" t="s">
        <v>20</v>
      </c>
      <c r="E308" s="59" t="s">
        <v>2834</v>
      </c>
      <c r="F308" s="59" t="s">
        <v>2896</v>
      </c>
      <c r="G308" s="59" t="s">
        <v>21</v>
      </c>
      <c r="H308" s="59" t="s">
        <v>2887</v>
      </c>
      <c r="I308" s="61" t="s">
        <v>3606</v>
      </c>
      <c r="J308" s="61" t="b">
        <v>0</v>
      </c>
    </row>
    <row r="309" spans="1:10" ht="15.5" hidden="1" x14ac:dyDescent="0.35">
      <c r="A309" s="88" t="s">
        <v>2897</v>
      </c>
      <c r="B309" s="59" t="s">
        <v>47</v>
      </c>
      <c r="C309" s="60">
        <v>45434</v>
      </c>
      <c r="D309" s="59" t="s">
        <v>20</v>
      </c>
      <c r="E309" s="59" t="s">
        <v>2834</v>
      </c>
      <c r="F309" s="59" t="s">
        <v>2891</v>
      </c>
      <c r="G309" s="59" t="s">
        <v>20</v>
      </c>
      <c r="H309" s="59" t="s">
        <v>2877</v>
      </c>
      <c r="I309" s="61" t="s">
        <v>3606</v>
      </c>
      <c r="J309" s="61" t="b">
        <v>0</v>
      </c>
    </row>
    <row r="310" spans="1:10" ht="15.5" hidden="1" x14ac:dyDescent="0.35">
      <c r="A310" s="88" t="s">
        <v>1266</v>
      </c>
      <c r="B310" s="59" t="s">
        <v>44</v>
      </c>
      <c r="C310" s="60">
        <v>45434</v>
      </c>
      <c r="D310" s="59" t="s">
        <v>20</v>
      </c>
      <c r="E310" s="59" t="s">
        <v>2834</v>
      </c>
      <c r="F310" s="59" t="s">
        <v>2898</v>
      </c>
      <c r="G310" s="59" t="s">
        <v>20</v>
      </c>
      <c r="H310" s="59" t="s">
        <v>2877</v>
      </c>
      <c r="I310" s="61" t="s">
        <v>3606</v>
      </c>
      <c r="J310" s="61" t="b">
        <v>0</v>
      </c>
    </row>
    <row r="311" spans="1:10" ht="15.5" hidden="1" x14ac:dyDescent="0.35">
      <c r="A311" s="88" t="s">
        <v>2899</v>
      </c>
      <c r="B311" s="59" t="s">
        <v>44</v>
      </c>
      <c r="C311" s="60">
        <v>45434</v>
      </c>
      <c r="D311" s="59" t="s">
        <v>20</v>
      </c>
      <c r="E311" s="59" t="s">
        <v>2834</v>
      </c>
      <c r="F311" s="59" t="s">
        <v>2892</v>
      </c>
      <c r="G311" s="59" t="s">
        <v>20</v>
      </c>
      <c r="H311" s="59" t="s">
        <v>2877</v>
      </c>
      <c r="I311" s="61" t="s">
        <v>3606</v>
      </c>
      <c r="J311" s="61" t="b">
        <v>0</v>
      </c>
    </row>
    <row r="312" spans="1:10" ht="15.5" hidden="1" x14ac:dyDescent="0.35">
      <c r="A312" s="88" t="s">
        <v>1787</v>
      </c>
      <c r="B312" s="59" t="s">
        <v>44</v>
      </c>
      <c r="C312" s="60">
        <v>45434</v>
      </c>
      <c r="D312" s="59" t="s">
        <v>20</v>
      </c>
      <c r="E312" s="59" t="s">
        <v>2834</v>
      </c>
      <c r="F312" s="59" t="s">
        <v>2854</v>
      </c>
      <c r="G312" s="59" t="s">
        <v>20</v>
      </c>
      <c r="H312" s="59" t="s">
        <v>2877</v>
      </c>
      <c r="I312" s="61" t="s">
        <v>3606</v>
      </c>
      <c r="J312" s="61" t="b">
        <v>0</v>
      </c>
    </row>
    <row r="313" spans="1:10" ht="15.5" hidden="1" x14ac:dyDescent="0.35">
      <c r="A313" s="88" t="s">
        <v>340</v>
      </c>
      <c r="B313" s="59" t="s">
        <v>47</v>
      </c>
      <c r="C313" s="60">
        <v>45434</v>
      </c>
      <c r="D313" s="59" t="s">
        <v>20</v>
      </c>
      <c r="E313" s="59" t="s">
        <v>2834</v>
      </c>
      <c r="F313" s="59" t="s">
        <v>2896</v>
      </c>
      <c r="G313" s="59" t="s">
        <v>21</v>
      </c>
      <c r="H313" s="59" t="s">
        <v>2877</v>
      </c>
      <c r="I313" s="61" t="s">
        <v>3606</v>
      </c>
      <c r="J313" s="61" t="b">
        <v>0</v>
      </c>
    </row>
    <row r="314" spans="1:10" ht="15.5" hidden="1" x14ac:dyDescent="0.35">
      <c r="A314" s="88" t="s">
        <v>1645</v>
      </c>
      <c r="B314" s="59" t="s">
        <v>44</v>
      </c>
      <c r="C314" s="60">
        <v>45434</v>
      </c>
      <c r="D314" s="59" t="s">
        <v>20</v>
      </c>
      <c r="E314" s="59" t="s">
        <v>2834</v>
      </c>
      <c r="F314" s="59" t="s">
        <v>2857</v>
      </c>
      <c r="G314" s="59" t="s">
        <v>21</v>
      </c>
      <c r="H314" s="59" t="s">
        <v>2877</v>
      </c>
      <c r="I314" s="61" t="s">
        <v>3605</v>
      </c>
      <c r="J314" s="61" t="b">
        <v>0</v>
      </c>
    </row>
    <row r="315" spans="1:10" ht="15.5" hidden="1" x14ac:dyDescent="0.35">
      <c r="A315" s="88" t="s">
        <v>2900</v>
      </c>
      <c r="B315" s="59" t="s">
        <v>33</v>
      </c>
      <c r="C315" s="60">
        <v>45435</v>
      </c>
      <c r="D315" s="59" t="s">
        <v>20</v>
      </c>
      <c r="E315" s="59" t="s">
        <v>2834</v>
      </c>
      <c r="F315" s="59" t="s">
        <v>2901</v>
      </c>
      <c r="G315" s="59" t="s">
        <v>20</v>
      </c>
      <c r="H315" s="59" t="s">
        <v>2854</v>
      </c>
      <c r="I315" s="61" t="s">
        <v>3606</v>
      </c>
      <c r="J315" s="61" t="b">
        <v>0</v>
      </c>
    </row>
    <row r="316" spans="1:10" ht="15.5" hidden="1" x14ac:dyDescent="0.35">
      <c r="A316" s="88" t="s">
        <v>2849</v>
      </c>
      <c r="B316" s="59" t="s">
        <v>43</v>
      </c>
      <c r="C316" s="60">
        <v>45439</v>
      </c>
      <c r="D316" s="59" t="s">
        <v>20</v>
      </c>
      <c r="E316" s="59" t="s">
        <v>2834</v>
      </c>
      <c r="F316" s="59" t="s">
        <v>2902</v>
      </c>
      <c r="G316" s="59" t="s">
        <v>21</v>
      </c>
      <c r="H316" s="59" t="s">
        <v>2901</v>
      </c>
      <c r="I316" s="61" t="s">
        <v>3606</v>
      </c>
      <c r="J316" s="61" t="b">
        <v>0</v>
      </c>
    </row>
    <row r="317" spans="1:10" ht="15.5" hidden="1" x14ac:dyDescent="0.35">
      <c r="A317" s="88" t="s">
        <v>2903</v>
      </c>
      <c r="B317" s="59" t="s">
        <v>33</v>
      </c>
      <c r="C317" s="60">
        <v>45439</v>
      </c>
      <c r="D317" s="59" t="s">
        <v>20</v>
      </c>
      <c r="E317" s="59" t="s">
        <v>2834</v>
      </c>
      <c r="F317" s="59" t="s">
        <v>2892</v>
      </c>
      <c r="G317" s="59" t="s">
        <v>20</v>
      </c>
      <c r="H317" s="59" t="s">
        <v>2901</v>
      </c>
      <c r="I317" s="61" t="s">
        <v>3606</v>
      </c>
      <c r="J317" s="61" t="b">
        <v>0</v>
      </c>
    </row>
    <row r="318" spans="1:10" ht="15.5" hidden="1" x14ac:dyDescent="0.35">
      <c r="A318" s="88" t="s">
        <v>566</v>
      </c>
      <c r="B318" s="59" t="s">
        <v>42</v>
      </c>
      <c r="C318" s="60">
        <v>45439</v>
      </c>
      <c r="D318" s="59" t="s">
        <v>20</v>
      </c>
      <c r="E318" s="59" t="s">
        <v>2834</v>
      </c>
      <c r="F318" s="59" t="s">
        <v>2891</v>
      </c>
      <c r="G318" s="59" t="s">
        <v>20</v>
      </c>
      <c r="H318" s="59" t="s">
        <v>2901</v>
      </c>
      <c r="I318" s="61" t="s">
        <v>3606</v>
      </c>
      <c r="J318" s="61" t="b">
        <v>0</v>
      </c>
    </row>
    <row r="319" spans="1:10" ht="15.5" hidden="1" x14ac:dyDescent="0.35">
      <c r="A319" s="88" t="s">
        <v>2904</v>
      </c>
      <c r="B319" s="59" t="s">
        <v>47</v>
      </c>
      <c r="C319" s="60">
        <v>45439</v>
      </c>
      <c r="D319" s="59" t="s">
        <v>20</v>
      </c>
      <c r="E319" s="59" t="s">
        <v>2834</v>
      </c>
      <c r="F319" s="59" t="s">
        <v>2892</v>
      </c>
      <c r="G319" s="59" t="s">
        <v>20</v>
      </c>
      <c r="H319" s="59" t="s">
        <v>2901</v>
      </c>
      <c r="I319" s="61" t="s">
        <v>3606</v>
      </c>
      <c r="J319" s="61" t="b">
        <v>0</v>
      </c>
    </row>
    <row r="320" spans="1:10" ht="15.5" hidden="1" x14ac:dyDescent="0.35">
      <c r="A320" s="88" t="s">
        <v>331</v>
      </c>
      <c r="B320" s="59" t="s">
        <v>43</v>
      </c>
      <c r="C320" s="60">
        <v>45440</v>
      </c>
      <c r="D320" s="59" t="s">
        <v>20</v>
      </c>
      <c r="E320" s="59" t="s">
        <v>2834</v>
      </c>
      <c r="F320" s="59" t="s">
        <v>2892</v>
      </c>
      <c r="G320" s="59" t="s">
        <v>20</v>
      </c>
      <c r="H320" s="59" t="s">
        <v>2891</v>
      </c>
      <c r="I320" s="61" t="s">
        <v>3606</v>
      </c>
      <c r="J320" s="61" t="b">
        <v>0</v>
      </c>
    </row>
    <row r="321" spans="1:10" ht="15.5" hidden="1" x14ac:dyDescent="0.35">
      <c r="A321" s="88" t="s">
        <v>1530</v>
      </c>
      <c r="B321" s="59" t="s">
        <v>42</v>
      </c>
      <c r="C321" s="60">
        <v>45440</v>
      </c>
      <c r="D321" s="59" t="s">
        <v>20</v>
      </c>
      <c r="E321" s="59" t="s">
        <v>2834</v>
      </c>
      <c r="F321" s="59" t="s">
        <v>2892</v>
      </c>
      <c r="G321" s="59" t="s">
        <v>20</v>
      </c>
      <c r="H321" s="59" t="s">
        <v>2891</v>
      </c>
      <c r="I321" s="61" t="s">
        <v>3606</v>
      </c>
      <c r="J321" s="61" t="b">
        <v>0</v>
      </c>
    </row>
    <row r="322" spans="1:10" ht="15.5" hidden="1" x14ac:dyDescent="0.35">
      <c r="A322" s="88" t="s">
        <v>2905</v>
      </c>
      <c r="B322" s="59" t="s">
        <v>31</v>
      </c>
      <c r="C322" s="60">
        <v>45441</v>
      </c>
      <c r="D322" s="59" t="s">
        <v>20</v>
      </c>
      <c r="E322" s="59" t="s">
        <v>2834</v>
      </c>
      <c r="F322" s="59" t="s">
        <v>2883</v>
      </c>
      <c r="G322" s="59" t="s">
        <v>20</v>
      </c>
      <c r="H322" s="59" t="s">
        <v>2898</v>
      </c>
      <c r="I322" s="61" t="s">
        <v>3606</v>
      </c>
      <c r="J322" s="61" t="b">
        <v>0</v>
      </c>
    </row>
    <row r="323" spans="1:10" ht="15.5" hidden="1" x14ac:dyDescent="0.35">
      <c r="A323" s="88" t="s">
        <v>2890</v>
      </c>
      <c r="B323" s="59" t="s">
        <v>30</v>
      </c>
      <c r="C323" s="60">
        <v>45441</v>
      </c>
      <c r="D323" s="59" t="s">
        <v>20</v>
      </c>
      <c r="E323" s="59" t="s">
        <v>2834</v>
      </c>
      <c r="F323" s="59" t="s">
        <v>2906</v>
      </c>
      <c r="G323" s="59" t="s">
        <v>21</v>
      </c>
      <c r="H323" s="59" t="s">
        <v>2898</v>
      </c>
      <c r="I323" s="61" t="s">
        <v>3606</v>
      </c>
      <c r="J323" s="61" t="b">
        <v>0</v>
      </c>
    </row>
    <row r="324" spans="1:10" ht="15.5" hidden="1" x14ac:dyDescent="0.35">
      <c r="A324" s="88" t="s">
        <v>2907</v>
      </c>
      <c r="B324" s="59" t="s">
        <v>41</v>
      </c>
      <c r="C324" s="60">
        <v>45441</v>
      </c>
      <c r="D324" s="59" t="s">
        <v>20</v>
      </c>
      <c r="E324" s="59" t="s">
        <v>2834</v>
      </c>
      <c r="F324" s="59" t="s">
        <v>2898</v>
      </c>
      <c r="G324" s="59" t="s">
        <v>20</v>
      </c>
      <c r="H324" s="59" t="s">
        <v>2898</v>
      </c>
      <c r="I324" s="61" t="s">
        <v>3606</v>
      </c>
      <c r="J324" s="61" t="b">
        <v>0</v>
      </c>
    </row>
    <row r="325" spans="1:10" ht="15.5" hidden="1" x14ac:dyDescent="0.35">
      <c r="A325" s="88" t="s">
        <v>2907</v>
      </c>
      <c r="B325" s="59" t="s">
        <v>44</v>
      </c>
      <c r="C325" s="60">
        <v>45441</v>
      </c>
      <c r="D325" s="59" t="s">
        <v>20</v>
      </c>
      <c r="E325" s="59" t="s">
        <v>2834</v>
      </c>
      <c r="F325" s="59" t="s">
        <v>2892</v>
      </c>
      <c r="G325" s="59" t="s">
        <v>20</v>
      </c>
      <c r="H325" s="59" t="s">
        <v>2898</v>
      </c>
      <c r="I325" s="61" t="s">
        <v>3606</v>
      </c>
      <c r="J325" s="61" t="b">
        <v>0</v>
      </c>
    </row>
    <row r="326" spans="1:10" ht="15.5" hidden="1" x14ac:dyDescent="0.35">
      <c r="A326" s="88" t="s">
        <v>1152</v>
      </c>
      <c r="B326" s="59" t="s">
        <v>33</v>
      </c>
      <c r="C326" s="60">
        <v>45442</v>
      </c>
      <c r="D326" s="59" t="s">
        <v>20</v>
      </c>
      <c r="E326" s="59" t="s">
        <v>2834</v>
      </c>
      <c r="F326" s="59" t="s">
        <v>2892</v>
      </c>
      <c r="G326" s="59" t="s">
        <v>20</v>
      </c>
      <c r="H326" s="59" t="s">
        <v>2883</v>
      </c>
      <c r="I326" s="61" t="s">
        <v>3606</v>
      </c>
      <c r="J326" s="61" t="b">
        <v>0</v>
      </c>
    </row>
    <row r="327" spans="1:10" ht="15.5" hidden="1" x14ac:dyDescent="0.35">
      <c r="A327" s="88" t="s">
        <v>2908</v>
      </c>
      <c r="B327" s="59" t="s">
        <v>35</v>
      </c>
      <c r="C327" s="60">
        <v>45442</v>
      </c>
      <c r="D327" s="59" t="s">
        <v>20</v>
      </c>
      <c r="E327" s="59" t="s">
        <v>2834</v>
      </c>
      <c r="F327" s="59" t="s">
        <v>2883</v>
      </c>
      <c r="G327" s="59" t="s">
        <v>20</v>
      </c>
      <c r="H327" s="59" t="s">
        <v>2883</v>
      </c>
      <c r="I327" s="61" t="s">
        <v>3605</v>
      </c>
      <c r="J327" s="61" t="b">
        <v>0</v>
      </c>
    </row>
    <row r="328" spans="1:10" ht="15.5" hidden="1" x14ac:dyDescent="0.35">
      <c r="A328" s="88" t="s">
        <v>876</v>
      </c>
      <c r="B328" s="59" t="s">
        <v>33</v>
      </c>
      <c r="C328" s="60">
        <v>45442</v>
      </c>
      <c r="D328" s="59" t="s">
        <v>20</v>
      </c>
      <c r="E328" s="59" t="s">
        <v>2834</v>
      </c>
      <c r="F328" s="59" t="s">
        <v>2909</v>
      </c>
      <c r="G328" s="59" t="s">
        <v>21</v>
      </c>
      <c r="H328" s="59" t="s">
        <v>2883</v>
      </c>
      <c r="I328" s="61" t="s">
        <v>3606</v>
      </c>
      <c r="J328" s="61" t="b">
        <v>0</v>
      </c>
    </row>
    <row r="329" spans="1:10" ht="15.5" hidden="1" x14ac:dyDescent="0.35">
      <c r="A329" s="88" t="s">
        <v>2910</v>
      </c>
      <c r="B329" s="59" t="s">
        <v>33</v>
      </c>
      <c r="C329" s="60">
        <v>45442</v>
      </c>
      <c r="D329" s="59" t="s">
        <v>20</v>
      </c>
      <c r="E329" s="59" t="s">
        <v>2834</v>
      </c>
      <c r="F329" s="59" t="s">
        <v>2892</v>
      </c>
      <c r="G329" s="59" t="s">
        <v>20</v>
      </c>
      <c r="H329" s="59" t="s">
        <v>2883</v>
      </c>
      <c r="I329" s="61" t="s">
        <v>3606</v>
      </c>
      <c r="J329" s="61" t="b">
        <v>0</v>
      </c>
    </row>
    <row r="330" spans="1:10" ht="15.5" hidden="1" x14ac:dyDescent="0.35">
      <c r="A330" s="88" t="s">
        <v>2911</v>
      </c>
      <c r="B330" s="59" t="s">
        <v>32</v>
      </c>
      <c r="C330" s="60">
        <v>45443</v>
      </c>
      <c r="D330" s="59" t="s">
        <v>20</v>
      </c>
      <c r="E330" s="59" t="s">
        <v>2834</v>
      </c>
      <c r="F330" s="59" t="s">
        <v>2896</v>
      </c>
      <c r="G330" s="59" t="s">
        <v>21</v>
      </c>
      <c r="H330" s="59" t="s">
        <v>2892</v>
      </c>
      <c r="I330" s="61" t="s">
        <v>3606</v>
      </c>
      <c r="J330" s="61" t="b">
        <v>0</v>
      </c>
    </row>
    <row r="331" spans="1:10" ht="15.5" hidden="1" x14ac:dyDescent="0.35">
      <c r="A331" s="88" t="s">
        <v>713</v>
      </c>
      <c r="B331" s="59" t="s">
        <v>33</v>
      </c>
      <c r="C331" s="60">
        <v>45443</v>
      </c>
      <c r="D331" s="59" t="s">
        <v>20</v>
      </c>
      <c r="E331" s="59" t="s">
        <v>2834</v>
      </c>
      <c r="F331" s="59" t="s">
        <v>2912</v>
      </c>
      <c r="G331" s="59" t="s">
        <v>21</v>
      </c>
      <c r="H331" s="59" t="s">
        <v>2892</v>
      </c>
      <c r="I331" s="61" t="s">
        <v>3605</v>
      </c>
      <c r="J331" s="61" t="b">
        <v>0</v>
      </c>
    </row>
    <row r="332" spans="1:10" ht="15.5" hidden="1" x14ac:dyDescent="0.35">
      <c r="A332" s="88" t="s">
        <v>2913</v>
      </c>
      <c r="B332" s="59" t="s">
        <v>33</v>
      </c>
      <c r="C332" s="60">
        <v>45443</v>
      </c>
      <c r="D332" s="59" t="s">
        <v>20</v>
      </c>
      <c r="E332" s="59" t="s">
        <v>2834</v>
      </c>
      <c r="F332" s="59" t="s">
        <v>2880</v>
      </c>
      <c r="G332" s="59" t="s">
        <v>21</v>
      </c>
      <c r="H332" s="59" t="s">
        <v>2892</v>
      </c>
      <c r="I332" s="61" t="s">
        <v>3606</v>
      </c>
      <c r="J332" s="61" t="b">
        <v>0</v>
      </c>
    </row>
    <row r="333" spans="1:10" ht="15.5" hidden="1" x14ac:dyDescent="0.35">
      <c r="A333" s="88" t="s">
        <v>2903</v>
      </c>
      <c r="B333" s="59" t="s">
        <v>38</v>
      </c>
      <c r="C333" s="60">
        <v>45443</v>
      </c>
      <c r="D333" s="59" t="s">
        <v>20</v>
      </c>
      <c r="E333" s="59" t="s">
        <v>2834</v>
      </c>
      <c r="F333" s="59" t="s">
        <v>2914</v>
      </c>
      <c r="G333" s="59" t="s">
        <v>21</v>
      </c>
      <c r="H333" s="59" t="s">
        <v>2892</v>
      </c>
      <c r="I333" s="61" t="s">
        <v>3606</v>
      </c>
      <c r="J333" s="61" t="b">
        <v>0</v>
      </c>
    </row>
    <row r="334" spans="1:10" ht="15.5" hidden="1" x14ac:dyDescent="0.35">
      <c r="A334" s="88" t="s">
        <v>2842</v>
      </c>
      <c r="B334" s="59" t="s">
        <v>31</v>
      </c>
      <c r="C334" s="60">
        <v>45446</v>
      </c>
      <c r="D334" s="59" t="s">
        <v>21</v>
      </c>
      <c r="E334" s="59" t="s">
        <v>2834</v>
      </c>
      <c r="F334" s="59" t="s">
        <v>2914</v>
      </c>
      <c r="G334" s="59" t="s">
        <v>21</v>
      </c>
      <c r="H334" s="59" t="s">
        <v>2896</v>
      </c>
      <c r="I334" s="61" t="s">
        <v>3606</v>
      </c>
      <c r="J334" s="61" t="b">
        <v>0</v>
      </c>
    </row>
    <row r="335" spans="1:10" ht="15.5" hidden="1" x14ac:dyDescent="0.35">
      <c r="A335" s="88" t="s">
        <v>2915</v>
      </c>
      <c r="B335" s="59" t="s">
        <v>35</v>
      </c>
      <c r="C335" s="60">
        <v>45446</v>
      </c>
      <c r="D335" s="59" t="s">
        <v>21</v>
      </c>
      <c r="E335" s="59" t="s">
        <v>2834</v>
      </c>
      <c r="F335" s="59" t="s">
        <v>2896</v>
      </c>
      <c r="G335" s="59" t="s">
        <v>21</v>
      </c>
      <c r="H335" s="59" t="s">
        <v>2896</v>
      </c>
      <c r="I335" s="61" t="s">
        <v>3606</v>
      </c>
      <c r="J335" s="61" t="b">
        <v>0</v>
      </c>
    </row>
    <row r="336" spans="1:10" ht="15.5" hidden="1" x14ac:dyDescent="0.35">
      <c r="A336" s="88" t="s">
        <v>548</v>
      </c>
      <c r="B336" s="59" t="s">
        <v>34</v>
      </c>
      <c r="C336" s="60">
        <v>45446</v>
      </c>
      <c r="D336" s="59" t="s">
        <v>21</v>
      </c>
      <c r="E336" s="59" t="s">
        <v>2834</v>
      </c>
      <c r="F336" s="59" t="s">
        <v>2912</v>
      </c>
      <c r="G336" s="59" t="s">
        <v>21</v>
      </c>
      <c r="H336" s="59" t="s">
        <v>2896</v>
      </c>
      <c r="I336" s="61" t="s">
        <v>3606</v>
      </c>
      <c r="J336" s="61" t="b">
        <v>0</v>
      </c>
    </row>
    <row r="337" spans="1:10" ht="15.5" hidden="1" x14ac:dyDescent="0.35">
      <c r="A337" s="88" t="s">
        <v>758</v>
      </c>
      <c r="B337" s="59" t="s">
        <v>31</v>
      </c>
      <c r="C337" s="60">
        <v>45446</v>
      </c>
      <c r="D337" s="59" t="s">
        <v>21</v>
      </c>
      <c r="E337" s="59" t="s">
        <v>2834</v>
      </c>
      <c r="F337" s="59" t="s">
        <v>2912</v>
      </c>
      <c r="G337" s="59" t="s">
        <v>21</v>
      </c>
      <c r="H337" s="59" t="s">
        <v>2896</v>
      </c>
      <c r="I337" s="61" t="s">
        <v>3605</v>
      </c>
      <c r="J337" s="61" t="b">
        <v>0</v>
      </c>
    </row>
    <row r="338" spans="1:10" ht="15.5" hidden="1" x14ac:dyDescent="0.35">
      <c r="A338" s="88" t="s">
        <v>1692</v>
      </c>
      <c r="B338" s="59" t="s">
        <v>33</v>
      </c>
      <c r="C338" s="60">
        <v>45447</v>
      </c>
      <c r="D338" s="59" t="s">
        <v>21</v>
      </c>
      <c r="E338" s="59" t="s">
        <v>2834</v>
      </c>
      <c r="F338" s="59" t="s">
        <v>2916</v>
      </c>
      <c r="G338" s="59" t="s">
        <v>21</v>
      </c>
      <c r="H338" s="59" t="s">
        <v>2880</v>
      </c>
      <c r="I338" s="61" t="s">
        <v>3606</v>
      </c>
      <c r="J338" s="61" t="b">
        <v>0</v>
      </c>
    </row>
    <row r="339" spans="1:10" ht="15.5" hidden="1" x14ac:dyDescent="0.35">
      <c r="A339" s="88" t="s">
        <v>2917</v>
      </c>
      <c r="B339" s="59" t="s">
        <v>34</v>
      </c>
      <c r="C339" s="60">
        <v>45447</v>
      </c>
      <c r="D339" s="59" t="s">
        <v>21</v>
      </c>
      <c r="E339" s="59" t="s">
        <v>2834</v>
      </c>
      <c r="F339" s="59" t="s">
        <v>2914</v>
      </c>
      <c r="G339" s="59" t="s">
        <v>21</v>
      </c>
      <c r="H339" s="59" t="s">
        <v>2880</v>
      </c>
      <c r="I339" s="61" t="s">
        <v>3606</v>
      </c>
      <c r="J339" s="61" t="b">
        <v>0</v>
      </c>
    </row>
    <row r="340" spans="1:10" ht="15.5" hidden="1" x14ac:dyDescent="0.35">
      <c r="A340" s="88" t="s">
        <v>2425</v>
      </c>
      <c r="B340" s="59" t="s">
        <v>41</v>
      </c>
      <c r="C340" s="60">
        <v>45447</v>
      </c>
      <c r="D340" s="59" t="s">
        <v>21</v>
      </c>
      <c r="E340" s="59" t="s">
        <v>2834</v>
      </c>
      <c r="F340" s="59" t="s">
        <v>2918</v>
      </c>
      <c r="G340" s="59" t="s">
        <v>21</v>
      </c>
      <c r="H340" s="59" t="s">
        <v>2880</v>
      </c>
      <c r="I340" s="61" t="s">
        <v>3606</v>
      </c>
      <c r="J340" s="61" t="b">
        <v>0</v>
      </c>
    </row>
    <row r="341" spans="1:10" ht="15.5" hidden="1" x14ac:dyDescent="0.35">
      <c r="A341" s="88" t="s">
        <v>2919</v>
      </c>
      <c r="B341" s="59" t="s">
        <v>33</v>
      </c>
      <c r="C341" s="60">
        <v>45448</v>
      </c>
      <c r="D341" s="59" t="s">
        <v>21</v>
      </c>
      <c r="E341" s="59" t="s">
        <v>2834</v>
      </c>
      <c r="F341" s="59" t="s">
        <v>2909</v>
      </c>
      <c r="G341" s="59" t="s">
        <v>21</v>
      </c>
      <c r="H341" s="59" t="s">
        <v>2906</v>
      </c>
      <c r="I341" s="61" t="s">
        <v>3606</v>
      </c>
      <c r="J341" s="61" t="b">
        <v>0</v>
      </c>
    </row>
    <row r="342" spans="1:10" ht="15.5" hidden="1" x14ac:dyDescent="0.35">
      <c r="A342" s="88" t="s">
        <v>2920</v>
      </c>
      <c r="B342" s="59" t="s">
        <v>31</v>
      </c>
      <c r="C342" s="60">
        <v>45448</v>
      </c>
      <c r="D342" s="59" t="s">
        <v>21</v>
      </c>
      <c r="E342" s="59" t="s">
        <v>2834</v>
      </c>
      <c r="F342" s="59" t="s">
        <v>2921</v>
      </c>
      <c r="G342" s="59" t="s">
        <v>21</v>
      </c>
      <c r="H342" s="59" t="s">
        <v>2906</v>
      </c>
      <c r="I342" s="61" t="s">
        <v>3606</v>
      </c>
      <c r="J342" s="61" t="b">
        <v>0</v>
      </c>
    </row>
    <row r="343" spans="1:10" ht="15.5" hidden="1" x14ac:dyDescent="0.35">
      <c r="A343" s="88" t="s">
        <v>808</v>
      </c>
      <c r="B343" s="59" t="s">
        <v>41</v>
      </c>
      <c r="C343" s="60">
        <v>45448</v>
      </c>
      <c r="D343" s="59" t="s">
        <v>21</v>
      </c>
      <c r="E343" s="59" t="s">
        <v>2834</v>
      </c>
      <c r="F343" s="59" t="s">
        <v>2914</v>
      </c>
      <c r="G343" s="59" t="s">
        <v>21</v>
      </c>
      <c r="H343" s="59" t="s">
        <v>2906</v>
      </c>
      <c r="I343" s="61" t="s">
        <v>3606</v>
      </c>
      <c r="J343" s="61" t="b">
        <v>0</v>
      </c>
    </row>
    <row r="344" spans="1:10" ht="15.5" hidden="1" x14ac:dyDescent="0.35">
      <c r="A344" s="88" t="s">
        <v>2922</v>
      </c>
      <c r="B344" s="59" t="s">
        <v>41</v>
      </c>
      <c r="C344" s="60">
        <v>45448</v>
      </c>
      <c r="D344" s="59" t="s">
        <v>21</v>
      </c>
      <c r="E344" s="59" t="s">
        <v>2834</v>
      </c>
      <c r="F344" s="59" t="s">
        <v>2906</v>
      </c>
      <c r="G344" s="59" t="s">
        <v>21</v>
      </c>
      <c r="H344" s="59" t="s">
        <v>2906</v>
      </c>
      <c r="I344" s="61" t="s">
        <v>3605</v>
      </c>
      <c r="J344" s="61" t="b">
        <v>0</v>
      </c>
    </row>
    <row r="345" spans="1:10" ht="15.5" hidden="1" x14ac:dyDescent="0.35">
      <c r="A345" s="88" t="s">
        <v>2923</v>
      </c>
      <c r="B345" s="59" t="s">
        <v>38</v>
      </c>
      <c r="C345" s="60">
        <v>45448</v>
      </c>
      <c r="D345" s="59" t="s">
        <v>21</v>
      </c>
      <c r="E345" s="59" t="s">
        <v>2834</v>
      </c>
      <c r="F345" s="59" t="s">
        <v>2921</v>
      </c>
      <c r="G345" s="59" t="s">
        <v>21</v>
      </c>
      <c r="H345" s="59" t="s">
        <v>2906</v>
      </c>
      <c r="I345" s="61" t="s">
        <v>3605</v>
      </c>
      <c r="J345" s="61" t="b">
        <v>0</v>
      </c>
    </row>
    <row r="346" spans="1:10" ht="15.5" hidden="1" x14ac:dyDescent="0.35">
      <c r="A346" s="88" t="s">
        <v>1761</v>
      </c>
      <c r="B346" s="59" t="s">
        <v>47</v>
      </c>
      <c r="C346" s="60">
        <v>45448</v>
      </c>
      <c r="D346" s="59" t="s">
        <v>21</v>
      </c>
      <c r="E346" s="59" t="s">
        <v>2834</v>
      </c>
      <c r="F346" s="59" t="s">
        <v>2924</v>
      </c>
      <c r="G346" s="59" t="s">
        <v>21</v>
      </c>
      <c r="H346" s="59" t="s">
        <v>2906</v>
      </c>
      <c r="I346" s="61" t="s">
        <v>3606</v>
      </c>
      <c r="J346" s="61" t="b">
        <v>0</v>
      </c>
    </row>
    <row r="347" spans="1:10" ht="15.5" hidden="1" x14ac:dyDescent="0.35">
      <c r="A347" s="88" t="s">
        <v>1492</v>
      </c>
      <c r="B347" s="59" t="s">
        <v>43</v>
      </c>
      <c r="C347" s="60">
        <v>45449</v>
      </c>
      <c r="D347" s="59" t="s">
        <v>21</v>
      </c>
      <c r="E347" s="59" t="s">
        <v>2834</v>
      </c>
      <c r="F347" s="59" t="s">
        <v>2925</v>
      </c>
      <c r="G347" s="59" t="s">
        <v>21</v>
      </c>
      <c r="H347" s="59" t="s">
        <v>2909</v>
      </c>
      <c r="I347" s="61" t="s">
        <v>3605</v>
      </c>
      <c r="J347" s="61" t="b">
        <v>0</v>
      </c>
    </row>
    <row r="348" spans="1:10" ht="15.5" hidden="1" x14ac:dyDescent="0.35">
      <c r="A348" s="88" t="s">
        <v>555</v>
      </c>
      <c r="B348" s="59" t="s">
        <v>41</v>
      </c>
      <c r="C348" s="60">
        <v>45449</v>
      </c>
      <c r="D348" s="59" t="s">
        <v>21</v>
      </c>
      <c r="E348" s="59" t="s">
        <v>2834</v>
      </c>
      <c r="F348" s="59" t="s">
        <v>2909</v>
      </c>
      <c r="G348" s="59" t="s">
        <v>21</v>
      </c>
      <c r="H348" s="59" t="s">
        <v>2909</v>
      </c>
      <c r="I348" s="61" t="s">
        <v>3605</v>
      </c>
      <c r="J348" s="61" t="b">
        <v>0</v>
      </c>
    </row>
    <row r="349" spans="1:10" ht="15.5" hidden="1" x14ac:dyDescent="0.35">
      <c r="A349" s="88" t="s">
        <v>1593</v>
      </c>
      <c r="B349" s="59" t="s">
        <v>31</v>
      </c>
      <c r="C349" s="60">
        <v>45449</v>
      </c>
      <c r="D349" s="59" t="s">
        <v>21</v>
      </c>
      <c r="E349" s="59" t="s">
        <v>2834</v>
      </c>
      <c r="F349" s="59" t="s">
        <v>2918</v>
      </c>
      <c r="G349" s="59" t="s">
        <v>21</v>
      </c>
      <c r="H349" s="59" t="s">
        <v>2909</v>
      </c>
      <c r="I349" s="61" t="s">
        <v>3606</v>
      </c>
      <c r="J349" s="61" t="b">
        <v>0</v>
      </c>
    </row>
    <row r="350" spans="1:10" ht="15.5" hidden="1" x14ac:dyDescent="0.35">
      <c r="A350" s="88" t="s">
        <v>353</v>
      </c>
      <c r="B350" s="59" t="s">
        <v>44</v>
      </c>
      <c r="C350" s="60">
        <v>45449</v>
      </c>
      <c r="D350" s="59" t="s">
        <v>21</v>
      </c>
      <c r="E350" s="59" t="s">
        <v>2834</v>
      </c>
      <c r="F350" s="59" t="s">
        <v>2926</v>
      </c>
      <c r="G350" s="59" t="s">
        <v>21</v>
      </c>
      <c r="H350" s="59" t="s">
        <v>2909</v>
      </c>
      <c r="I350" s="61" t="s">
        <v>3606</v>
      </c>
      <c r="J350" s="61" t="b">
        <v>0</v>
      </c>
    </row>
    <row r="351" spans="1:10" ht="15.5" hidden="1" x14ac:dyDescent="0.35">
      <c r="A351" s="88" t="s">
        <v>2927</v>
      </c>
      <c r="B351" s="59" t="s">
        <v>41</v>
      </c>
      <c r="C351" s="60">
        <v>45449</v>
      </c>
      <c r="D351" s="59" t="s">
        <v>21</v>
      </c>
      <c r="E351" s="59" t="s">
        <v>2834</v>
      </c>
      <c r="F351" s="59" t="s">
        <v>2918</v>
      </c>
      <c r="G351" s="59" t="s">
        <v>21</v>
      </c>
      <c r="H351" s="59" t="s">
        <v>2909</v>
      </c>
      <c r="I351" s="61" t="s">
        <v>3606</v>
      </c>
      <c r="J351" s="61" t="b">
        <v>0</v>
      </c>
    </row>
    <row r="352" spans="1:10" ht="15.5" hidden="1" x14ac:dyDescent="0.35">
      <c r="A352" s="88" t="s">
        <v>1560</v>
      </c>
      <c r="B352" s="59" t="s">
        <v>47</v>
      </c>
      <c r="C352" s="60">
        <v>45449</v>
      </c>
      <c r="D352" s="59" t="s">
        <v>21</v>
      </c>
      <c r="E352" s="59" t="s">
        <v>2834</v>
      </c>
      <c r="F352" s="59" t="s">
        <v>2914</v>
      </c>
      <c r="G352" s="59" t="s">
        <v>21</v>
      </c>
      <c r="H352" s="59" t="s">
        <v>2909</v>
      </c>
      <c r="I352" s="61" t="s">
        <v>3606</v>
      </c>
      <c r="J352" s="61" t="b">
        <v>0</v>
      </c>
    </row>
    <row r="353" spans="1:10" ht="15.5" hidden="1" x14ac:dyDescent="0.35">
      <c r="A353" s="88" t="s">
        <v>2890</v>
      </c>
      <c r="B353" s="59" t="s">
        <v>31</v>
      </c>
      <c r="C353" s="60">
        <v>45450</v>
      </c>
      <c r="D353" s="59" t="s">
        <v>21</v>
      </c>
      <c r="E353" s="59" t="s">
        <v>2834</v>
      </c>
      <c r="F353" s="59" t="s">
        <v>2928</v>
      </c>
      <c r="G353" s="59" t="s">
        <v>21</v>
      </c>
      <c r="H353" s="59" t="s">
        <v>2914</v>
      </c>
      <c r="I353" s="61" t="s">
        <v>3606</v>
      </c>
      <c r="J353" s="61" t="b">
        <v>0</v>
      </c>
    </row>
    <row r="354" spans="1:10" ht="15.5" hidden="1" x14ac:dyDescent="0.35">
      <c r="A354" s="88" t="s">
        <v>352</v>
      </c>
      <c r="B354" s="59" t="s">
        <v>31</v>
      </c>
      <c r="C354" s="60">
        <v>45450</v>
      </c>
      <c r="D354" s="59" t="s">
        <v>21</v>
      </c>
      <c r="E354" s="59" t="s">
        <v>2834</v>
      </c>
      <c r="F354" s="59" t="s">
        <v>2929</v>
      </c>
      <c r="G354" s="59" t="s">
        <v>21</v>
      </c>
      <c r="H354" s="59" t="s">
        <v>2914</v>
      </c>
      <c r="I354" s="61" t="s">
        <v>3605</v>
      </c>
      <c r="J354" s="61" t="b">
        <v>0</v>
      </c>
    </row>
    <row r="355" spans="1:10" ht="15.5" hidden="1" x14ac:dyDescent="0.35">
      <c r="A355" s="88" t="s">
        <v>1887</v>
      </c>
      <c r="B355" s="59" t="s">
        <v>41</v>
      </c>
      <c r="C355" s="60">
        <v>45450</v>
      </c>
      <c r="D355" s="59" t="s">
        <v>21</v>
      </c>
      <c r="E355" s="59" t="s">
        <v>2834</v>
      </c>
      <c r="F355" s="59" t="s">
        <v>2926</v>
      </c>
      <c r="G355" s="59" t="s">
        <v>21</v>
      </c>
      <c r="H355" s="59" t="s">
        <v>2914</v>
      </c>
      <c r="I355" s="61" t="s">
        <v>3606</v>
      </c>
      <c r="J355" s="61" t="b">
        <v>0</v>
      </c>
    </row>
    <row r="356" spans="1:10" ht="15.5" hidden="1" x14ac:dyDescent="0.35">
      <c r="A356" s="88" t="s">
        <v>2930</v>
      </c>
      <c r="B356" s="59" t="s">
        <v>41</v>
      </c>
      <c r="C356" s="60">
        <v>45450</v>
      </c>
      <c r="D356" s="59" t="s">
        <v>21</v>
      </c>
      <c r="E356" s="59" t="s">
        <v>2834</v>
      </c>
      <c r="F356" s="59" t="s">
        <v>2914</v>
      </c>
      <c r="G356" s="59" t="s">
        <v>21</v>
      </c>
      <c r="H356" s="59" t="s">
        <v>2914</v>
      </c>
      <c r="I356" s="61" t="s">
        <v>3605</v>
      </c>
      <c r="J356" s="61" t="b">
        <v>0</v>
      </c>
    </row>
    <row r="357" spans="1:10" ht="15.5" hidden="1" x14ac:dyDescent="0.35">
      <c r="A357" s="88" t="s">
        <v>839</v>
      </c>
      <c r="B357" s="59" t="s">
        <v>30</v>
      </c>
      <c r="C357" s="60">
        <v>45450</v>
      </c>
      <c r="D357" s="59" t="s">
        <v>21</v>
      </c>
      <c r="E357" s="59" t="s">
        <v>2834</v>
      </c>
      <c r="F357" s="59" t="s">
        <v>2912</v>
      </c>
      <c r="G357" s="59" t="s">
        <v>21</v>
      </c>
      <c r="H357" s="59" t="s">
        <v>2914</v>
      </c>
      <c r="I357" s="61" t="s">
        <v>3605</v>
      </c>
      <c r="J357" s="61" t="b">
        <v>0</v>
      </c>
    </row>
    <row r="358" spans="1:10" ht="15.5" hidden="1" x14ac:dyDescent="0.35">
      <c r="A358" s="88" t="s">
        <v>1759</v>
      </c>
      <c r="B358" s="59" t="s">
        <v>33</v>
      </c>
      <c r="C358" s="60">
        <v>45453</v>
      </c>
      <c r="D358" s="59" t="s">
        <v>21</v>
      </c>
      <c r="E358" s="59" t="s">
        <v>2834</v>
      </c>
      <c r="F358" s="59" t="s">
        <v>2916</v>
      </c>
      <c r="G358" s="59" t="s">
        <v>21</v>
      </c>
      <c r="H358" s="59" t="s">
        <v>2902</v>
      </c>
      <c r="I358" s="61" t="s">
        <v>3606</v>
      </c>
      <c r="J358" s="61" t="b">
        <v>0</v>
      </c>
    </row>
    <row r="359" spans="1:10" ht="15.5" hidden="1" x14ac:dyDescent="0.35">
      <c r="A359" s="88" t="s">
        <v>2870</v>
      </c>
      <c r="B359" s="59" t="s">
        <v>33</v>
      </c>
      <c r="C359" s="60">
        <v>45453</v>
      </c>
      <c r="D359" s="59" t="s">
        <v>21</v>
      </c>
      <c r="E359" s="59" t="s">
        <v>2834</v>
      </c>
      <c r="F359" s="59" t="s">
        <v>2912</v>
      </c>
      <c r="G359" s="59" t="s">
        <v>21</v>
      </c>
      <c r="H359" s="59" t="s">
        <v>2902</v>
      </c>
      <c r="I359" s="61" t="s">
        <v>3606</v>
      </c>
      <c r="J359" s="61" t="b">
        <v>0</v>
      </c>
    </row>
    <row r="360" spans="1:10" ht="15.5" hidden="1" x14ac:dyDescent="0.35">
      <c r="A360" s="88" t="s">
        <v>935</v>
      </c>
      <c r="B360" s="59" t="s">
        <v>47</v>
      </c>
      <c r="C360" s="60">
        <v>45453</v>
      </c>
      <c r="D360" s="59" t="s">
        <v>21</v>
      </c>
      <c r="E360" s="59" t="s">
        <v>2834</v>
      </c>
      <c r="F360" s="59" t="s">
        <v>2912</v>
      </c>
      <c r="G360" s="59" t="s">
        <v>21</v>
      </c>
      <c r="H360" s="59" t="s">
        <v>2902</v>
      </c>
      <c r="I360" s="61" t="s">
        <v>3606</v>
      </c>
      <c r="J360" s="61" t="b">
        <v>0</v>
      </c>
    </row>
    <row r="361" spans="1:10" ht="15.5" hidden="1" x14ac:dyDescent="0.35">
      <c r="A361" s="88" t="s">
        <v>2931</v>
      </c>
      <c r="B361" s="59" t="s">
        <v>33</v>
      </c>
      <c r="C361" s="60">
        <v>45453</v>
      </c>
      <c r="D361" s="59" t="s">
        <v>21</v>
      </c>
      <c r="E361" s="59" t="s">
        <v>2834</v>
      </c>
      <c r="F361" s="59" t="s">
        <v>2912</v>
      </c>
      <c r="G361" s="59" t="s">
        <v>21</v>
      </c>
      <c r="H361" s="59" t="s">
        <v>2902</v>
      </c>
      <c r="I361" s="61" t="s">
        <v>3606</v>
      </c>
      <c r="J361" s="61" t="b">
        <v>0</v>
      </c>
    </row>
    <row r="362" spans="1:10" ht="15.5" hidden="1" x14ac:dyDescent="0.35">
      <c r="A362" s="88" t="s">
        <v>2932</v>
      </c>
      <c r="B362" s="59" t="s">
        <v>33</v>
      </c>
      <c r="C362" s="60">
        <v>45453</v>
      </c>
      <c r="D362" s="59" t="s">
        <v>21</v>
      </c>
      <c r="E362" s="59" t="s">
        <v>2834</v>
      </c>
      <c r="F362" s="59" t="s">
        <v>2933</v>
      </c>
      <c r="G362" s="59" t="s">
        <v>21</v>
      </c>
      <c r="H362" s="59" t="s">
        <v>2902</v>
      </c>
      <c r="I362" s="61" t="s">
        <v>3606</v>
      </c>
      <c r="J362" s="61" t="b">
        <v>0</v>
      </c>
    </row>
    <row r="363" spans="1:10" ht="15.5" hidden="1" x14ac:dyDescent="0.35">
      <c r="A363" s="88" t="s">
        <v>965</v>
      </c>
      <c r="B363" s="59" t="s">
        <v>34</v>
      </c>
      <c r="C363" s="60">
        <v>45453</v>
      </c>
      <c r="D363" s="59" t="s">
        <v>21</v>
      </c>
      <c r="E363" s="59" t="s">
        <v>2834</v>
      </c>
      <c r="F363" s="59" t="s">
        <v>2921</v>
      </c>
      <c r="G363" s="59" t="s">
        <v>21</v>
      </c>
      <c r="H363" s="59" t="s">
        <v>2902</v>
      </c>
      <c r="I363" s="61" t="s">
        <v>3606</v>
      </c>
      <c r="J363" s="61" t="b">
        <v>0</v>
      </c>
    </row>
    <row r="364" spans="1:10" ht="15.5" hidden="1" x14ac:dyDescent="0.35">
      <c r="A364" s="88" t="s">
        <v>2934</v>
      </c>
      <c r="B364" s="59" t="s">
        <v>31</v>
      </c>
      <c r="C364" s="60">
        <v>45453</v>
      </c>
      <c r="D364" s="59" t="s">
        <v>21</v>
      </c>
      <c r="E364" s="59" t="s">
        <v>2834</v>
      </c>
      <c r="F364" s="59" t="s">
        <v>2921</v>
      </c>
      <c r="G364" s="59" t="s">
        <v>21</v>
      </c>
      <c r="H364" s="59" t="s">
        <v>2902</v>
      </c>
      <c r="I364" s="61" t="s">
        <v>3606</v>
      </c>
      <c r="J364" s="61" t="b">
        <v>0</v>
      </c>
    </row>
    <row r="365" spans="1:10" ht="15.5" hidden="1" x14ac:dyDescent="0.35">
      <c r="A365" s="88" t="s">
        <v>2935</v>
      </c>
      <c r="B365" s="59" t="s">
        <v>47</v>
      </c>
      <c r="C365" s="60">
        <v>45453</v>
      </c>
      <c r="D365" s="59" t="s">
        <v>21</v>
      </c>
      <c r="E365" s="59" t="s">
        <v>2834</v>
      </c>
      <c r="F365" s="59" t="s">
        <v>2933</v>
      </c>
      <c r="G365" s="59" t="s">
        <v>21</v>
      </c>
      <c r="H365" s="59" t="s">
        <v>2902</v>
      </c>
      <c r="I365" s="61" t="s">
        <v>3606</v>
      </c>
      <c r="J365" s="61" t="b">
        <v>0</v>
      </c>
    </row>
    <row r="366" spans="1:10" ht="15.5" hidden="1" x14ac:dyDescent="0.35">
      <c r="A366" s="88" t="s">
        <v>2936</v>
      </c>
      <c r="B366" s="59" t="s">
        <v>32</v>
      </c>
      <c r="C366" s="60">
        <v>45454</v>
      </c>
      <c r="D366" s="59" t="s">
        <v>21</v>
      </c>
      <c r="E366" s="59" t="s">
        <v>2834</v>
      </c>
      <c r="F366" s="59" t="s">
        <v>2929</v>
      </c>
      <c r="G366" s="59" t="s">
        <v>21</v>
      </c>
      <c r="H366" s="59" t="s">
        <v>2924</v>
      </c>
      <c r="I366" s="61" t="s">
        <v>3606</v>
      </c>
      <c r="J366" s="61" t="b">
        <v>0</v>
      </c>
    </row>
    <row r="367" spans="1:10" ht="15.5" hidden="1" x14ac:dyDescent="0.35">
      <c r="A367" s="88" t="s">
        <v>1154</v>
      </c>
      <c r="B367" s="59" t="s">
        <v>33</v>
      </c>
      <c r="C367" s="60">
        <v>45454</v>
      </c>
      <c r="D367" s="59" t="s">
        <v>21</v>
      </c>
      <c r="E367" s="59" t="s">
        <v>2834</v>
      </c>
      <c r="F367" s="59" t="s">
        <v>2929</v>
      </c>
      <c r="G367" s="59" t="s">
        <v>21</v>
      </c>
      <c r="H367" s="59" t="s">
        <v>2924</v>
      </c>
      <c r="I367" s="61" t="s">
        <v>3606</v>
      </c>
      <c r="J367" s="61" t="b">
        <v>0</v>
      </c>
    </row>
    <row r="368" spans="1:10" ht="15.5" hidden="1" x14ac:dyDescent="0.35">
      <c r="A368" s="88" t="s">
        <v>2937</v>
      </c>
      <c r="B368" s="59" t="s">
        <v>44</v>
      </c>
      <c r="C368" s="60">
        <v>45454</v>
      </c>
      <c r="D368" s="59" t="s">
        <v>21</v>
      </c>
      <c r="E368" s="59" t="s">
        <v>2834</v>
      </c>
      <c r="F368" s="59" t="s">
        <v>2918</v>
      </c>
      <c r="G368" s="59" t="s">
        <v>21</v>
      </c>
      <c r="H368" s="59" t="s">
        <v>2924</v>
      </c>
      <c r="I368" s="61" t="s">
        <v>3606</v>
      </c>
      <c r="J368" s="61" t="b">
        <v>0</v>
      </c>
    </row>
    <row r="369" spans="1:10" ht="15.5" hidden="1" x14ac:dyDescent="0.35">
      <c r="A369" s="88" t="s">
        <v>2938</v>
      </c>
      <c r="B369" s="59" t="s">
        <v>41</v>
      </c>
      <c r="C369" s="60">
        <v>45454</v>
      </c>
      <c r="D369" s="59" t="s">
        <v>21</v>
      </c>
      <c r="E369" s="59" t="s">
        <v>2834</v>
      </c>
      <c r="F369" s="59" t="s">
        <v>2924</v>
      </c>
      <c r="G369" s="59" t="s">
        <v>21</v>
      </c>
      <c r="H369" s="59" t="s">
        <v>2924</v>
      </c>
      <c r="I369" s="61" t="s">
        <v>3606</v>
      </c>
      <c r="J369" s="61" t="b">
        <v>0</v>
      </c>
    </row>
    <row r="370" spans="1:10" ht="15.5" hidden="1" x14ac:dyDescent="0.35">
      <c r="A370" s="88" t="s">
        <v>1696</v>
      </c>
      <c r="B370" s="59" t="s">
        <v>47</v>
      </c>
      <c r="C370" s="60">
        <v>45454</v>
      </c>
      <c r="D370" s="59" t="s">
        <v>21</v>
      </c>
      <c r="E370" s="59" t="s">
        <v>2834</v>
      </c>
      <c r="F370" s="59" t="s">
        <v>2939</v>
      </c>
      <c r="G370" s="59" t="s">
        <v>21</v>
      </c>
      <c r="H370" s="59" t="s">
        <v>2924</v>
      </c>
      <c r="I370" s="61" t="s">
        <v>3606</v>
      </c>
      <c r="J370" s="61" t="b">
        <v>0</v>
      </c>
    </row>
    <row r="371" spans="1:10" ht="15.5" hidden="1" x14ac:dyDescent="0.35">
      <c r="A371" s="88" t="s">
        <v>2940</v>
      </c>
      <c r="B371" s="59" t="s">
        <v>33</v>
      </c>
      <c r="C371" s="60">
        <v>45455</v>
      </c>
      <c r="D371" s="59" t="s">
        <v>21</v>
      </c>
      <c r="E371" s="59" t="s">
        <v>2834</v>
      </c>
      <c r="F371" s="59" t="s">
        <v>2929</v>
      </c>
      <c r="G371" s="59" t="s">
        <v>21</v>
      </c>
      <c r="H371" s="59" t="s">
        <v>2941</v>
      </c>
      <c r="I371" s="61" t="s">
        <v>3606</v>
      </c>
      <c r="J371" s="61" t="b">
        <v>0</v>
      </c>
    </row>
    <row r="372" spans="1:10" ht="15.5" hidden="1" x14ac:dyDescent="0.35">
      <c r="A372" s="88" t="s">
        <v>2942</v>
      </c>
      <c r="B372" s="59" t="s">
        <v>33</v>
      </c>
      <c r="C372" s="60">
        <v>45455</v>
      </c>
      <c r="D372" s="59" t="s">
        <v>21</v>
      </c>
      <c r="E372" s="59" t="s">
        <v>2834</v>
      </c>
      <c r="F372" s="59" t="s">
        <v>2912</v>
      </c>
      <c r="G372" s="59" t="s">
        <v>21</v>
      </c>
      <c r="H372" s="59" t="s">
        <v>2941</v>
      </c>
      <c r="I372" s="61" t="s">
        <v>3606</v>
      </c>
      <c r="J372" s="61" t="b">
        <v>0</v>
      </c>
    </row>
    <row r="373" spans="1:10" ht="15.5" hidden="1" x14ac:dyDescent="0.35">
      <c r="A373" s="88" t="s">
        <v>335</v>
      </c>
      <c r="B373" s="59" t="s">
        <v>34</v>
      </c>
      <c r="C373" s="60">
        <v>45456</v>
      </c>
      <c r="D373" s="59" t="s">
        <v>21</v>
      </c>
      <c r="E373" s="59" t="s">
        <v>2834</v>
      </c>
      <c r="F373" s="59" t="s">
        <v>2933</v>
      </c>
      <c r="G373" s="59" t="s">
        <v>21</v>
      </c>
      <c r="H373" s="59" t="s">
        <v>2929</v>
      </c>
      <c r="I373" s="61" t="s">
        <v>3606</v>
      </c>
      <c r="J373" s="61" t="b">
        <v>0</v>
      </c>
    </row>
    <row r="374" spans="1:10" ht="15.5" hidden="1" x14ac:dyDescent="0.35">
      <c r="A374" s="88" t="s">
        <v>1801</v>
      </c>
      <c r="B374" s="59" t="s">
        <v>34</v>
      </c>
      <c r="C374" s="60">
        <v>45456</v>
      </c>
      <c r="D374" s="59" t="s">
        <v>21</v>
      </c>
      <c r="E374" s="59" t="s">
        <v>2834</v>
      </c>
      <c r="F374" s="59" t="s">
        <v>2921</v>
      </c>
      <c r="G374" s="59" t="s">
        <v>21</v>
      </c>
      <c r="H374" s="59" t="s">
        <v>2929</v>
      </c>
      <c r="I374" s="61" t="s">
        <v>3606</v>
      </c>
      <c r="J374" s="61" t="b">
        <v>0</v>
      </c>
    </row>
    <row r="375" spans="1:10" ht="15.5" hidden="1" x14ac:dyDescent="0.35">
      <c r="A375" s="88" t="s">
        <v>2202</v>
      </c>
      <c r="B375" s="59" t="s">
        <v>43</v>
      </c>
      <c r="C375" s="60">
        <v>45458</v>
      </c>
      <c r="D375" s="59" t="s">
        <v>21</v>
      </c>
      <c r="E375" s="59" t="s">
        <v>2834</v>
      </c>
      <c r="F375" s="59" t="s">
        <v>2918</v>
      </c>
      <c r="G375" s="59" t="s">
        <v>21</v>
      </c>
      <c r="H375" s="59" t="s">
        <v>2918</v>
      </c>
      <c r="I375" s="61" t="s">
        <v>3606</v>
      </c>
      <c r="J375" s="61" t="b">
        <v>0</v>
      </c>
    </row>
    <row r="376" spans="1:10" ht="15.5" hidden="1" x14ac:dyDescent="0.35">
      <c r="A376" s="88" t="s">
        <v>2943</v>
      </c>
      <c r="B376" s="59" t="s">
        <v>41</v>
      </c>
      <c r="C376" s="60">
        <v>45460</v>
      </c>
      <c r="D376" s="59" t="s">
        <v>21</v>
      </c>
      <c r="E376" s="59" t="s">
        <v>2834</v>
      </c>
      <c r="F376" s="59" t="s">
        <v>2916</v>
      </c>
      <c r="G376" s="59" t="s">
        <v>21</v>
      </c>
      <c r="H376" s="59" t="s">
        <v>2916</v>
      </c>
      <c r="I376" s="61" t="s">
        <v>3605</v>
      </c>
      <c r="J376" s="61" t="b">
        <v>0</v>
      </c>
    </row>
    <row r="377" spans="1:10" ht="15.5" hidden="1" x14ac:dyDescent="0.35">
      <c r="A377" s="88" t="s">
        <v>2944</v>
      </c>
      <c r="B377" s="59" t="s">
        <v>38</v>
      </c>
      <c r="C377" s="60">
        <v>45460</v>
      </c>
      <c r="D377" s="59" t="s">
        <v>21</v>
      </c>
      <c r="E377" s="59" t="s">
        <v>2834</v>
      </c>
      <c r="F377" s="59" t="s">
        <v>2945</v>
      </c>
      <c r="G377" s="59" t="s">
        <v>21</v>
      </c>
      <c r="H377" s="59" t="s">
        <v>2916</v>
      </c>
      <c r="I377" s="61" t="s">
        <v>3606</v>
      </c>
      <c r="J377" s="61" t="b">
        <v>0</v>
      </c>
    </row>
    <row r="378" spans="1:10" ht="15.5" hidden="1" x14ac:dyDescent="0.35">
      <c r="A378" s="88" t="s">
        <v>2946</v>
      </c>
      <c r="B378" s="59" t="s">
        <v>42</v>
      </c>
      <c r="C378" s="60">
        <v>45460</v>
      </c>
      <c r="D378" s="59" t="s">
        <v>21</v>
      </c>
      <c r="E378" s="59" t="s">
        <v>2834</v>
      </c>
      <c r="F378" s="59" t="s">
        <v>2947</v>
      </c>
      <c r="G378" s="59" t="s">
        <v>21</v>
      </c>
      <c r="H378" s="59" t="s">
        <v>2916</v>
      </c>
      <c r="I378" s="61" t="s">
        <v>3606</v>
      </c>
      <c r="J378" s="61" t="b">
        <v>0</v>
      </c>
    </row>
    <row r="379" spans="1:10" ht="15.5" hidden="1" x14ac:dyDescent="0.35">
      <c r="A379" s="88" t="s">
        <v>1526</v>
      </c>
      <c r="B379" s="59" t="s">
        <v>38</v>
      </c>
      <c r="C379" s="60">
        <v>45460</v>
      </c>
      <c r="D379" s="59" t="s">
        <v>21</v>
      </c>
      <c r="E379" s="59" t="s">
        <v>2834</v>
      </c>
      <c r="F379" s="59" t="s">
        <v>2948</v>
      </c>
      <c r="G379" s="59" t="s">
        <v>21</v>
      </c>
      <c r="H379" s="59" t="s">
        <v>2916</v>
      </c>
      <c r="I379" s="61" t="s">
        <v>3605</v>
      </c>
      <c r="J379" s="61" t="b">
        <v>0</v>
      </c>
    </row>
    <row r="380" spans="1:10" ht="15.5" hidden="1" x14ac:dyDescent="0.35">
      <c r="A380" s="88" t="s">
        <v>694</v>
      </c>
      <c r="B380" s="59" t="s">
        <v>35</v>
      </c>
      <c r="C380" s="60">
        <v>45460</v>
      </c>
      <c r="D380" s="59" t="s">
        <v>21</v>
      </c>
      <c r="E380" s="59" t="s">
        <v>2834</v>
      </c>
      <c r="F380" s="59" t="s">
        <v>2933</v>
      </c>
      <c r="G380" s="59" t="s">
        <v>21</v>
      </c>
      <c r="H380" s="59" t="s">
        <v>2916</v>
      </c>
      <c r="I380" s="61" t="s">
        <v>3606</v>
      </c>
      <c r="J380" s="61" t="b">
        <v>0</v>
      </c>
    </row>
    <row r="381" spans="1:10" ht="15.5" hidden="1" x14ac:dyDescent="0.35">
      <c r="A381" s="88" t="s">
        <v>811</v>
      </c>
      <c r="B381" s="59" t="s">
        <v>38</v>
      </c>
      <c r="C381" s="60">
        <v>45460</v>
      </c>
      <c r="D381" s="59" t="s">
        <v>21</v>
      </c>
      <c r="E381" s="59" t="s">
        <v>2834</v>
      </c>
      <c r="F381" s="59" t="s">
        <v>2945</v>
      </c>
      <c r="G381" s="59" t="s">
        <v>21</v>
      </c>
      <c r="H381" s="59" t="s">
        <v>2916</v>
      </c>
      <c r="I381" s="61" t="s">
        <v>3606</v>
      </c>
      <c r="J381" s="61" t="b">
        <v>0</v>
      </c>
    </row>
    <row r="382" spans="1:10" ht="15.5" hidden="1" x14ac:dyDescent="0.35">
      <c r="A382" s="88" t="s">
        <v>2949</v>
      </c>
      <c r="B382" s="59" t="s">
        <v>47</v>
      </c>
      <c r="C382" s="60">
        <v>45461</v>
      </c>
      <c r="D382" s="59" t="s">
        <v>21</v>
      </c>
      <c r="E382" s="59" t="s">
        <v>2834</v>
      </c>
      <c r="F382" s="59" t="s">
        <v>2945</v>
      </c>
      <c r="G382" s="59" t="s">
        <v>21</v>
      </c>
      <c r="H382" s="59" t="s">
        <v>2928</v>
      </c>
      <c r="I382" s="61" t="s">
        <v>3606</v>
      </c>
      <c r="J382" s="61" t="b">
        <v>0</v>
      </c>
    </row>
    <row r="383" spans="1:10" ht="15.5" hidden="1" x14ac:dyDescent="0.35">
      <c r="A383" s="88" t="s">
        <v>2950</v>
      </c>
      <c r="B383" s="59" t="s">
        <v>41</v>
      </c>
      <c r="C383" s="60">
        <v>45461</v>
      </c>
      <c r="D383" s="59" t="s">
        <v>21</v>
      </c>
      <c r="E383" s="59" t="s">
        <v>2834</v>
      </c>
      <c r="F383" s="59" t="s">
        <v>2926</v>
      </c>
      <c r="G383" s="59" t="s">
        <v>21</v>
      </c>
      <c r="H383" s="59" t="s">
        <v>2928</v>
      </c>
      <c r="I383" s="61" t="s">
        <v>3606</v>
      </c>
      <c r="J383" s="61" t="b">
        <v>0</v>
      </c>
    </row>
    <row r="384" spans="1:10" ht="15.5" hidden="1" x14ac:dyDescent="0.35">
      <c r="A384" s="88" t="s">
        <v>1761</v>
      </c>
      <c r="B384" s="59" t="s">
        <v>47</v>
      </c>
      <c r="C384" s="60">
        <v>45461</v>
      </c>
      <c r="D384" s="59" t="s">
        <v>21</v>
      </c>
      <c r="E384" s="59" t="s">
        <v>2834</v>
      </c>
      <c r="F384" s="59" t="s">
        <v>2926</v>
      </c>
      <c r="G384" s="59" t="s">
        <v>21</v>
      </c>
      <c r="H384" s="59" t="s">
        <v>2928</v>
      </c>
      <c r="I384" s="61" t="s">
        <v>3605</v>
      </c>
      <c r="J384" s="61" t="b">
        <v>0</v>
      </c>
    </row>
    <row r="385" spans="1:10" ht="15.5" hidden="1" x14ac:dyDescent="0.35">
      <c r="A385" s="88" t="s">
        <v>966</v>
      </c>
      <c r="B385" s="59" t="s">
        <v>34</v>
      </c>
      <c r="C385" s="60">
        <v>45461</v>
      </c>
      <c r="D385" s="59" t="s">
        <v>21</v>
      </c>
      <c r="E385" s="59" t="s">
        <v>2834</v>
      </c>
      <c r="F385" s="59" t="s">
        <v>2926</v>
      </c>
      <c r="G385" s="59" t="s">
        <v>21</v>
      </c>
      <c r="H385" s="59" t="s">
        <v>2928</v>
      </c>
      <c r="I385" s="61" t="s">
        <v>3606</v>
      </c>
      <c r="J385" s="61" t="b">
        <v>0</v>
      </c>
    </row>
    <row r="386" spans="1:10" ht="15.5" hidden="1" x14ac:dyDescent="0.35">
      <c r="A386" s="88" t="s">
        <v>2951</v>
      </c>
      <c r="B386" s="59" t="s">
        <v>43</v>
      </c>
      <c r="C386" s="60">
        <v>45461</v>
      </c>
      <c r="D386" s="59" t="s">
        <v>21</v>
      </c>
      <c r="E386" s="59" t="s">
        <v>2834</v>
      </c>
      <c r="F386" s="59" t="s">
        <v>2921</v>
      </c>
      <c r="G386" s="59" t="s">
        <v>21</v>
      </c>
      <c r="H386" s="59" t="s">
        <v>2928</v>
      </c>
      <c r="I386" s="61" t="s">
        <v>3606</v>
      </c>
      <c r="J386" s="61" t="b">
        <v>0</v>
      </c>
    </row>
    <row r="387" spans="1:10" ht="15.5" hidden="1" x14ac:dyDescent="0.35">
      <c r="A387" s="88" t="s">
        <v>2952</v>
      </c>
      <c r="B387" s="59" t="s">
        <v>47</v>
      </c>
      <c r="C387" s="60">
        <v>45461</v>
      </c>
      <c r="D387" s="59" t="s">
        <v>21</v>
      </c>
      <c r="E387" s="59" t="s">
        <v>2834</v>
      </c>
      <c r="F387" s="59" t="s">
        <v>2945</v>
      </c>
      <c r="G387" s="59" t="s">
        <v>21</v>
      </c>
      <c r="H387" s="59" t="s">
        <v>2928</v>
      </c>
      <c r="I387" s="61" t="s">
        <v>3605</v>
      </c>
      <c r="J387" s="61" t="b">
        <v>0</v>
      </c>
    </row>
    <row r="388" spans="1:10" ht="15.5" hidden="1" x14ac:dyDescent="0.35">
      <c r="A388" s="88" t="s">
        <v>1824</v>
      </c>
      <c r="B388" s="59" t="s">
        <v>31</v>
      </c>
      <c r="C388" s="60">
        <v>45462</v>
      </c>
      <c r="D388" s="59" t="s">
        <v>21</v>
      </c>
      <c r="E388" s="59" t="s">
        <v>2834</v>
      </c>
      <c r="F388" s="59" t="s">
        <v>2921</v>
      </c>
      <c r="G388" s="59" t="s">
        <v>21</v>
      </c>
      <c r="H388" s="59" t="s">
        <v>2945</v>
      </c>
      <c r="I388" s="61" t="s">
        <v>3606</v>
      </c>
      <c r="J388" s="61" t="b">
        <v>0</v>
      </c>
    </row>
    <row r="389" spans="1:10" ht="15.5" hidden="1" x14ac:dyDescent="0.35">
      <c r="A389" s="88" t="s">
        <v>2953</v>
      </c>
      <c r="B389" s="59" t="s">
        <v>37</v>
      </c>
      <c r="C389" s="60">
        <v>45462</v>
      </c>
      <c r="D389" s="59" t="s">
        <v>21</v>
      </c>
      <c r="E389" s="59" t="s">
        <v>2834</v>
      </c>
      <c r="F389" s="59" t="s">
        <v>2921</v>
      </c>
      <c r="G389" s="59" t="s">
        <v>21</v>
      </c>
      <c r="H389" s="59" t="s">
        <v>2945</v>
      </c>
      <c r="I389" s="61" t="s">
        <v>3605</v>
      </c>
      <c r="J389" s="61" t="b">
        <v>0</v>
      </c>
    </row>
    <row r="390" spans="1:10" ht="15.5" hidden="1" x14ac:dyDescent="0.35">
      <c r="A390" s="88" t="s">
        <v>2954</v>
      </c>
      <c r="B390" s="59" t="s">
        <v>37</v>
      </c>
      <c r="C390" s="60">
        <v>45462</v>
      </c>
      <c r="D390" s="59" t="s">
        <v>21</v>
      </c>
      <c r="E390" s="59" t="s">
        <v>2834</v>
      </c>
      <c r="F390" s="59" t="s">
        <v>2939</v>
      </c>
      <c r="G390" s="59" t="s">
        <v>21</v>
      </c>
      <c r="H390" s="59" t="s">
        <v>2945</v>
      </c>
      <c r="I390" s="61" t="s">
        <v>3606</v>
      </c>
      <c r="J390" s="61" t="b">
        <v>0</v>
      </c>
    </row>
    <row r="391" spans="1:10" ht="15.5" hidden="1" x14ac:dyDescent="0.35">
      <c r="A391" s="88" t="s">
        <v>2955</v>
      </c>
      <c r="B391" s="59" t="s">
        <v>34</v>
      </c>
      <c r="C391" s="60">
        <v>45462</v>
      </c>
      <c r="D391" s="59" t="s">
        <v>21</v>
      </c>
      <c r="E391" s="59" t="s">
        <v>2834</v>
      </c>
      <c r="F391" s="59" t="s">
        <v>2921</v>
      </c>
      <c r="G391" s="59" t="s">
        <v>21</v>
      </c>
      <c r="H391" s="59" t="s">
        <v>2945</v>
      </c>
      <c r="I391" s="61" t="s">
        <v>3606</v>
      </c>
      <c r="J391" s="61" t="b">
        <v>0</v>
      </c>
    </row>
    <row r="392" spans="1:10" ht="15.5" hidden="1" x14ac:dyDescent="0.35">
      <c r="A392" s="88" t="s">
        <v>383</v>
      </c>
      <c r="B392" s="59" t="s">
        <v>30</v>
      </c>
      <c r="C392" s="60">
        <v>45462</v>
      </c>
      <c r="D392" s="59" t="s">
        <v>21</v>
      </c>
      <c r="E392" s="59" t="s">
        <v>2834</v>
      </c>
      <c r="F392" s="59" t="s">
        <v>2921</v>
      </c>
      <c r="G392" s="59" t="s">
        <v>21</v>
      </c>
      <c r="H392" s="59" t="s">
        <v>2945</v>
      </c>
      <c r="I392" s="61" t="s">
        <v>3606</v>
      </c>
      <c r="J392" s="61" t="b">
        <v>0</v>
      </c>
    </row>
    <row r="393" spans="1:10" ht="15.5" hidden="1" x14ac:dyDescent="0.35">
      <c r="A393" s="88" t="s">
        <v>2956</v>
      </c>
      <c r="B393" s="59" t="s">
        <v>42</v>
      </c>
      <c r="C393" s="60">
        <v>45462</v>
      </c>
      <c r="D393" s="59" t="s">
        <v>21</v>
      </c>
      <c r="E393" s="59" t="s">
        <v>2834</v>
      </c>
      <c r="F393" s="59" t="s">
        <v>2921</v>
      </c>
      <c r="G393" s="59" t="s">
        <v>21</v>
      </c>
      <c r="H393" s="59" t="s">
        <v>2945</v>
      </c>
      <c r="I393" s="61" t="s">
        <v>3606</v>
      </c>
      <c r="J393" s="61" t="b">
        <v>0</v>
      </c>
    </row>
    <row r="394" spans="1:10" ht="15.5" hidden="1" x14ac:dyDescent="0.35">
      <c r="A394" s="88" t="s">
        <v>983</v>
      </c>
      <c r="B394" s="59" t="s">
        <v>34</v>
      </c>
      <c r="C394" s="60">
        <v>45462</v>
      </c>
      <c r="D394" s="59" t="s">
        <v>21</v>
      </c>
      <c r="E394" s="59" t="s">
        <v>2834</v>
      </c>
      <c r="F394" s="59" t="s">
        <v>2957</v>
      </c>
      <c r="G394" s="59" t="s">
        <v>22</v>
      </c>
      <c r="H394" s="59" t="s">
        <v>2945</v>
      </c>
      <c r="I394" s="61" t="s">
        <v>3605</v>
      </c>
      <c r="J394" s="61" t="b">
        <v>0</v>
      </c>
    </row>
    <row r="395" spans="1:10" ht="15.5" hidden="1" x14ac:dyDescent="0.35">
      <c r="A395" s="88" t="s">
        <v>1785</v>
      </c>
      <c r="B395" s="59" t="s">
        <v>30</v>
      </c>
      <c r="C395" s="60">
        <v>45463</v>
      </c>
      <c r="D395" s="59" t="s">
        <v>21</v>
      </c>
      <c r="E395" s="59" t="s">
        <v>2834</v>
      </c>
      <c r="F395" s="59" t="s">
        <v>2958</v>
      </c>
      <c r="G395" s="59" t="s">
        <v>22</v>
      </c>
      <c r="H395" s="59" t="s">
        <v>2933</v>
      </c>
      <c r="I395" s="61" t="s">
        <v>3605</v>
      </c>
      <c r="J395" s="61" t="b">
        <v>0</v>
      </c>
    </row>
    <row r="396" spans="1:10" ht="15.5" hidden="1" x14ac:dyDescent="0.35">
      <c r="A396" s="88" t="s">
        <v>2959</v>
      </c>
      <c r="B396" s="59" t="s">
        <v>44</v>
      </c>
      <c r="C396" s="60">
        <v>45463</v>
      </c>
      <c r="D396" s="59" t="s">
        <v>21</v>
      </c>
      <c r="E396" s="59" t="s">
        <v>2834</v>
      </c>
      <c r="F396" s="59" t="s">
        <v>2926</v>
      </c>
      <c r="G396" s="59" t="s">
        <v>21</v>
      </c>
      <c r="H396" s="59" t="s">
        <v>2933</v>
      </c>
      <c r="I396" s="61" t="s">
        <v>3606</v>
      </c>
      <c r="J396" s="61" t="b">
        <v>0</v>
      </c>
    </row>
    <row r="397" spans="1:10" ht="15.5" hidden="1" x14ac:dyDescent="0.35">
      <c r="A397" s="88" t="s">
        <v>2960</v>
      </c>
      <c r="B397" s="59" t="s">
        <v>42</v>
      </c>
      <c r="C397" s="60">
        <v>45463</v>
      </c>
      <c r="D397" s="59" t="s">
        <v>21</v>
      </c>
      <c r="E397" s="59" t="s">
        <v>2834</v>
      </c>
      <c r="F397" s="59" t="s">
        <v>2939</v>
      </c>
      <c r="G397" s="59" t="s">
        <v>21</v>
      </c>
      <c r="H397" s="59" t="s">
        <v>2933</v>
      </c>
      <c r="I397" s="61" t="s">
        <v>3606</v>
      </c>
      <c r="J397" s="61" t="b">
        <v>0</v>
      </c>
    </row>
    <row r="398" spans="1:10" ht="15.5" hidden="1" x14ac:dyDescent="0.35">
      <c r="A398" s="88" t="s">
        <v>1212</v>
      </c>
      <c r="B398" s="59" t="s">
        <v>35</v>
      </c>
      <c r="C398" s="60">
        <v>45463</v>
      </c>
      <c r="D398" s="59" t="s">
        <v>21</v>
      </c>
      <c r="E398" s="59" t="s">
        <v>2834</v>
      </c>
      <c r="F398" s="59" t="s">
        <v>2926</v>
      </c>
      <c r="G398" s="59" t="s">
        <v>21</v>
      </c>
      <c r="H398" s="59" t="s">
        <v>2933</v>
      </c>
      <c r="I398" s="61" t="s">
        <v>3605</v>
      </c>
      <c r="J398" s="61" t="b">
        <v>0</v>
      </c>
    </row>
    <row r="399" spans="1:10" ht="15.5" hidden="1" x14ac:dyDescent="0.35">
      <c r="A399" s="88" t="s">
        <v>369</v>
      </c>
      <c r="B399" s="59" t="s">
        <v>43</v>
      </c>
      <c r="C399" s="60">
        <v>45464</v>
      </c>
      <c r="D399" s="59" t="s">
        <v>21</v>
      </c>
      <c r="E399" s="59" t="s">
        <v>2834</v>
      </c>
      <c r="F399" s="59" t="s">
        <v>2926</v>
      </c>
      <c r="G399" s="59" t="s">
        <v>21</v>
      </c>
      <c r="H399" s="59" t="s">
        <v>2921</v>
      </c>
      <c r="I399" s="61" t="s">
        <v>3605</v>
      </c>
      <c r="J399" s="61" t="b">
        <v>0</v>
      </c>
    </row>
    <row r="400" spans="1:10" ht="15.5" hidden="1" x14ac:dyDescent="0.35">
      <c r="A400" s="88" t="s">
        <v>2961</v>
      </c>
      <c r="B400" s="59" t="s">
        <v>33</v>
      </c>
      <c r="C400" s="60">
        <v>45464</v>
      </c>
      <c r="D400" s="59" t="s">
        <v>21</v>
      </c>
      <c r="E400" s="59" t="s">
        <v>2834</v>
      </c>
      <c r="F400" s="59" t="s">
        <v>2948</v>
      </c>
      <c r="G400" s="59" t="s">
        <v>21</v>
      </c>
      <c r="H400" s="59" t="s">
        <v>2921</v>
      </c>
      <c r="I400" s="61" t="s">
        <v>3606</v>
      </c>
      <c r="J400" s="61" t="b">
        <v>0</v>
      </c>
    </row>
    <row r="401" spans="1:10" ht="15.5" hidden="1" x14ac:dyDescent="0.35">
      <c r="A401" s="88" t="s">
        <v>2962</v>
      </c>
      <c r="B401" s="59" t="s">
        <v>47</v>
      </c>
      <c r="C401" s="60">
        <v>45464</v>
      </c>
      <c r="D401" s="59" t="s">
        <v>21</v>
      </c>
      <c r="E401" s="59" t="s">
        <v>2834</v>
      </c>
      <c r="F401" s="59" t="s">
        <v>2926</v>
      </c>
      <c r="G401" s="59" t="s">
        <v>21</v>
      </c>
      <c r="H401" s="59" t="s">
        <v>2921</v>
      </c>
      <c r="I401" s="61" t="s">
        <v>3606</v>
      </c>
      <c r="J401" s="61" t="b">
        <v>0</v>
      </c>
    </row>
    <row r="402" spans="1:10" ht="15.5" hidden="1" x14ac:dyDescent="0.35">
      <c r="A402" s="88" t="s">
        <v>2963</v>
      </c>
      <c r="B402" s="59" t="s">
        <v>40</v>
      </c>
      <c r="C402" s="60">
        <v>45464</v>
      </c>
      <c r="D402" s="59" t="s">
        <v>21</v>
      </c>
      <c r="E402" s="59" t="s">
        <v>2834</v>
      </c>
      <c r="F402" s="59" t="s">
        <v>2926</v>
      </c>
      <c r="G402" s="59" t="s">
        <v>21</v>
      </c>
      <c r="H402" s="59" t="s">
        <v>2921</v>
      </c>
      <c r="I402" s="61" t="s">
        <v>3606</v>
      </c>
      <c r="J402" s="61" t="b">
        <v>0</v>
      </c>
    </row>
    <row r="403" spans="1:10" ht="15.5" hidden="1" x14ac:dyDescent="0.35">
      <c r="A403" s="88" t="s">
        <v>1864</v>
      </c>
      <c r="B403" s="59" t="s">
        <v>33</v>
      </c>
      <c r="C403" s="60">
        <v>45465</v>
      </c>
      <c r="D403" s="59" t="s">
        <v>21</v>
      </c>
      <c r="E403" s="59" t="s">
        <v>2834</v>
      </c>
      <c r="F403" s="59" t="s">
        <v>2958</v>
      </c>
      <c r="G403" s="59" t="s">
        <v>22</v>
      </c>
      <c r="H403" s="59" t="s">
        <v>2964</v>
      </c>
      <c r="I403" s="61" t="s">
        <v>3606</v>
      </c>
      <c r="J403" s="61" t="b">
        <v>0</v>
      </c>
    </row>
    <row r="404" spans="1:10" ht="15.5" hidden="1" x14ac:dyDescent="0.35">
      <c r="A404" s="88" t="s">
        <v>647</v>
      </c>
      <c r="B404" s="59" t="s">
        <v>33</v>
      </c>
      <c r="C404" s="60">
        <v>45467</v>
      </c>
      <c r="D404" s="59" t="s">
        <v>21</v>
      </c>
      <c r="E404" s="59" t="s">
        <v>2834</v>
      </c>
      <c r="F404" s="59" t="s">
        <v>2965</v>
      </c>
      <c r="G404" s="59" t="s">
        <v>21</v>
      </c>
      <c r="H404" s="59" t="s">
        <v>2948</v>
      </c>
      <c r="I404" s="61" t="s">
        <v>3606</v>
      </c>
      <c r="J404" s="61" t="b">
        <v>0</v>
      </c>
    </row>
    <row r="405" spans="1:10" ht="15.5" hidden="1" x14ac:dyDescent="0.35">
      <c r="A405" s="88" t="s">
        <v>383</v>
      </c>
      <c r="B405" s="59" t="s">
        <v>30</v>
      </c>
      <c r="C405" s="60">
        <v>45467</v>
      </c>
      <c r="D405" s="59" t="s">
        <v>21</v>
      </c>
      <c r="E405" s="59" t="s">
        <v>2834</v>
      </c>
      <c r="F405" s="59" t="s">
        <v>2957</v>
      </c>
      <c r="G405" s="59" t="s">
        <v>22</v>
      </c>
      <c r="H405" s="59" t="s">
        <v>2948</v>
      </c>
      <c r="I405" s="61" t="s">
        <v>3606</v>
      </c>
      <c r="J405" s="61" t="b">
        <v>0</v>
      </c>
    </row>
    <row r="406" spans="1:10" ht="15.5" hidden="1" x14ac:dyDescent="0.35">
      <c r="A406" s="88" t="s">
        <v>1386</v>
      </c>
      <c r="B406" s="59" t="s">
        <v>30</v>
      </c>
      <c r="C406" s="60">
        <v>45467</v>
      </c>
      <c r="D406" s="59" t="s">
        <v>21</v>
      </c>
      <c r="E406" s="59" t="s">
        <v>2834</v>
      </c>
      <c r="F406" s="59" t="s">
        <v>2926</v>
      </c>
      <c r="G406" s="59" t="s">
        <v>21</v>
      </c>
      <c r="H406" s="59" t="s">
        <v>2948</v>
      </c>
      <c r="I406" s="61" t="s">
        <v>3606</v>
      </c>
      <c r="J406" s="61" t="b">
        <v>0</v>
      </c>
    </row>
    <row r="407" spans="1:10" ht="15.5" hidden="1" x14ac:dyDescent="0.35">
      <c r="A407" s="88" t="s">
        <v>2966</v>
      </c>
      <c r="B407" s="59" t="s">
        <v>33</v>
      </c>
      <c r="C407" s="60">
        <v>45467</v>
      </c>
      <c r="D407" s="59" t="s">
        <v>21</v>
      </c>
      <c r="E407" s="59" t="s">
        <v>2834</v>
      </c>
      <c r="F407" s="59" t="s">
        <v>2965</v>
      </c>
      <c r="G407" s="59" t="s">
        <v>21</v>
      </c>
      <c r="H407" s="59" t="s">
        <v>2948</v>
      </c>
      <c r="I407" s="61" t="s">
        <v>3606</v>
      </c>
      <c r="J407" s="61" t="b">
        <v>0</v>
      </c>
    </row>
    <row r="408" spans="1:10" ht="15.5" hidden="1" x14ac:dyDescent="0.35">
      <c r="A408" s="88" t="s">
        <v>2967</v>
      </c>
      <c r="B408" s="59" t="s">
        <v>37</v>
      </c>
      <c r="C408" s="60">
        <v>45467</v>
      </c>
      <c r="D408" s="59" t="s">
        <v>21</v>
      </c>
      <c r="E408" s="59" t="s">
        <v>2834</v>
      </c>
      <c r="F408" s="59" t="s">
        <v>2965</v>
      </c>
      <c r="G408" s="59" t="s">
        <v>21</v>
      </c>
      <c r="H408" s="59" t="s">
        <v>2948</v>
      </c>
      <c r="I408" s="61" t="s">
        <v>3605</v>
      </c>
      <c r="J408" s="61" t="b">
        <v>0</v>
      </c>
    </row>
    <row r="409" spans="1:10" ht="15.5" hidden="1" x14ac:dyDescent="0.35">
      <c r="A409" s="88" t="s">
        <v>2968</v>
      </c>
      <c r="B409" s="59" t="s">
        <v>40</v>
      </c>
      <c r="C409" s="60">
        <v>45467</v>
      </c>
      <c r="D409" s="59" t="s">
        <v>21</v>
      </c>
      <c r="E409" s="59" t="s">
        <v>2834</v>
      </c>
      <c r="F409" s="59" t="s">
        <v>2958</v>
      </c>
      <c r="G409" s="59" t="s">
        <v>22</v>
      </c>
      <c r="H409" s="59" t="s">
        <v>2948</v>
      </c>
      <c r="I409" s="61" t="s">
        <v>3606</v>
      </c>
      <c r="J409" s="61" t="b">
        <v>0</v>
      </c>
    </row>
    <row r="410" spans="1:10" ht="15.5" hidden="1" x14ac:dyDescent="0.35">
      <c r="A410" s="88" t="s">
        <v>2969</v>
      </c>
      <c r="B410" s="59" t="s">
        <v>47</v>
      </c>
      <c r="C410" s="60">
        <v>45467</v>
      </c>
      <c r="D410" s="59" t="s">
        <v>21</v>
      </c>
      <c r="E410" s="59" t="s">
        <v>2834</v>
      </c>
      <c r="F410" s="59" t="s">
        <v>2958</v>
      </c>
      <c r="G410" s="59" t="s">
        <v>22</v>
      </c>
      <c r="H410" s="59" t="s">
        <v>2948</v>
      </c>
      <c r="I410" s="61" t="s">
        <v>3606</v>
      </c>
      <c r="J410" s="61" t="b">
        <v>0</v>
      </c>
    </row>
    <row r="411" spans="1:10" ht="15.5" hidden="1" x14ac:dyDescent="0.35">
      <c r="A411" s="88" t="s">
        <v>2970</v>
      </c>
      <c r="B411" s="59" t="s">
        <v>33</v>
      </c>
      <c r="C411" s="60">
        <v>45467</v>
      </c>
      <c r="D411" s="59" t="s">
        <v>21</v>
      </c>
      <c r="E411" s="59" t="s">
        <v>2834</v>
      </c>
      <c r="F411" s="59" t="s">
        <v>2926</v>
      </c>
      <c r="G411" s="59" t="s">
        <v>21</v>
      </c>
      <c r="H411" s="59" t="s">
        <v>2948</v>
      </c>
      <c r="I411" s="61" t="s">
        <v>3606</v>
      </c>
      <c r="J411" s="61" t="b">
        <v>0</v>
      </c>
    </row>
    <row r="412" spans="1:10" ht="15.5" hidden="1" x14ac:dyDescent="0.35">
      <c r="A412" s="88" t="s">
        <v>647</v>
      </c>
      <c r="B412" s="59" t="s">
        <v>33</v>
      </c>
      <c r="C412" s="60">
        <v>45468</v>
      </c>
      <c r="D412" s="59" t="s">
        <v>21</v>
      </c>
      <c r="E412" s="59" t="s">
        <v>2834</v>
      </c>
      <c r="F412" s="59" t="s">
        <v>2971</v>
      </c>
      <c r="G412" s="59" t="s">
        <v>22</v>
      </c>
      <c r="H412" s="59" t="s">
        <v>2965</v>
      </c>
      <c r="I412" s="61" t="s">
        <v>3605</v>
      </c>
      <c r="J412" s="61" t="b">
        <v>0</v>
      </c>
    </row>
    <row r="413" spans="1:10" ht="15.5" hidden="1" x14ac:dyDescent="0.35">
      <c r="A413" s="88" t="s">
        <v>2972</v>
      </c>
      <c r="B413" s="59" t="s">
        <v>43</v>
      </c>
      <c r="C413" s="60">
        <v>45468</v>
      </c>
      <c r="D413" s="59" t="s">
        <v>21</v>
      </c>
      <c r="E413" s="59" t="s">
        <v>2834</v>
      </c>
      <c r="F413" s="59" t="s">
        <v>2965</v>
      </c>
      <c r="G413" s="59" t="s">
        <v>21</v>
      </c>
      <c r="H413" s="59" t="s">
        <v>2965</v>
      </c>
      <c r="I413" s="61" t="s">
        <v>3606</v>
      </c>
      <c r="J413" s="61" t="b">
        <v>0</v>
      </c>
    </row>
    <row r="414" spans="1:10" ht="15.5" hidden="1" x14ac:dyDescent="0.35">
      <c r="A414" s="88" t="s">
        <v>2973</v>
      </c>
      <c r="B414" s="59" t="s">
        <v>33</v>
      </c>
      <c r="C414" s="60">
        <v>45468</v>
      </c>
      <c r="D414" s="59" t="s">
        <v>21</v>
      </c>
      <c r="E414" s="59" t="s">
        <v>2834</v>
      </c>
      <c r="F414" s="59" t="s">
        <v>2939</v>
      </c>
      <c r="G414" s="59" t="s">
        <v>21</v>
      </c>
      <c r="H414" s="59" t="s">
        <v>2965</v>
      </c>
      <c r="I414" s="61" t="s">
        <v>3606</v>
      </c>
      <c r="J414" s="61" t="b">
        <v>0</v>
      </c>
    </row>
    <row r="415" spans="1:10" ht="15.5" hidden="1" x14ac:dyDescent="0.35">
      <c r="A415" s="88" t="s">
        <v>904</v>
      </c>
      <c r="B415" s="59" t="s">
        <v>41</v>
      </c>
      <c r="C415" s="60">
        <v>45468</v>
      </c>
      <c r="D415" s="59" t="s">
        <v>21</v>
      </c>
      <c r="E415" s="59" t="s">
        <v>2834</v>
      </c>
      <c r="F415" s="59" t="s">
        <v>2965</v>
      </c>
      <c r="G415" s="59" t="s">
        <v>21</v>
      </c>
      <c r="H415" s="59" t="s">
        <v>2965</v>
      </c>
      <c r="I415" s="61" t="s">
        <v>3606</v>
      </c>
      <c r="J415" s="61" t="b">
        <v>0</v>
      </c>
    </row>
    <row r="416" spans="1:10" ht="15.5" hidden="1" x14ac:dyDescent="0.35">
      <c r="A416" s="88" t="s">
        <v>1211</v>
      </c>
      <c r="B416" s="59" t="s">
        <v>42</v>
      </c>
      <c r="C416" s="60">
        <v>45468</v>
      </c>
      <c r="D416" s="59" t="s">
        <v>21</v>
      </c>
      <c r="E416" s="59" t="s">
        <v>2834</v>
      </c>
      <c r="F416" s="59" t="s">
        <v>2947</v>
      </c>
      <c r="G416" s="59" t="s">
        <v>21</v>
      </c>
      <c r="H416" s="59" t="s">
        <v>2965</v>
      </c>
      <c r="I416" s="61" t="s">
        <v>3606</v>
      </c>
      <c r="J416" s="61" t="b">
        <v>0</v>
      </c>
    </row>
    <row r="417" spans="1:10" ht="15.5" hidden="1" x14ac:dyDescent="0.35">
      <c r="A417" s="88" t="s">
        <v>1139</v>
      </c>
      <c r="B417" s="59" t="s">
        <v>38</v>
      </c>
      <c r="C417" s="60">
        <v>45468</v>
      </c>
      <c r="D417" s="59" t="s">
        <v>21</v>
      </c>
      <c r="E417" s="59" t="s">
        <v>2834</v>
      </c>
      <c r="F417" s="59" t="s">
        <v>2971</v>
      </c>
      <c r="G417" s="59" t="s">
        <v>22</v>
      </c>
      <c r="H417" s="59" t="s">
        <v>2965</v>
      </c>
      <c r="I417" s="61" t="s">
        <v>3606</v>
      </c>
      <c r="J417" s="61" t="b">
        <v>0</v>
      </c>
    </row>
    <row r="418" spans="1:10" ht="15.5" hidden="1" x14ac:dyDescent="0.35">
      <c r="A418" s="88" t="s">
        <v>2079</v>
      </c>
      <c r="B418" s="59" t="s">
        <v>40</v>
      </c>
      <c r="C418" s="60">
        <v>45468</v>
      </c>
      <c r="D418" s="59" t="s">
        <v>21</v>
      </c>
      <c r="E418" s="59" t="s">
        <v>2834</v>
      </c>
      <c r="F418" s="59" t="s">
        <v>2926</v>
      </c>
      <c r="G418" s="59" t="s">
        <v>21</v>
      </c>
      <c r="H418" s="59" t="s">
        <v>2965</v>
      </c>
      <c r="I418" s="61" t="s">
        <v>3606</v>
      </c>
      <c r="J418" s="61" t="b">
        <v>0</v>
      </c>
    </row>
    <row r="419" spans="1:10" ht="15.5" hidden="1" x14ac:dyDescent="0.35">
      <c r="A419" s="88" t="s">
        <v>865</v>
      </c>
      <c r="B419" s="59" t="s">
        <v>47</v>
      </c>
      <c r="C419" s="60">
        <v>45468</v>
      </c>
      <c r="D419" s="59" t="s">
        <v>21</v>
      </c>
      <c r="E419" s="59" t="s">
        <v>2834</v>
      </c>
      <c r="F419" s="59" t="s">
        <v>2926</v>
      </c>
      <c r="G419" s="59" t="s">
        <v>21</v>
      </c>
      <c r="H419" s="59" t="s">
        <v>2965</v>
      </c>
      <c r="I419" s="61" t="s">
        <v>3606</v>
      </c>
      <c r="J419" s="61" t="b">
        <v>0</v>
      </c>
    </row>
    <row r="420" spans="1:10" ht="15.5" hidden="1" x14ac:dyDescent="0.35">
      <c r="A420" s="88" t="s">
        <v>2974</v>
      </c>
      <c r="B420" s="59" t="s">
        <v>43</v>
      </c>
      <c r="C420" s="60">
        <v>45469</v>
      </c>
      <c r="D420" s="59" t="s">
        <v>21</v>
      </c>
      <c r="E420" s="59" t="s">
        <v>2834</v>
      </c>
      <c r="F420" s="59" t="s">
        <v>2965</v>
      </c>
      <c r="G420" s="59" t="s">
        <v>21</v>
      </c>
      <c r="H420" s="59" t="s">
        <v>2939</v>
      </c>
      <c r="I420" s="61" t="s">
        <v>3605</v>
      </c>
      <c r="J420" s="61" t="b">
        <v>0</v>
      </c>
    </row>
    <row r="421" spans="1:10" ht="15.5" hidden="1" x14ac:dyDescent="0.35">
      <c r="A421" s="88" t="s">
        <v>1901</v>
      </c>
      <c r="B421" s="59" t="s">
        <v>38</v>
      </c>
      <c r="C421" s="60">
        <v>45469</v>
      </c>
      <c r="D421" s="59" t="s">
        <v>21</v>
      </c>
      <c r="E421" s="59" t="s">
        <v>2834</v>
      </c>
      <c r="F421" s="59" t="s">
        <v>2958</v>
      </c>
      <c r="G421" s="59" t="s">
        <v>22</v>
      </c>
      <c r="H421" s="59" t="s">
        <v>2939</v>
      </c>
      <c r="I421" s="61" t="s">
        <v>3606</v>
      </c>
      <c r="J421" s="61" t="b">
        <v>0</v>
      </c>
    </row>
    <row r="422" spans="1:10" ht="15.5" hidden="1" x14ac:dyDescent="0.35">
      <c r="A422" s="88" t="s">
        <v>2975</v>
      </c>
      <c r="B422" s="59" t="s">
        <v>37</v>
      </c>
      <c r="C422" s="60">
        <v>45469</v>
      </c>
      <c r="D422" s="59" t="s">
        <v>21</v>
      </c>
      <c r="E422" s="59" t="s">
        <v>2834</v>
      </c>
      <c r="F422" s="59" t="s">
        <v>2939</v>
      </c>
      <c r="G422" s="59" t="s">
        <v>21</v>
      </c>
      <c r="H422" s="59" t="s">
        <v>2939</v>
      </c>
      <c r="I422" s="61" t="s">
        <v>3606</v>
      </c>
      <c r="J422" s="61" t="b">
        <v>0</v>
      </c>
    </row>
    <row r="423" spans="1:10" ht="15.5" hidden="1" x14ac:dyDescent="0.35">
      <c r="A423" s="88" t="s">
        <v>1626</v>
      </c>
      <c r="B423" s="59" t="s">
        <v>37</v>
      </c>
      <c r="C423" s="60">
        <v>45469</v>
      </c>
      <c r="D423" s="59" t="s">
        <v>21</v>
      </c>
      <c r="E423" s="59" t="s">
        <v>2834</v>
      </c>
      <c r="F423" s="59" t="s">
        <v>2947</v>
      </c>
      <c r="G423" s="59" t="s">
        <v>21</v>
      </c>
      <c r="H423" s="59" t="s">
        <v>2939</v>
      </c>
      <c r="I423" s="61" t="s">
        <v>3606</v>
      </c>
      <c r="J423" s="61" t="b">
        <v>0</v>
      </c>
    </row>
    <row r="424" spans="1:10" ht="15.5" hidden="1" x14ac:dyDescent="0.35">
      <c r="A424" s="88" t="s">
        <v>312</v>
      </c>
      <c r="B424" s="59" t="s">
        <v>42</v>
      </c>
      <c r="C424" s="60">
        <v>45469</v>
      </c>
      <c r="D424" s="59" t="s">
        <v>21</v>
      </c>
      <c r="E424" s="59" t="s">
        <v>2834</v>
      </c>
      <c r="F424" s="59" t="s">
        <v>2958</v>
      </c>
      <c r="G424" s="59" t="s">
        <v>22</v>
      </c>
      <c r="H424" s="59" t="s">
        <v>2939</v>
      </c>
      <c r="I424" s="61" t="s">
        <v>3605</v>
      </c>
      <c r="J424" s="61" t="b">
        <v>0</v>
      </c>
    </row>
    <row r="425" spans="1:10" ht="15.5" hidden="1" x14ac:dyDescent="0.35">
      <c r="A425" s="88" t="s">
        <v>1882</v>
      </c>
      <c r="B425" s="59" t="s">
        <v>34</v>
      </c>
      <c r="C425" s="60">
        <v>45470</v>
      </c>
      <c r="D425" s="59" t="s">
        <v>21</v>
      </c>
      <c r="E425" s="59" t="s">
        <v>2834</v>
      </c>
      <c r="F425" s="59" t="s">
        <v>2926</v>
      </c>
      <c r="G425" s="59" t="s">
        <v>21</v>
      </c>
      <c r="H425" s="59" t="s">
        <v>2947</v>
      </c>
      <c r="I425" s="61" t="s">
        <v>3606</v>
      </c>
      <c r="J425" s="61" t="b">
        <v>0</v>
      </c>
    </row>
    <row r="426" spans="1:10" ht="15.5" hidden="1" x14ac:dyDescent="0.35">
      <c r="A426" s="88" t="s">
        <v>641</v>
      </c>
      <c r="B426" s="59" t="s">
        <v>42</v>
      </c>
      <c r="C426" s="60">
        <v>45470</v>
      </c>
      <c r="D426" s="59" t="s">
        <v>21</v>
      </c>
      <c r="E426" s="59" t="s">
        <v>2834</v>
      </c>
      <c r="F426" s="59" t="s">
        <v>2958</v>
      </c>
      <c r="G426" s="59" t="s">
        <v>22</v>
      </c>
      <c r="H426" s="59" t="s">
        <v>2947</v>
      </c>
      <c r="I426" s="61" t="s">
        <v>3605</v>
      </c>
      <c r="J426" s="61" t="b">
        <v>0</v>
      </c>
    </row>
    <row r="427" spans="1:10" ht="15.5" hidden="1" x14ac:dyDescent="0.35">
      <c r="A427" s="88" t="s">
        <v>2976</v>
      </c>
      <c r="B427" s="59" t="s">
        <v>37</v>
      </c>
      <c r="C427" s="60">
        <v>45470</v>
      </c>
      <c r="D427" s="59" t="s">
        <v>21</v>
      </c>
      <c r="E427" s="59" t="s">
        <v>2834</v>
      </c>
      <c r="F427" s="59" t="s">
        <v>2926</v>
      </c>
      <c r="G427" s="59" t="s">
        <v>21</v>
      </c>
      <c r="H427" s="59" t="s">
        <v>2947</v>
      </c>
      <c r="I427" s="61" t="s">
        <v>3606</v>
      </c>
      <c r="J427" s="61" t="b">
        <v>0</v>
      </c>
    </row>
    <row r="428" spans="1:10" ht="15.5" hidden="1" x14ac:dyDescent="0.35">
      <c r="A428" s="88" t="s">
        <v>2180</v>
      </c>
      <c r="B428" s="59" t="s">
        <v>41</v>
      </c>
      <c r="C428" s="60">
        <v>45470</v>
      </c>
      <c r="D428" s="59" t="s">
        <v>21</v>
      </c>
      <c r="E428" s="59" t="s">
        <v>2834</v>
      </c>
      <c r="F428" s="59" t="s">
        <v>2926</v>
      </c>
      <c r="G428" s="59" t="s">
        <v>21</v>
      </c>
      <c r="H428" s="59" t="s">
        <v>2947</v>
      </c>
      <c r="I428" s="61" t="s">
        <v>3606</v>
      </c>
      <c r="J428" s="61" t="b">
        <v>0</v>
      </c>
    </row>
    <row r="429" spans="1:10" ht="15.5" hidden="1" x14ac:dyDescent="0.35">
      <c r="A429" s="88" t="s">
        <v>2977</v>
      </c>
      <c r="B429" s="59" t="s">
        <v>33</v>
      </c>
      <c r="C429" s="60">
        <v>45470</v>
      </c>
      <c r="D429" s="59" t="s">
        <v>21</v>
      </c>
      <c r="E429" s="59" t="s">
        <v>2834</v>
      </c>
      <c r="F429" s="59" t="s">
        <v>2978</v>
      </c>
      <c r="G429" s="59" t="s">
        <v>22</v>
      </c>
      <c r="H429" s="59" t="s">
        <v>2947</v>
      </c>
      <c r="I429" s="61" t="s">
        <v>3606</v>
      </c>
      <c r="J429" s="61" t="b">
        <v>0</v>
      </c>
    </row>
    <row r="430" spans="1:10" ht="15.5" hidden="1" x14ac:dyDescent="0.35">
      <c r="A430" s="88" t="s">
        <v>484</v>
      </c>
      <c r="B430" s="59" t="s">
        <v>47</v>
      </c>
      <c r="C430" s="60">
        <v>45470</v>
      </c>
      <c r="D430" s="59" t="s">
        <v>21</v>
      </c>
      <c r="E430" s="59" t="s">
        <v>2834</v>
      </c>
      <c r="F430" s="59" t="s">
        <v>2979</v>
      </c>
      <c r="G430" s="59" t="s">
        <v>22</v>
      </c>
      <c r="H430" s="59" t="s">
        <v>2947</v>
      </c>
      <c r="I430" s="61" t="s">
        <v>3605</v>
      </c>
      <c r="J430" s="61" t="b">
        <v>0</v>
      </c>
    </row>
    <row r="431" spans="1:10" ht="15.5" hidden="1" x14ac:dyDescent="0.35">
      <c r="A431" s="88" t="s">
        <v>1413</v>
      </c>
      <c r="B431" s="59" t="s">
        <v>43</v>
      </c>
      <c r="C431" s="60">
        <v>45471</v>
      </c>
      <c r="D431" s="59" t="s">
        <v>21</v>
      </c>
      <c r="E431" s="59" t="s">
        <v>2834</v>
      </c>
      <c r="F431" s="59" t="s">
        <v>2980</v>
      </c>
      <c r="G431" s="59" t="s">
        <v>22</v>
      </c>
      <c r="H431" s="59" t="s">
        <v>2926</v>
      </c>
      <c r="I431" s="61" t="s">
        <v>3605</v>
      </c>
      <c r="J431" s="61" t="b">
        <v>0</v>
      </c>
    </row>
    <row r="432" spans="1:10" ht="15.5" hidden="1" x14ac:dyDescent="0.35">
      <c r="A432" s="88" t="s">
        <v>559</v>
      </c>
      <c r="B432" s="59" t="s">
        <v>47</v>
      </c>
      <c r="C432" s="60">
        <v>45471</v>
      </c>
      <c r="D432" s="59" t="s">
        <v>21</v>
      </c>
      <c r="E432" s="59" t="s">
        <v>2834</v>
      </c>
      <c r="F432" s="59" t="s">
        <v>2981</v>
      </c>
      <c r="G432" s="59" t="s">
        <v>22</v>
      </c>
      <c r="H432" s="59" t="s">
        <v>2926</v>
      </c>
      <c r="I432" s="61" t="s">
        <v>3605</v>
      </c>
      <c r="J432" s="61" t="b">
        <v>0</v>
      </c>
    </row>
    <row r="433" spans="1:10" ht="15.5" hidden="1" x14ac:dyDescent="0.35">
      <c r="A433" s="88" t="s">
        <v>1975</v>
      </c>
      <c r="B433" s="59" t="s">
        <v>38</v>
      </c>
      <c r="C433" s="60">
        <v>45471</v>
      </c>
      <c r="D433" s="59" t="s">
        <v>21</v>
      </c>
      <c r="E433" s="59" t="s">
        <v>2834</v>
      </c>
      <c r="F433" s="59" t="s">
        <v>2957</v>
      </c>
      <c r="G433" s="59" t="s">
        <v>22</v>
      </c>
      <c r="H433" s="59" t="s">
        <v>2926</v>
      </c>
      <c r="I433" s="61" t="s">
        <v>3606</v>
      </c>
      <c r="J433" s="61" t="b">
        <v>0</v>
      </c>
    </row>
    <row r="434" spans="1:10" ht="15.5" hidden="1" x14ac:dyDescent="0.35">
      <c r="A434" s="88" t="s">
        <v>2982</v>
      </c>
      <c r="B434" s="59" t="s">
        <v>41</v>
      </c>
      <c r="C434" s="60">
        <v>45471</v>
      </c>
      <c r="D434" s="59" t="s">
        <v>21</v>
      </c>
      <c r="E434" s="59" t="s">
        <v>2834</v>
      </c>
      <c r="F434" s="59" t="s">
        <v>2926</v>
      </c>
      <c r="G434" s="59" t="s">
        <v>21</v>
      </c>
      <c r="H434" s="59" t="s">
        <v>2926</v>
      </c>
      <c r="I434" s="61" t="s">
        <v>3605</v>
      </c>
      <c r="J434" s="61" t="b">
        <v>0</v>
      </c>
    </row>
    <row r="435" spans="1:10" ht="15.5" hidden="1" x14ac:dyDescent="0.35">
      <c r="A435" s="88" t="s">
        <v>452</v>
      </c>
      <c r="B435" s="59" t="s">
        <v>42</v>
      </c>
      <c r="C435" s="60">
        <v>45471</v>
      </c>
      <c r="D435" s="59" t="s">
        <v>21</v>
      </c>
      <c r="E435" s="59" t="s">
        <v>2834</v>
      </c>
      <c r="F435" s="59" t="s">
        <v>2980</v>
      </c>
      <c r="G435" s="59" t="s">
        <v>22</v>
      </c>
      <c r="H435" s="59" t="s">
        <v>2926</v>
      </c>
      <c r="I435" s="61" t="s">
        <v>3606</v>
      </c>
      <c r="J435" s="61" t="b">
        <v>0</v>
      </c>
    </row>
    <row r="436" spans="1:10" ht="15.5" hidden="1" x14ac:dyDescent="0.35">
      <c r="A436" s="88" t="s">
        <v>299</v>
      </c>
      <c r="B436" s="59" t="s">
        <v>37</v>
      </c>
      <c r="C436" s="60">
        <v>45471</v>
      </c>
      <c r="D436" s="59" t="s">
        <v>21</v>
      </c>
      <c r="E436" s="59" t="s">
        <v>2834</v>
      </c>
      <c r="F436" s="59" t="s">
        <v>2983</v>
      </c>
      <c r="G436" s="59" t="s">
        <v>21</v>
      </c>
      <c r="H436" s="59" t="s">
        <v>2926</v>
      </c>
      <c r="I436" s="61" t="s">
        <v>3606</v>
      </c>
      <c r="J436" s="61" t="b">
        <v>0</v>
      </c>
    </row>
    <row r="437" spans="1:10" ht="15.5" hidden="1" x14ac:dyDescent="0.35">
      <c r="A437" s="88" t="s">
        <v>334</v>
      </c>
      <c r="B437" s="59" t="s">
        <v>38</v>
      </c>
      <c r="C437" s="60">
        <v>45471</v>
      </c>
      <c r="D437" s="59" t="s">
        <v>21</v>
      </c>
      <c r="E437" s="59" t="s">
        <v>2834</v>
      </c>
      <c r="F437" s="59" t="s">
        <v>2983</v>
      </c>
      <c r="G437" s="59" t="s">
        <v>21</v>
      </c>
      <c r="H437" s="59" t="s">
        <v>2926</v>
      </c>
      <c r="I437" s="61" t="s">
        <v>3606</v>
      </c>
      <c r="J437" s="61" t="b">
        <v>0</v>
      </c>
    </row>
    <row r="438" spans="1:10" ht="15.5" hidden="1" x14ac:dyDescent="0.35">
      <c r="A438" s="88" t="s">
        <v>334</v>
      </c>
      <c r="B438" s="59" t="s">
        <v>38</v>
      </c>
      <c r="C438" s="60">
        <v>45471</v>
      </c>
      <c r="D438" s="59" t="s">
        <v>21</v>
      </c>
      <c r="E438" s="59" t="s">
        <v>2834</v>
      </c>
      <c r="F438" s="59" t="s">
        <v>2958</v>
      </c>
      <c r="G438" s="59" t="s">
        <v>22</v>
      </c>
      <c r="H438" s="59" t="s">
        <v>2926</v>
      </c>
      <c r="I438" s="61" t="s">
        <v>3606</v>
      </c>
      <c r="J438" s="61" t="b">
        <v>0</v>
      </c>
    </row>
    <row r="439" spans="1:10" ht="15.5" hidden="1" x14ac:dyDescent="0.35">
      <c r="A439" s="88" t="s">
        <v>2984</v>
      </c>
      <c r="B439" s="59" t="s">
        <v>37</v>
      </c>
      <c r="C439" s="60">
        <v>45471</v>
      </c>
      <c r="D439" s="59" t="s">
        <v>21</v>
      </c>
      <c r="E439" s="59" t="s">
        <v>2834</v>
      </c>
      <c r="F439" s="59" t="s">
        <v>2983</v>
      </c>
      <c r="G439" s="59" t="s">
        <v>21</v>
      </c>
      <c r="H439" s="59" t="s">
        <v>2926</v>
      </c>
      <c r="I439" s="61" t="s">
        <v>3605</v>
      </c>
      <c r="J439" s="61" t="b">
        <v>0</v>
      </c>
    </row>
    <row r="440" spans="1:10" ht="15.5" hidden="1" x14ac:dyDescent="0.35">
      <c r="A440" s="88" t="s">
        <v>2985</v>
      </c>
      <c r="B440" s="59" t="s">
        <v>33</v>
      </c>
      <c r="C440" s="60">
        <v>45471</v>
      </c>
      <c r="D440" s="59" t="s">
        <v>21</v>
      </c>
      <c r="E440" s="59" t="s">
        <v>2834</v>
      </c>
      <c r="F440" s="59" t="s">
        <v>2958</v>
      </c>
      <c r="G440" s="59" t="s">
        <v>22</v>
      </c>
      <c r="H440" s="59" t="s">
        <v>2926</v>
      </c>
      <c r="I440" s="61" t="s">
        <v>3606</v>
      </c>
      <c r="J440" s="61" t="b">
        <v>0</v>
      </c>
    </row>
    <row r="441" spans="1:10" ht="15.5" hidden="1" x14ac:dyDescent="0.35">
      <c r="A441" s="88" t="s">
        <v>678</v>
      </c>
      <c r="B441" s="59" t="s">
        <v>38</v>
      </c>
      <c r="C441" s="60">
        <v>45471</v>
      </c>
      <c r="D441" s="59" t="s">
        <v>21</v>
      </c>
      <c r="E441" s="59" t="s">
        <v>2834</v>
      </c>
      <c r="F441" s="59" t="s">
        <v>2958</v>
      </c>
      <c r="G441" s="59" t="s">
        <v>22</v>
      </c>
      <c r="H441" s="59" t="s">
        <v>2926</v>
      </c>
      <c r="I441" s="61" t="s">
        <v>3606</v>
      </c>
      <c r="J441" s="61" t="b">
        <v>0</v>
      </c>
    </row>
    <row r="442" spans="1:10" ht="15.5" hidden="1" x14ac:dyDescent="0.35">
      <c r="A442" s="88" t="s">
        <v>1069</v>
      </c>
      <c r="B442" s="59" t="s">
        <v>38</v>
      </c>
      <c r="C442" s="60">
        <v>45472</v>
      </c>
      <c r="D442" s="59" t="s">
        <v>21</v>
      </c>
      <c r="E442" s="59" t="s">
        <v>2834</v>
      </c>
      <c r="F442" s="59" t="s">
        <v>2986</v>
      </c>
      <c r="G442" s="59" t="s">
        <v>22</v>
      </c>
      <c r="H442" s="59" t="s">
        <v>2983</v>
      </c>
      <c r="I442" s="61" t="s">
        <v>3605</v>
      </c>
      <c r="J442" s="61" t="b">
        <v>0</v>
      </c>
    </row>
    <row r="443" spans="1:10" ht="15.5" hidden="1" x14ac:dyDescent="0.35">
      <c r="A443" s="88" t="s">
        <v>348</v>
      </c>
      <c r="B443" s="59" t="s">
        <v>37</v>
      </c>
      <c r="C443" s="60">
        <v>45474</v>
      </c>
      <c r="D443" s="59" t="s">
        <v>22</v>
      </c>
      <c r="E443" s="59" t="s">
        <v>2834</v>
      </c>
      <c r="F443" s="59" t="s">
        <v>2980</v>
      </c>
      <c r="G443" s="59" t="s">
        <v>22</v>
      </c>
      <c r="H443" s="59" t="s">
        <v>2958</v>
      </c>
      <c r="I443" s="61" t="s">
        <v>3606</v>
      </c>
      <c r="J443" s="61" t="b">
        <v>0</v>
      </c>
    </row>
    <row r="444" spans="1:10" ht="15.5" hidden="1" x14ac:dyDescent="0.35">
      <c r="A444" s="88" t="s">
        <v>886</v>
      </c>
      <c r="B444" s="59" t="s">
        <v>37</v>
      </c>
      <c r="C444" s="60">
        <v>45474</v>
      </c>
      <c r="D444" s="59" t="s">
        <v>22</v>
      </c>
      <c r="E444" s="59" t="s">
        <v>2834</v>
      </c>
      <c r="F444" s="59" t="s">
        <v>2979</v>
      </c>
      <c r="G444" s="59" t="s">
        <v>22</v>
      </c>
      <c r="H444" s="59" t="s">
        <v>2958</v>
      </c>
      <c r="I444" s="61" t="s">
        <v>3605</v>
      </c>
      <c r="J444" s="61" t="b">
        <v>0</v>
      </c>
    </row>
    <row r="445" spans="1:10" ht="15.5" hidden="1" x14ac:dyDescent="0.35">
      <c r="A445" s="88" t="s">
        <v>2910</v>
      </c>
      <c r="B445" s="59" t="s">
        <v>33</v>
      </c>
      <c r="C445" s="60">
        <v>45474</v>
      </c>
      <c r="D445" s="59" t="s">
        <v>22</v>
      </c>
      <c r="E445" s="59" t="s">
        <v>2834</v>
      </c>
      <c r="F445" s="59" t="s">
        <v>2987</v>
      </c>
      <c r="G445" s="59" t="s">
        <v>22</v>
      </c>
      <c r="H445" s="59" t="s">
        <v>2958</v>
      </c>
      <c r="I445" s="61" t="s">
        <v>3606</v>
      </c>
      <c r="J445" s="61" t="b">
        <v>0</v>
      </c>
    </row>
    <row r="446" spans="1:10" ht="15.5" hidden="1" x14ac:dyDescent="0.35">
      <c r="A446" s="88" t="s">
        <v>2988</v>
      </c>
      <c r="B446" s="59" t="s">
        <v>38</v>
      </c>
      <c r="C446" s="60">
        <v>45474</v>
      </c>
      <c r="D446" s="59" t="s">
        <v>22</v>
      </c>
      <c r="E446" s="59" t="s">
        <v>2834</v>
      </c>
      <c r="F446" s="59" t="s">
        <v>2958</v>
      </c>
      <c r="G446" s="59" t="s">
        <v>22</v>
      </c>
      <c r="H446" s="59" t="s">
        <v>2958</v>
      </c>
      <c r="I446" s="61" t="s">
        <v>3606</v>
      </c>
      <c r="J446" s="61" t="b">
        <v>0</v>
      </c>
    </row>
    <row r="447" spans="1:10" ht="15.5" hidden="1" x14ac:dyDescent="0.35">
      <c r="A447" s="88" t="s">
        <v>2989</v>
      </c>
      <c r="B447" s="59" t="s">
        <v>34</v>
      </c>
      <c r="C447" s="60">
        <v>45475</v>
      </c>
      <c r="D447" s="59" t="s">
        <v>22</v>
      </c>
      <c r="E447" s="59" t="s">
        <v>2834</v>
      </c>
      <c r="F447" s="59" t="s">
        <v>2957</v>
      </c>
      <c r="G447" s="59" t="s">
        <v>22</v>
      </c>
      <c r="H447" s="59" t="s">
        <v>2987</v>
      </c>
      <c r="I447" s="61" t="s">
        <v>3606</v>
      </c>
      <c r="J447" s="61" t="b">
        <v>0</v>
      </c>
    </row>
    <row r="448" spans="1:10" ht="15.5" hidden="1" x14ac:dyDescent="0.35">
      <c r="A448" s="88" t="s">
        <v>2990</v>
      </c>
      <c r="B448" s="59" t="s">
        <v>30</v>
      </c>
      <c r="C448" s="60">
        <v>45475</v>
      </c>
      <c r="D448" s="59" t="s">
        <v>22</v>
      </c>
      <c r="E448" s="59" t="s">
        <v>2834</v>
      </c>
      <c r="F448" s="59" t="s">
        <v>2957</v>
      </c>
      <c r="G448" s="59" t="s">
        <v>22</v>
      </c>
      <c r="H448" s="59" t="s">
        <v>2987</v>
      </c>
      <c r="I448" s="61" t="s">
        <v>3606</v>
      </c>
      <c r="J448" s="61" t="b">
        <v>0</v>
      </c>
    </row>
    <row r="449" spans="1:10" ht="15.5" hidden="1" x14ac:dyDescent="0.35">
      <c r="A449" s="88" t="s">
        <v>2991</v>
      </c>
      <c r="B449" s="59" t="s">
        <v>44</v>
      </c>
      <c r="C449" s="60">
        <v>45475</v>
      </c>
      <c r="D449" s="59" t="s">
        <v>22</v>
      </c>
      <c r="E449" s="59" t="s">
        <v>2834</v>
      </c>
      <c r="F449" s="59" t="s">
        <v>2957</v>
      </c>
      <c r="G449" s="59" t="s">
        <v>22</v>
      </c>
      <c r="H449" s="59" t="s">
        <v>2987</v>
      </c>
      <c r="I449" s="61" t="s">
        <v>3606</v>
      </c>
      <c r="J449" s="61" t="b">
        <v>0</v>
      </c>
    </row>
    <row r="450" spans="1:10" ht="15.5" hidden="1" x14ac:dyDescent="0.35">
      <c r="A450" s="88" t="s">
        <v>1901</v>
      </c>
      <c r="B450" s="59" t="s">
        <v>32</v>
      </c>
      <c r="C450" s="60">
        <v>45475</v>
      </c>
      <c r="D450" s="59" t="s">
        <v>22</v>
      </c>
      <c r="E450" s="59" t="s">
        <v>2834</v>
      </c>
      <c r="F450" s="59" t="s">
        <v>2957</v>
      </c>
      <c r="G450" s="59" t="s">
        <v>22</v>
      </c>
      <c r="H450" s="59" t="s">
        <v>2987</v>
      </c>
      <c r="I450" s="61" t="s">
        <v>3605</v>
      </c>
      <c r="J450" s="61" t="b">
        <v>0</v>
      </c>
    </row>
    <row r="451" spans="1:10" ht="15.5" hidden="1" x14ac:dyDescent="0.35">
      <c r="A451" s="88" t="s">
        <v>456</v>
      </c>
      <c r="B451" s="59" t="s">
        <v>42</v>
      </c>
      <c r="C451" s="60">
        <v>45475</v>
      </c>
      <c r="D451" s="59" t="s">
        <v>22</v>
      </c>
      <c r="E451" s="59" t="s">
        <v>2834</v>
      </c>
      <c r="F451" s="59" t="s">
        <v>2957</v>
      </c>
      <c r="G451" s="59" t="s">
        <v>22</v>
      </c>
      <c r="H451" s="59" t="s">
        <v>2987</v>
      </c>
      <c r="I451" s="61" t="s">
        <v>3606</v>
      </c>
      <c r="J451" s="61" t="b">
        <v>0</v>
      </c>
    </row>
    <row r="452" spans="1:10" ht="15.5" hidden="1" x14ac:dyDescent="0.35">
      <c r="A452" s="88" t="s">
        <v>2375</v>
      </c>
      <c r="B452" s="59" t="s">
        <v>30</v>
      </c>
      <c r="C452" s="60">
        <v>45476</v>
      </c>
      <c r="D452" s="59" t="s">
        <v>22</v>
      </c>
      <c r="E452" s="59" t="s">
        <v>2834</v>
      </c>
      <c r="F452" s="59" t="s">
        <v>2979</v>
      </c>
      <c r="G452" s="59" t="s">
        <v>22</v>
      </c>
      <c r="H452" s="59" t="s">
        <v>2971</v>
      </c>
      <c r="I452" s="61" t="s">
        <v>3606</v>
      </c>
      <c r="J452" s="61" t="b">
        <v>0</v>
      </c>
    </row>
    <row r="453" spans="1:10" ht="15.5" hidden="1" x14ac:dyDescent="0.35">
      <c r="A453" s="88" t="s">
        <v>614</v>
      </c>
      <c r="B453" s="59" t="s">
        <v>35</v>
      </c>
      <c r="C453" s="60">
        <v>45476</v>
      </c>
      <c r="D453" s="59" t="s">
        <v>22</v>
      </c>
      <c r="E453" s="59" t="s">
        <v>2834</v>
      </c>
      <c r="F453" s="59" t="s">
        <v>2992</v>
      </c>
      <c r="G453" s="59" t="s">
        <v>22</v>
      </c>
      <c r="H453" s="59" t="s">
        <v>2971</v>
      </c>
      <c r="I453" s="61" t="s">
        <v>3606</v>
      </c>
      <c r="J453" s="61" t="b">
        <v>0</v>
      </c>
    </row>
    <row r="454" spans="1:10" ht="15.5" hidden="1" x14ac:dyDescent="0.35">
      <c r="A454" s="88" t="s">
        <v>2570</v>
      </c>
      <c r="B454" s="59" t="s">
        <v>43</v>
      </c>
      <c r="C454" s="60">
        <v>45476</v>
      </c>
      <c r="D454" s="59" t="s">
        <v>22</v>
      </c>
      <c r="E454" s="59" t="s">
        <v>2834</v>
      </c>
      <c r="F454" s="59" t="s">
        <v>2978</v>
      </c>
      <c r="G454" s="59" t="s">
        <v>22</v>
      </c>
      <c r="H454" s="59" t="s">
        <v>2971</v>
      </c>
      <c r="I454" s="61" t="s">
        <v>3606</v>
      </c>
      <c r="J454" s="61" t="b">
        <v>0</v>
      </c>
    </row>
    <row r="455" spans="1:10" ht="15.5" hidden="1" x14ac:dyDescent="0.35">
      <c r="A455" s="88" t="s">
        <v>2993</v>
      </c>
      <c r="B455" s="59" t="s">
        <v>43</v>
      </c>
      <c r="C455" s="60">
        <v>45476</v>
      </c>
      <c r="D455" s="59" t="s">
        <v>22</v>
      </c>
      <c r="E455" s="59" t="s">
        <v>2834</v>
      </c>
      <c r="F455" s="59" t="s">
        <v>2980</v>
      </c>
      <c r="G455" s="59" t="s">
        <v>22</v>
      </c>
      <c r="H455" s="59" t="s">
        <v>2971</v>
      </c>
      <c r="I455" s="61" t="s">
        <v>3606</v>
      </c>
      <c r="J455" s="61" t="b">
        <v>0</v>
      </c>
    </row>
    <row r="456" spans="1:10" ht="15.5" hidden="1" x14ac:dyDescent="0.35">
      <c r="A456" s="88" t="s">
        <v>339</v>
      </c>
      <c r="B456" s="59" t="s">
        <v>42</v>
      </c>
      <c r="C456" s="60">
        <v>45476</v>
      </c>
      <c r="D456" s="59" t="s">
        <v>22</v>
      </c>
      <c r="E456" s="59" t="s">
        <v>2834</v>
      </c>
      <c r="F456" s="59" t="s">
        <v>2957</v>
      </c>
      <c r="G456" s="59" t="s">
        <v>22</v>
      </c>
      <c r="H456" s="59" t="s">
        <v>2971</v>
      </c>
      <c r="I456" s="61" t="s">
        <v>3606</v>
      </c>
      <c r="J456" s="61" t="b">
        <v>0</v>
      </c>
    </row>
    <row r="457" spans="1:10" ht="15.5" hidden="1" x14ac:dyDescent="0.35">
      <c r="A457" s="88" t="s">
        <v>2890</v>
      </c>
      <c r="B457" s="59" t="s">
        <v>33</v>
      </c>
      <c r="C457" s="60">
        <v>45476</v>
      </c>
      <c r="D457" s="59" t="s">
        <v>22</v>
      </c>
      <c r="E457" s="59" t="s">
        <v>2834</v>
      </c>
      <c r="F457" s="59" t="s">
        <v>2992</v>
      </c>
      <c r="G457" s="59" t="s">
        <v>22</v>
      </c>
      <c r="H457" s="59" t="s">
        <v>2971</v>
      </c>
      <c r="I457" s="61" t="s">
        <v>3605</v>
      </c>
      <c r="J457" s="61" t="b">
        <v>0</v>
      </c>
    </row>
    <row r="458" spans="1:10" ht="15.5" hidden="1" x14ac:dyDescent="0.35">
      <c r="A458" s="88" t="s">
        <v>2994</v>
      </c>
      <c r="B458" s="59" t="s">
        <v>31</v>
      </c>
      <c r="C458" s="60">
        <v>45476</v>
      </c>
      <c r="D458" s="59" t="s">
        <v>22</v>
      </c>
      <c r="E458" s="59" t="s">
        <v>2834</v>
      </c>
      <c r="F458" s="59" t="s">
        <v>2957</v>
      </c>
      <c r="G458" s="59" t="s">
        <v>22</v>
      </c>
      <c r="H458" s="59" t="s">
        <v>2971</v>
      </c>
      <c r="I458" s="61" t="s">
        <v>3606</v>
      </c>
      <c r="J458" s="61" t="b">
        <v>0</v>
      </c>
    </row>
    <row r="459" spans="1:10" ht="15.5" hidden="1" x14ac:dyDescent="0.35">
      <c r="A459" s="88" t="s">
        <v>2995</v>
      </c>
      <c r="B459" s="59" t="s">
        <v>40</v>
      </c>
      <c r="C459" s="60">
        <v>45476</v>
      </c>
      <c r="D459" s="59" t="s">
        <v>22</v>
      </c>
      <c r="E459" s="59" t="s">
        <v>2834</v>
      </c>
      <c r="F459" s="59" t="s">
        <v>2957</v>
      </c>
      <c r="G459" s="59" t="s">
        <v>22</v>
      </c>
      <c r="H459" s="59" t="s">
        <v>2971</v>
      </c>
      <c r="I459" s="61" t="s">
        <v>3606</v>
      </c>
      <c r="J459" s="61" t="b">
        <v>0</v>
      </c>
    </row>
    <row r="460" spans="1:10" ht="15.5" hidden="1" x14ac:dyDescent="0.35">
      <c r="A460" s="88" t="s">
        <v>834</v>
      </c>
      <c r="B460" s="59" t="s">
        <v>47</v>
      </c>
      <c r="C460" s="60">
        <v>45476</v>
      </c>
      <c r="D460" s="59" t="s">
        <v>22</v>
      </c>
      <c r="E460" s="59" t="s">
        <v>2834</v>
      </c>
      <c r="F460" s="59" t="s">
        <v>2980</v>
      </c>
      <c r="G460" s="59" t="s">
        <v>22</v>
      </c>
      <c r="H460" s="59" t="s">
        <v>2971</v>
      </c>
      <c r="I460" s="61" t="s">
        <v>3606</v>
      </c>
      <c r="J460" s="61" t="b">
        <v>0</v>
      </c>
    </row>
    <row r="461" spans="1:10" ht="15.5" hidden="1" x14ac:dyDescent="0.35">
      <c r="A461" s="88" t="s">
        <v>1939</v>
      </c>
      <c r="B461" s="59" t="s">
        <v>43</v>
      </c>
      <c r="C461" s="60">
        <v>45477</v>
      </c>
      <c r="D461" s="59" t="s">
        <v>22</v>
      </c>
      <c r="E461" s="59" t="s">
        <v>2834</v>
      </c>
      <c r="F461" s="59" t="s">
        <v>2957</v>
      </c>
      <c r="G461" s="59" t="s">
        <v>22</v>
      </c>
      <c r="H461" s="59" t="s">
        <v>2996</v>
      </c>
      <c r="I461" s="61" t="s">
        <v>3606</v>
      </c>
      <c r="J461" s="61" t="b">
        <v>0</v>
      </c>
    </row>
    <row r="462" spans="1:10" ht="15.5" hidden="1" x14ac:dyDescent="0.35">
      <c r="A462" s="88" t="s">
        <v>2997</v>
      </c>
      <c r="B462" s="59" t="s">
        <v>42</v>
      </c>
      <c r="C462" s="60">
        <v>45477</v>
      </c>
      <c r="D462" s="59" t="s">
        <v>22</v>
      </c>
      <c r="E462" s="59" t="s">
        <v>2834</v>
      </c>
      <c r="F462" s="59" t="s">
        <v>2981</v>
      </c>
      <c r="G462" s="59" t="s">
        <v>22</v>
      </c>
      <c r="H462" s="59" t="s">
        <v>2996</v>
      </c>
      <c r="I462" s="61" t="s">
        <v>3606</v>
      </c>
      <c r="J462" s="61" t="b">
        <v>0</v>
      </c>
    </row>
    <row r="463" spans="1:10" ht="15.5" hidden="1" x14ac:dyDescent="0.35">
      <c r="A463" s="88" t="s">
        <v>647</v>
      </c>
      <c r="B463" s="59" t="s">
        <v>33</v>
      </c>
      <c r="C463" s="60">
        <v>45478</v>
      </c>
      <c r="D463" s="59" t="s">
        <v>22</v>
      </c>
      <c r="E463" s="59" t="s">
        <v>2834</v>
      </c>
      <c r="F463" s="59" t="s">
        <v>2980</v>
      </c>
      <c r="G463" s="59" t="s">
        <v>22</v>
      </c>
      <c r="H463" s="59" t="s">
        <v>2957</v>
      </c>
      <c r="I463" s="61" t="s">
        <v>3605</v>
      </c>
      <c r="J463" s="61" t="b">
        <v>0</v>
      </c>
    </row>
    <row r="464" spans="1:10" ht="15.5" hidden="1" x14ac:dyDescent="0.35">
      <c r="A464" s="88" t="s">
        <v>2122</v>
      </c>
      <c r="B464" s="59" t="s">
        <v>40</v>
      </c>
      <c r="C464" s="60">
        <v>45478</v>
      </c>
      <c r="D464" s="59" t="s">
        <v>22</v>
      </c>
      <c r="E464" s="59" t="s">
        <v>2834</v>
      </c>
      <c r="F464" s="59" t="s">
        <v>2979</v>
      </c>
      <c r="G464" s="59" t="s">
        <v>22</v>
      </c>
      <c r="H464" s="59" t="s">
        <v>2957</v>
      </c>
      <c r="I464" s="61" t="s">
        <v>3606</v>
      </c>
      <c r="J464" s="61" t="b">
        <v>0</v>
      </c>
    </row>
    <row r="465" spans="1:10" ht="15.5" hidden="1" x14ac:dyDescent="0.35">
      <c r="A465" s="88" t="s">
        <v>456</v>
      </c>
      <c r="B465" s="59" t="s">
        <v>44</v>
      </c>
      <c r="C465" s="60">
        <v>45478</v>
      </c>
      <c r="D465" s="59" t="s">
        <v>22</v>
      </c>
      <c r="E465" s="59" t="s">
        <v>2834</v>
      </c>
      <c r="F465" s="59" t="s">
        <v>2980</v>
      </c>
      <c r="G465" s="59" t="s">
        <v>22</v>
      </c>
      <c r="H465" s="59" t="s">
        <v>2957</v>
      </c>
      <c r="I465" s="61" t="s">
        <v>3605</v>
      </c>
      <c r="J465" s="61" t="b">
        <v>0</v>
      </c>
    </row>
    <row r="466" spans="1:10" ht="15.5" hidden="1" x14ac:dyDescent="0.35">
      <c r="A466" s="88" t="s">
        <v>644</v>
      </c>
      <c r="B466" s="59" t="s">
        <v>38</v>
      </c>
      <c r="C466" s="60">
        <v>45478</v>
      </c>
      <c r="D466" s="59" t="s">
        <v>22</v>
      </c>
      <c r="E466" s="59" t="s">
        <v>2834</v>
      </c>
      <c r="F466" s="59" t="s">
        <v>2980</v>
      </c>
      <c r="G466" s="59" t="s">
        <v>22</v>
      </c>
      <c r="H466" s="59" t="s">
        <v>2957</v>
      </c>
      <c r="I466" s="61" t="s">
        <v>3606</v>
      </c>
      <c r="J466" s="61" t="b">
        <v>0</v>
      </c>
    </row>
    <row r="467" spans="1:10" ht="15.5" hidden="1" x14ac:dyDescent="0.35">
      <c r="A467" s="88" t="s">
        <v>1346</v>
      </c>
      <c r="B467" s="59" t="s">
        <v>43</v>
      </c>
      <c r="C467" s="60">
        <v>45481</v>
      </c>
      <c r="D467" s="59" t="s">
        <v>22</v>
      </c>
      <c r="E467" s="59" t="s">
        <v>2834</v>
      </c>
      <c r="F467" s="59" t="s">
        <v>2998</v>
      </c>
      <c r="G467" s="59" t="s">
        <v>22</v>
      </c>
      <c r="H467" s="59" t="s">
        <v>2978</v>
      </c>
      <c r="I467" s="61" t="s">
        <v>3606</v>
      </c>
      <c r="J467" s="61" t="b">
        <v>0</v>
      </c>
    </row>
    <row r="468" spans="1:10" ht="15.5" hidden="1" x14ac:dyDescent="0.35">
      <c r="A468" s="88" t="s">
        <v>218</v>
      </c>
      <c r="B468" s="59" t="s">
        <v>41</v>
      </c>
      <c r="C468" s="60">
        <v>45481</v>
      </c>
      <c r="D468" s="59" t="s">
        <v>22</v>
      </c>
      <c r="E468" s="59" t="s">
        <v>2834</v>
      </c>
      <c r="F468" s="59" t="s">
        <v>2980</v>
      </c>
      <c r="G468" s="59" t="s">
        <v>22</v>
      </c>
      <c r="H468" s="59" t="s">
        <v>2978</v>
      </c>
      <c r="I468" s="61" t="s">
        <v>3606</v>
      </c>
      <c r="J468" s="61" t="b">
        <v>0</v>
      </c>
    </row>
    <row r="469" spans="1:10" ht="15.5" hidden="1" x14ac:dyDescent="0.35">
      <c r="A469" s="88" t="s">
        <v>2999</v>
      </c>
      <c r="B469" s="59" t="s">
        <v>47</v>
      </c>
      <c r="C469" s="60">
        <v>45481</v>
      </c>
      <c r="D469" s="59" t="s">
        <v>22</v>
      </c>
      <c r="E469" s="59" t="s">
        <v>2834</v>
      </c>
      <c r="F469" s="59" t="s">
        <v>2979</v>
      </c>
      <c r="G469" s="59" t="s">
        <v>22</v>
      </c>
      <c r="H469" s="59" t="s">
        <v>2978</v>
      </c>
      <c r="I469" s="61" t="s">
        <v>3606</v>
      </c>
      <c r="J469" s="61" t="b">
        <v>0</v>
      </c>
    </row>
    <row r="470" spans="1:10" ht="15.5" hidden="1" x14ac:dyDescent="0.35">
      <c r="A470" s="88" t="s">
        <v>3000</v>
      </c>
      <c r="B470" s="59" t="s">
        <v>42</v>
      </c>
      <c r="C470" s="60">
        <v>45482</v>
      </c>
      <c r="D470" s="59" t="s">
        <v>22</v>
      </c>
      <c r="E470" s="59" t="s">
        <v>2834</v>
      </c>
      <c r="F470" s="59" t="s">
        <v>2980</v>
      </c>
      <c r="G470" s="59" t="s">
        <v>22</v>
      </c>
      <c r="H470" s="59" t="s">
        <v>3001</v>
      </c>
      <c r="I470" s="61" t="s">
        <v>3606</v>
      </c>
      <c r="J470" s="61" t="b">
        <v>0</v>
      </c>
    </row>
    <row r="471" spans="1:10" ht="15.5" hidden="1" x14ac:dyDescent="0.35">
      <c r="A471" s="88" t="s">
        <v>3002</v>
      </c>
      <c r="B471" s="59" t="s">
        <v>43</v>
      </c>
      <c r="C471" s="60">
        <v>45482</v>
      </c>
      <c r="D471" s="59" t="s">
        <v>22</v>
      </c>
      <c r="E471" s="59" t="s">
        <v>2834</v>
      </c>
      <c r="F471" s="59" t="s">
        <v>2979</v>
      </c>
      <c r="G471" s="59" t="s">
        <v>22</v>
      </c>
      <c r="H471" s="59" t="s">
        <v>3001</v>
      </c>
      <c r="I471" s="61" t="s">
        <v>3606</v>
      </c>
      <c r="J471" s="61" t="b">
        <v>0</v>
      </c>
    </row>
    <row r="472" spans="1:10" ht="15.5" hidden="1" x14ac:dyDescent="0.35">
      <c r="A472" s="88" t="s">
        <v>2903</v>
      </c>
      <c r="B472" s="59" t="s">
        <v>33</v>
      </c>
      <c r="C472" s="60">
        <v>45482</v>
      </c>
      <c r="D472" s="59" t="s">
        <v>22</v>
      </c>
      <c r="E472" s="59" t="s">
        <v>2834</v>
      </c>
      <c r="F472" s="59" t="s">
        <v>3003</v>
      </c>
      <c r="G472" s="59" t="s">
        <v>22</v>
      </c>
      <c r="H472" s="59" t="s">
        <v>3001</v>
      </c>
      <c r="I472" s="61" t="s">
        <v>3606</v>
      </c>
      <c r="J472" s="61" t="b">
        <v>0</v>
      </c>
    </row>
    <row r="473" spans="1:10" ht="15.5" hidden="1" x14ac:dyDescent="0.35">
      <c r="A473" s="88" t="s">
        <v>1930</v>
      </c>
      <c r="B473" s="59" t="s">
        <v>34</v>
      </c>
      <c r="C473" s="60">
        <v>45482</v>
      </c>
      <c r="D473" s="59" t="s">
        <v>22</v>
      </c>
      <c r="E473" s="59" t="s">
        <v>2834</v>
      </c>
      <c r="F473" s="59" t="s">
        <v>3004</v>
      </c>
      <c r="G473" s="59" t="s">
        <v>22</v>
      </c>
      <c r="H473" s="59" t="s">
        <v>3001</v>
      </c>
      <c r="I473" s="61" t="s">
        <v>3605</v>
      </c>
      <c r="J473" s="61" t="b">
        <v>0</v>
      </c>
    </row>
    <row r="474" spans="1:10" ht="15.5" hidden="1" x14ac:dyDescent="0.35">
      <c r="A474" s="88" t="s">
        <v>2420</v>
      </c>
      <c r="B474" s="59" t="s">
        <v>37</v>
      </c>
      <c r="C474" s="60">
        <v>45482</v>
      </c>
      <c r="D474" s="59" t="s">
        <v>22</v>
      </c>
      <c r="E474" s="59" t="s">
        <v>2834</v>
      </c>
      <c r="F474" s="59" t="s">
        <v>2980</v>
      </c>
      <c r="G474" s="59" t="s">
        <v>22</v>
      </c>
      <c r="H474" s="59" t="s">
        <v>3001</v>
      </c>
      <c r="I474" s="61" t="s">
        <v>3606</v>
      </c>
      <c r="J474" s="61" t="b">
        <v>0</v>
      </c>
    </row>
    <row r="475" spans="1:10" ht="15.5" hidden="1" x14ac:dyDescent="0.35">
      <c r="A475" s="88" t="s">
        <v>2951</v>
      </c>
      <c r="B475" s="59" t="s">
        <v>43</v>
      </c>
      <c r="C475" s="60">
        <v>45482</v>
      </c>
      <c r="D475" s="59" t="s">
        <v>22</v>
      </c>
      <c r="E475" s="59" t="s">
        <v>2834</v>
      </c>
      <c r="F475" s="59" t="s">
        <v>3004</v>
      </c>
      <c r="G475" s="59" t="s">
        <v>22</v>
      </c>
      <c r="H475" s="59" t="s">
        <v>3001</v>
      </c>
      <c r="I475" s="61" t="s">
        <v>3606</v>
      </c>
      <c r="J475" s="61" t="b">
        <v>0</v>
      </c>
    </row>
    <row r="476" spans="1:10" ht="15.5" hidden="1" x14ac:dyDescent="0.35">
      <c r="A476" s="88" t="s">
        <v>1087</v>
      </c>
      <c r="B476" s="59" t="s">
        <v>41</v>
      </c>
      <c r="C476" s="60">
        <v>45482</v>
      </c>
      <c r="D476" s="59" t="s">
        <v>22</v>
      </c>
      <c r="E476" s="59" t="s">
        <v>2834</v>
      </c>
      <c r="F476" s="59" t="s">
        <v>3001</v>
      </c>
      <c r="G476" s="59" t="s">
        <v>22</v>
      </c>
      <c r="H476" s="59" t="s">
        <v>3001</v>
      </c>
      <c r="I476" s="61" t="s">
        <v>3606</v>
      </c>
      <c r="J476" s="61" t="b">
        <v>0</v>
      </c>
    </row>
    <row r="477" spans="1:10" ht="15.5" hidden="1" x14ac:dyDescent="0.35">
      <c r="A477" s="88" t="s">
        <v>3005</v>
      </c>
      <c r="B477" s="59" t="s">
        <v>38</v>
      </c>
      <c r="C477" s="60">
        <v>45482</v>
      </c>
      <c r="D477" s="59" t="s">
        <v>22</v>
      </c>
      <c r="E477" s="59" t="s">
        <v>2834</v>
      </c>
      <c r="F477" s="59" t="s">
        <v>2981</v>
      </c>
      <c r="G477" s="59" t="s">
        <v>22</v>
      </c>
      <c r="H477" s="59" t="s">
        <v>3001</v>
      </c>
      <c r="I477" s="61" t="s">
        <v>3606</v>
      </c>
      <c r="J477" s="61" t="b">
        <v>0</v>
      </c>
    </row>
    <row r="478" spans="1:10" ht="15.5" hidden="1" x14ac:dyDescent="0.35">
      <c r="A478" s="88" t="s">
        <v>2935</v>
      </c>
      <c r="B478" s="59" t="s">
        <v>37</v>
      </c>
      <c r="C478" s="60">
        <v>45483</v>
      </c>
      <c r="D478" s="59" t="s">
        <v>22</v>
      </c>
      <c r="E478" s="59" t="s">
        <v>2834</v>
      </c>
      <c r="F478" s="59" t="s">
        <v>2979</v>
      </c>
      <c r="G478" s="59" t="s">
        <v>22</v>
      </c>
      <c r="H478" s="59" t="s">
        <v>2981</v>
      </c>
      <c r="I478" s="61" t="s">
        <v>3606</v>
      </c>
      <c r="J478" s="61" t="b">
        <v>0</v>
      </c>
    </row>
    <row r="479" spans="1:10" ht="15.5" hidden="1" x14ac:dyDescent="0.35">
      <c r="A479" s="88" t="s">
        <v>3006</v>
      </c>
      <c r="B479" s="59" t="s">
        <v>33</v>
      </c>
      <c r="C479" s="60">
        <v>45483</v>
      </c>
      <c r="D479" s="59" t="s">
        <v>22</v>
      </c>
      <c r="E479" s="59" t="s">
        <v>2834</v>
      </c>
      <c r="F479" s="59" t="s">
        <v>3003</v>
      </c>
      <c r="G479" s="59" t="s">
        <v>22</v>
      </c>
      <c r="H479" s="59" t="s">
        <v>2981</v>
      </c>
      <c r="I479" s="61" t="s">
        <v>3605</v>
      </c>
      <c r="J479" s="61" t="b">
        <v>0</v>
      </c>
    </row>
    <row r="480" spans="1:10" ht="15.5" hidden="1" x14ac:dyDescent="0.35">
      <c r="A480" s="88" t="s">
        <v>1271</v>
      </c>
      <c r="B480" s="59" t="s">
        <v>34</v>
      </c>
      <c r="C480" s="60">
        <v>45483</v>
      </c>
      <c r="D480" s="59" t="s">
        <v>22</v>
      </c>
      <c r="E480" s="59" t="s">
        <v>2834</v>
      </c>
      <c r="F480" s="59" t="s">
        <v>3007</v>
      </c>
      <c r="G480" s="59" t="s">
        <v>23</v>
      </c>
      <c r="H480" s="59" t="s">
        <v>2981</v>
      </c>
      <c r="I480" s="61" t="s">
        <v>3605</v>
      </c>
      <c r="J480" s="61" t="b">
        <v>0</v>
      </c>
    </row>
    <row r="481" spans="1:10" ht="15.5" hidden="1" x14ac:dyDescent="0.35">
      <c r="A481" s="88" t="s">
        <v>2391</v>
      </c>
      <c r="B481" s="59" t="s">
        <v>37</v>
      </c>
      <c r="C481" s="60">
        <v>45483</v>
      </c>
      <c r="D481" s="59" t="s">
        <v>22</v>
      </c>
      <c r="E481" s="59" t="s">
        <v>2834</v>
      </c>
      <c r="F481" s="59" t="s">
        <v>3004</v>
      </c>
      <c r="G481" s="59" t="s">
        <v>22</v>
      </c>
      <c r="H481" s="59" t="s">
        <v>2981</v>
      </c>
      <c r="I481" s="61" t="s">
        <v>3606</v>
      </c>
      <c r="J481" s="61" t="b">
        <v>0</v>
      </c>
    </row>
    <row r="482" spans="1:10" ht="15.5" hidden="1" x14ac:dyDescent="0.35">
      <c r="A482" s="88" t="s">
        <v>727</v>
      </c>
      <c r="B482" s="59" t="s">
        <v>41</v>
      </c>
      <c r="C482" s="60">
        <v>45483</v>
      </c>
      <c r="D482" s="59" t="s">
        <v>22</v>
      </c>
      <c r="E482" s="59" t="s">
        <v>2834</v>
      </c>
      <c r="F482" s="59" t="s">
        <v>3004</v>
      </c>
      <c r="G482" s="59" t="s">
        <v>22</v>
      </c>
      <c r="H482" s="59" t="s">
        <v>2981</v>
      </c>
      <c r="I482" s="61" t="s">
        <v>3605</v>
      </c>
      <c r="J482" s="61" t="b">
        <v>0</v>
      </c>
    </row>
    <row r="483" spans="1:10" ht="15.5" hidden="1" x14ac:dyDescent="0.35">
      <c r="A483" s="88" t="s">
        <v>337</v>
      </c>
      <c r="B483" s="59" t="s">
        <v>32</v>
      </c>
      <c r="C483" s="60">
        <v>45483</v>
      </c>
      <c r="D483" s="59" t="s">
        <v>22</v>
      </c>
      <c r="E483" s="59" t="s">
        <v>2834</v>
      </c>
      <c r="F483" s="59" t="s">
        <v>3008</v>
      </c>
      <c r="G483" s="59" t="s">
        <v>22</v>
      </c>
      <c r="H483" s="59" t="s">
        <v>2981</v>
      </c>
      <c r="I483" s="61" t="s">
        <v>3606</v>
      </c>
      <c r="J483" s="61" t="b">
        <v>0</v>
      </c>
    </row>
    <row r="484" spans="1:10" ht="15.5" hidden="1" x14ac:dyDescent="0.35">
      <c r="A484" s="88" t="s">
        <v>3009</v>
      </c>
      <c r="B484" s="59" t="s">
        <v>33</v>
      </c>
      <c r="C484" s="60">
        <v>45483</v>
      </c>
      <c r="D484" s="59" t="s">
        <v>22</v>
      </c>
      <c r="E484" s="59" t="s">
        <v>2834</v>
      </c>
      <c r="F484" s="59" t="s">
        <v>3003</v>
      </c>
      <c r="G484" s="59" t="s">
        <v>22</v>
      </c>
      <c r="H484" s="59" t="s">
        <v>2981</v>
      </c>
      <c r="I484" s="61" t="s">
        <v>3606</v>
      </c>
      <c r="J484" s="61" t="b">
        <v>0</v>
      </c>
    </row>
    <row r="485" spans="1:10" ht="15.5" hidden="1" x14ac:dyDescent="0.35">
      <c r="A485" s="88" t="s">
        <v>894</v>
      </c>
      <c r="B485" s="59" t="s">
        <v>43</v>
      </c>
      <c r="C485" s="60">
        <v>45484</v>
      </c>
      <c r="D485" s="59" t="s">
        <v>22</v>
      </c>
      <c r="E485" s="59" t="s">
        <v>2834</v>
      </c>
      <c r="F485" s="59" t="s">
        <v>3010</v>
      </c>
      <c r="G485" s="59" t="s">
        <v>22</v>
      </c>
      <c r="H485" s="59" t="s">
        <v>3003</v>
      </c>
      <c r="I485" s="61" t="s">
        <v>3605</v>
      </c>
      <c r="J485" s="61" t="b">
        <v>0</v>
      </c>
    </row>
    <row r="486" spans="1:10" ht="15.5" hidden="1" x14ac:dyDescent="0.35">
      <c r="A486" s="88" t="s">
        <v>446</v>
      </c>
      <c r="B486" s="59" t="s">
        <v>37</v>
      </c>
      <c r="C486" s="60">
        <v>45484</v>
      </c>
      <c r="D486" s="59" t="s">
        <v>22</v>
      </c>
      <c r="E486" s="59" t="s">
        <v>2834</v>
      </c>
      <c r="F486" s="59" t="s">
        <v>2980</v>
      </c>
      <c r="G486" s="59" t="s">
        <v>22</v>
      </c>
      <c r="H486" s="59" t="s">
        <v>3003</v>
      </c>
      <c r="I486" s="61" t="s">
        <v>3606</v>
      </c>
      <c r="J486" s="61" t="b">
        <v>0</v>
      </c>
    </row>
    <row r="487" spans="1:10" ht="15.5" hidden="1" x14ac:dyDescent="0.35">
      <c r="A487" s="88" t="s">
        <v>3011</v>
      </c>
      <c r="B487" s="59" t="s">
        <v>41</v>
      </c>
      <c r="C487" s="60">
        <v>45484</v>
      </c>
      <c r="D487" s="59" t="s">
        <v>22</v>
      </c>
      <c r="E487" s="59" t="s">
        <v>2834</v>
      </c>
      <c r="F487" s="59" t="s">
        <v>2980</v>
      </c>
      <c r="G487" s="59" t="s">
        <v>22</v>
      </c>
      <c r="H487" s="59" t="s">
        <v>3003</v>
      </c>
      <c r="I487" s="61" t="s">
        <v>3606</v>
      </c>
      <c r="J487" s="61" t="b">
        <v>0</v>
      </c>
    </row>
    <row r="488" spans="1:10" ht="15.5" hidden="1" x14ac:dyDescent="0.35">
      <c r="A488" s="88" t="s">
        <v>468</v>
      </c>
      <c r="B488" s="59" t="s">
        <v>34</v>
      </c>
      <c r="C488" s="60">
        <v>45484</v>
      </c>
      <c r="D488" s="59" t="s">
        <v>22</v>
      </c>
      <c r="E488" s="59" t="s">
        <v>2834</v>
      </c>
      <c r="F488" s="59" t="s">
        <v>3004</v>
      </c>
      <c r="G488" s="59" t="s">
        <v>22</v>
      </c>
      <c r="H488" s="59" t="s">
        <v>3003</v>
      </c>
      <c r="I488" s="61" t="s">
        <v>3606</v>
      </c>
      <c r="J488" s="61" t="b">
        <v>0</v>
      </c>
    </row>
    <row r="489" spans="1:10" ht="15.5" hidden="1" x14ac:dyDescent="0.35">
      <c r="A489" s="88" t="s">
        <v>559</v>
      </c>
      <c r="B489" s="59" t="s">
        <v>47</v>
      </c>
      <c r="C489" s="60">
        <v>45484</v>
      </c>
      <c r="D489" s="59" t="s">
        <v>22</v>
      </c>
      <c r="E489" s="59" t="s">
        <v>2834</v>
      </c>
      <c r="F489" s="59" t="s">
        <v>3012</v>
      </c>
      <c r="G489" s="59" t="s">
        <v>22</v>
      </c>
      <c r="H489" s="59" t="s">
        <v>3003</v>
      </c>
      <c r="I489" s="61" t="s">
        <v>3606</v>
      </c>
      <c r="J489" s="61" t="b">
        <v>0</v>
      </c>
    </row>
    <row r="490" spans="1:10" ht="15.5" hidden="1" x14ac:dyDescent="0.35">
      <c r="A490" s="88" t="s">
        <v>1969</v>
      </c>
      <c r="B490" s="59" t="s">
        <v>33</v>
      </c>
      <c r="C490" s="60">
        <v>45484</v>
      </c>
      <c r="D490" s="59" t="s">
        <v>22</v>
      </c>
      <c r="E490" s="59" t="s">
        <v>2834</v>
      </c>
      <c r="F490" s="59" t="s">
        <v>2980</v>
      </c>
      <c r="G490" s="59" t="s">
        <v>22</v>
      </c>
      <c r="H490" s="59" t="s">
        <v>3003</v>
      </c>
      <c r="I490" s="61" t="s">
        <v>3606</v>
      </c>
      <c r="J490" s="61" t="b">
        <v>0</v>
      </c>
    </row>
    <row r="491" spans="1:10" ht="15.5" hidden="1" x14ac:dyDescent="0.35">
      <c r="A491" s="88" t="s">
        <v>3013</v>
      </c>
      <c r="B491" s="59" t="s">
        <v>37</v>
      </c>
      <c r="C491" s="60">
        <v>45484</v>
      </c>
      <c r="D491" s="59" t="s">
        <v>22</v>
      </c>
      <c r="E491" s="59" t="s">
        <v>2834</v>
      </c>
      <c r="F491" s="59" t="s">
        <v>2980</v>
      </c>
      <c r="G491" s="59" t="s">
        <v>22</v>
      </c>
      <c r="H491" s="59" t="s">
        <v>3003</v>
      </c>
      <c r="I491" s="61" t="s">
        <v>3606</v>
      </c>
      <c r="J491" s="61" t="b">
        <v>0</v>
      </c>
    </row>
    <row r="492" spans="1:10" ht="15.5" hidden="1" x14ac:dyDescent="0.35">
      <c r="A492" s="88" t="s">
        <v>1960</v>
      </c>
      <c r="B492" s="59" t="s">
        <v>42</v>
      </c>
      <c r="C492" s="60">
        <v>45484</v>
      </c>
      <c r="D492" s="59" t="s">
        <v>22</v>
      </c>
      <c r="E492" s="59" t="s">
        <v>2834</v>
      </c>
      <c r="F492" s="59" t="s">
        <v>2980</v>
      </c>
      <c r="G492" s="59" t="s">
        <v>22</v>
      </c>
      <c r="H492" s="59" t="s">
        <v>3003</v>
      </c>
      <c r="I492" s="61" t="s">
        <v>3606</v>
      </c>
      <c r="J492" s="61" t="b">
        <v>0</v>
      </c>
    </row>
    <row r="493" spans="1:10" ht="15.5" hidden="1" x14ac:dyDescent="0.35">
      <c r="A493" s="88" t="s">
        <v>3014</v>
      </c>
      <c r="B493" s="59" t="s">
        <v>34</v>
      </c>
      <c r="C493" s="60">
        <v>45484</v>
      </c>
      <c r="D493" s="59" t="s">
        <v>22</v>
      </c>
      <c r="E493" s="59" t="s">
        <v>2834</v>
      </c>
      <c r="F493" s="59" t="s">
        <v>2992</v>
      </c>
      <c r="G493" s="59" t="s">
        <v>22</v>
      </c>
      <c r="H493" s="59" t="s">
        <v>3003</v>
      </c>
      <c r="I493" s="61" t="s">
        <v>3605</v>
      </c>
      <c r="J493" s="61" t="b">
        <v>0</v>
      </c>
    </row>
    <row r="494" spans="1:10" ht="15.5" hidden="1" x14ac:dyDescent="0.35">
      <c r="A494" s="88" t="s">
        <v>3015</v>
      </c>
      <c r="B494" s="59" t="s">
        <v>30</v>
      </c>
      <c r="C494" s="60">
        <v>45485</v>
      </c>
      <c r="D494" s="59" t="s">
        <v>22</v>
      </c>
      <c r="E494" s="59" t="s">
        <v>2834</v>
      </c>
      <c r="F494" s="59" t="s">
        <v>3004</v>
      </c>
      <c r="G494" s="59" t="s">
        <v>22</v>
      </c>
      <c r="H494" s="59" t="s">
        <v>2980</v>
      </c>
      <c r="I494" s="61" t="s">
        <v>3606</v>
      </c>
      <c r="J494" s="61" t="b">
        <v>0</v>
      </c>
    </row>
    <row r="495" spans="1:10" ht="15.5" hidden="1" x14ac:dyDescent="0.35">
      <c r="A495" s="88" t="s">
        <v>647</v>
      </c>
      <c r="B495" s="59" t="s">
        <v>33</v>
      </c>
      <c r="C495" s="60">
        <v>45485</v>
      </c>
      <c r="D495" s="59" t="s">
        <v>22</v>
      </c>
      <c r="E495" s="59" t="s">
        <v>2834</v>
      </c>
      <c r="F495" s="59" t="s">
        <v>3004</v>
      </c>
      <c r="G495" s="59" t="s">
        <v>22</v>
      </c>
      <c r="H495" s="59" t="s">
        <v>2980</v>
      </c>
      <c r="I495" s="61" t="s">
        <v>3605</v>
      </c>
      <c r="J495" s="61" t="b">
        <v>0</v>
      </c>
    </row>
    <row r="496" spans="1:10" ht="15.5" hidden="1" x14ac:dyDescent="0.35">
      <c r="A496" s="88" t="s">
        <v>939</v>
      </c>
      <c r="B496" s="59" t="s">
        <v>33</v>
      </c>
      <c r="C496" s="60">
        <v>45485</v>
      </c>
      <c r="D496" s="59" t="s">
        <v>22</v>
      </c>
      <c r="E496" s="59" t="s">
        <v>2834</v>
      </c>
      <c r="F496" s="59" t="s">
        <v>2998</v>
      </c>
      <c r="G496" s="59" t="s">
        <v>22</v>
      </c>
      <c r="H496" s="59" t="s">
        <v>2980</v>
      </c>
      <c r="I496" s="61" t="s">
        <v>3606</v>
      </c>
      <c r="J496" s="61" t="b">
        <v>0</v>
      </c>
    </row>
    <row r="497" spans="1:10" ht="15.5" hidden="1" x14ac:dyDescent="0.35">
      <c r="A497" s="88" t="s">
        <v>2466</v>
      </c>
      <c r="B497" s="59" t="s">
        <v>47</v>
      </c>
      <c r="C497" s="60">
        <v>45485</v>
      </c>
      <c r="D497" s="59" t="s">
        <v>22</v>
      </c>
      <c r="E497" s="59" t="s">
        <v>2834</v>
      </c>
      <c r="F497" s="59" t="s">
        <v>2998</v>
      </c>
      <c r="G497" s="59" t="s">
        <v>22</v>
      </c>
      <c r="H497" s="59" t="s">
        <v>2980</v>
      </c>
      <c r="I497" s="61" t="s">
        <v>3606</v>
      </c>
      <c r="J497" s="61" t="b">
        <v>0</v>
      </c>
    </row>
    <row r="498" spans="1:10" ht="15.5" hidden="1" x14ac:dyDescent="0.35">
      <c r="A498" s="88" t="s">
        <v>335</v>
      </c>
      <c r="B498" s="59" t="s">
        <v>33</v>
      </c>
      <c r="C498" s="60">
        <v>45485</v>
      </c>
      <c r="D498" s="59" t="s">
        <v>22</v>
      </c>
      <c r="E498" s="59" t="s">
        <v>2834</v>
      </c>
      <c r="F498" s="59" t="s">
        <v>2992</v>
      </c>
      <c r="G498" s="59" t="s">
        <v>22</v>
      </c>
      <c r="H498" s="59" t="s">
        <v>2980</v>
      </c>
      <c r="I498" s="61" t="s">
        <v>3606</v>
      </c>
      <c r="J498" s="61" t="b">
        <v>0</v>
      </c>
    </row>
    <row r="499" spans="1:10" ht="15.5" hidden="1" x14ac:dyDescent="0.35">
      <c r="A499" s="88" t="s">
        <v>758</v>
      </c>
      <c r="B499" s="59" t="s">
        <v>41</v>
      </c>
      <c r="C499" s="60">
        <v>45485</v>
      </c>
      <c r="D499" s="59" t="s">
        <v>22</v>
      </c>
      <c r="E499" s="59" t="s">
        <v>2834</v>
      </c>
      <c r="F499" s="59" t="s">
        <v>3016</v>
      </c>
      <c r="G499" s="59" t="s">
        <v>22</v>
      </c>
      <c r="H499" s="59" t="s">
        <v>2980</v>
      </c>
      <c r="I499" s="61" t="s">
        <v>3605</v>
      </c>
      <c r="J499" s="61" t="b">
        <v>0</v>
      </c>
    </row>
    <row r="500" spans="1:10" ht="15.5" hidden="1" x14ac:dyDescent="0.35">
      <c r="A500" s="88" t="s">
        <v>3017</v>
      </c>
      <c r="B500" s="59" t="s">
        <v>40</v>
      </c>
      <c r="C500" s="60">
        <v>45485</v>
      </c>
      <c r="D500" s="59" t="s">
        <v>22</v>
      </c>
      <c r="E500" s="59" t="s">
        <v>2834</v>
      </c>
      <c r="F500" s="59" t="s">
        <v>3004</v>
      </c>
      <c r="G500" s="59" t="s">
        <v>22</v>
      </c>
      <c r="H500" s="59" t="s">
        <v>2980</v>
      </c>
      <c r="I500" s="61" t="s">
        <v>3606</v>
      </c>
      <c r="J500" s="61" t="b">
        <v>0</v>
      </c>
    </row>
    <row r="501" spans="1:10" ht="15.5" hidden="1" x14ac:dyDescent="0.35">
      <c r="A501" s="88" t="s">
        <v>3018</v>
      </c>
      <c r="B501" s="59" t="s">
        <v>44</v>
      </c>
      <c r="C501" s="60">
        <v>45485</v>
      </c>
      <c r="D501" s="59" t="s">
        <v>22</v>
      </c>
      <c r="E501" s="59" t="s">
        <v>2834</v>
      </c>
      <c r="F501" s="59" t="s">
        <v>3019</v>
      </c>
      <c r="G501" s="59" t="s">
        <v>22</v>
      </c>
      <c r="H501" s="59" t="s">
        <v>2980</v>
      </c>
      <c r="I501" s="61" t="s">
        <v>3606</v>
      </c>
      <c r="J501" s="61" t="b">
        <v>0</v>
      </c>
    </row>
    <row r="502" spans="1:10" ht="15.5" hidden="1" x14ac:dyDescent="0.35">
      <c r="A502" s="88" t="s">
        <v>3020</v>
      </c>
      <c r="B502" s="59" t="s">
        <v>33</v>
      </c>
      <c r="C502" s="60">
        <v>45488</v>
      </c>
      <c r="D502" s="59" t="s">
        <v>22</v>
      </c>
      <c r="E502" s="59" t="s">
        <v>2834</v>
      </c>
      <c r="F502" s="59" t="s">
        <v>2998</v>
      </c>
      <c r="G502" s="59" t="s">
        <v>22</v>
      </c>
      <c r="H502" s="59" t="s">
        <v>2979</v>
      </c>
      <c r="I502" s="61" t="s">
        <v>3606</v>
      </c>
      <c r="J502" s="61" t="b">
        <v>0</v>
      </c>
    </row>
    <row r="503" spans="1:10" ht="15.5" hidden="1" x14ac:dyDescent="0.35">
      <c r="A503" s="88" t="s">
        <v>337</v>
      </c>
      <c r="B503" s="59" t="s">
        <v>38</v>
      </c>
      <c r="C503" s="60">
        <v>45488</v>
      </c>
      <c r="D503" s="59" t="s">
        <v>22</v>
      </c>
      <c r="E503" s="59" t="s">
        <v>2834</v>
      </c>
      <c r="F503" s="59" t="s">
        <v>2998</v>
      </c>
      <c r="G503" s="59" t="s">
        <v>22</v>
      </c>
      <c r="H503" s="59" t="s">
        <v>2979</v>
      </c>
      <c r="I503" s="61" t="s">
        <v>3606</v>
      </c>
      <c r="J503" s="61" t="b">
        <v>0</v>
      </c>
    </row>
    <row r="504" spans="1:10" ht="15.5" hidden="1" x14ac:dyDescent="0.35">
      <c r="A504" s="88" t="s">
        <v>3021</v>
      </c>
      <c r="B504" s="59" t="s">
        <v>34</v>
      </c>
      <c r="C504" s="60">
        <v>45488</v>
      </c>
      <c r="D504" s="59" t="s">
        <v>22</v>
      </c>
      <c r="E504" s="59" t="s">
        <v>2834</v>
      </c>
      <c r="F504" s="59" t="s">
        <v>3004</v>
      </c>
      <c r="G504" s="59" t="s">
        <v>22</v>
      </c>
      <c r="H504" s="59" t="s">
        <v>2979</v>
      </c>
      <c r="I504" s="61" t="s">
        <v>3606</v>
      </c>
      <c r="J504" s="61" t="b">
        <v>0</v>
      </c>
    </row>
    <row r="505" spans="1:10" ht="15.5" hidden="1" x14ac:dyDescent="0.35">
      <c r="A505" s="88" t="s">
        <v>2977</v>
      </c>
      <c r="B505" s="59" t="s">
        <v>33</v>
      </c>
      <c r="C505" s="60">
        <v>45488</v>
      </c>
      <c r="D505" s="59" t="s">
        <v>22</v>
      </c>
      <c r="E505" s="59" t="s">
        <v>2834</v>
      </c>
      <c r="F505" s="59" t="s">
        <v>3022</v>
      </c>
      <c r="G505" s="59" t="s">
        <v>22</v>
      </c>
      <c r="H505" s="59" t="s">
        <v>2979</v>
      </c>
      <c r="I505" s="61" t="s">
        <v>3606</v>
      </c>
      <c r="J505" s="61" t="b">
        <v>0</v>
      </c>
    </row>
    <row r="506" spans="1:10" ht="15.5" hidden="1" x14ac:dyDescent="0.35">
      <c r="A506" s="88" t="s">
        <v>876</v>
      </c>
      <c r="B506" s="59" t="s">
        <v>42</v>
      </c>
      <c r="C506" s="60">
        <v>45488</v>
      </c>
      <c r="D506" s="59" t="s">
        <v>22</v>
      </c>
      <c r="E506" s="59" t="s">
        <v>2834</v>
      </c>
      <c r="F506" s="59" t="s">
        <v>3004</v>
      </c>
      <c r="G506" s="59" t="s">
        <v>22</v>
      </c>
      <c r="H506" s="59" t="s">
        <v>2979</v>
      </c>
      <c r="I506" s="61" t="s">
        <v>3606</v>
      </c>
      <c r="J506" s="61" t="b">
        <v>0</v>
      </c>
    </row>
    <row r="507" spans="1:10" ht="15.5" hidden="1" x14ac:dyDescent="0.35">
      <c r="A507" s="88" t="s">
        <v>3023</v>
      </c>
      <c r="B507" s="59" t="s">
        <v>42</v>
      </c>
      <c r="C507" s="60">
        <v>45488</v>
      </c>
      <c r="D507" s="59" t="s">
        <v>22</v>
      </c>
      <c r="E507" s="59" t="s">
        <v>2834</v>
      </c>
      <c r="F507" s="59" t="s">
        <v>2992</v>
      </c>
      <c r="G507" s="59" t="s">
        <v>22</v>
      </c>
      <c r="H507" s="59" t="s">
        <v>2979</v>
      </c>
      <c r="I507" s="61" t="s">
        <v>3606</v>
      </c>
      <c r="J507" s="61" t="b">
        <v>0</v>
      </c>
    </row>
    <row r="508" spans="1:10" ht="15.5" hidden="1" x14ac:dyDescent="0.35">
      <c r="A508" s="88" t="s">
        <v>2018</v>
      </c>
      <c r="B508" s="59" t="s">
        <v>47</v>
      </c>
      <c r="C508" s="60">
        <v>45488</v>
      </c>
      <c r="D508" s="59" t="s">
        <v>22</v>
      </c>
      <c r="E508" s="59" t="s">
        <v>2834</v>
      </c>
      <c r="F508" s="59" t="s">
        <v>3004</v>
      </c>
      <c r="G508" s="59" t="s">
        <v>22</v>
      </c>
      <c r="H508" s="59" t="s">
        <v>2979</v>
      </c>
      <c r="I508" s="61" t="s">
        <v>3606</v>
      </c>
      <c r="J508" s="61" t="b">
        <v>0</v>
      </c>
    </row>
    <row r="509" spans="1:10" ht="15.5" hidden="1" x14ac:dyDescent="0.35">
      <c r="A509" s="88" t="s">
        <v>3024</v>
      </c>
      <c r="B509" s="59" t="s">
        <v>33</v>
      </c>
      <c r="C509" s="60">
        <v>45489</v>
      </c>
      <c r="D509" s="59" t="s">
        <v>22</v>
      </c>
      <c r="E509" s="59" t="s">
        <v>2834</v>
      </c>
      <c r="F509" s="59" t="s">
        <v>2992</v>
      </c>
      <c r="G509" s="59" t="s">
        <v>22</v>
      </c>
      <c r="H509" s="59" t="s">
        <v>2998</v>
      </c>
      <c r="I509" s="61" t="s">
        <v>3606</v>
      </c>
      <c r="J509" s="61" t="b">
        <v>0</v>
      </c>
    </row>
    <row r="510" spans="1:10" ht="15.5" hidden="1" x14ac:dyDescent="0.35">
      <c r="A510" s="88" t="s">
        <v>446</v>
      </c>
      <c r="B510" s="59" t="s">
        <v>37</v>
      </c>
      <c r="C510" s="60">
        <v>45489</v>
      </c>
      <c r="D510" s="59" t="s">
        <v>22</v>
      </c>
      <c r="E510" s="59" t="s">
        <v>2834</v>
      </c>
      <c r="F510" s="59" t="s">
        <v>2992</v>
      </c>
      <c r="G510" s="59" t="s">
        <v>22</v>
      </c>
      <c r="H510" s="59" t="s">
        <v>2998</v>
      </c>
      <c r="I510" s="61" t="s">
        <v>3606</v>
      </c>
      <c r="J510" s="61" t="b">
        <v>0</v>
      </c>
    </row>
    <row r="511" spans="1:10" ht="15.5" hidden="1" x14ac:dyDescent="0.35">
      <c r="A511" s="88" t="s">
        <v>935</v>
      </c>
      <c r="B511" s="59" t="s">
        <v>41</v>
      </c>
      <c r="C511" s="60">
        <v>45489</v>
      </c>
      <c r="D511" s="59" t="s">
        <v>22</v>
      </c>
      <c r="E511" s="59" t="s">
        <v>2834</v>
      </c>
      <c r="F511" s="59" t="s">
        <v>3004</v>
      </c>
      <c r="G511" s="59" t="s">
        <v>22</v>
      </c>
      <c r="H511" s="59" t="s">
        <v>2998</v>
      </c>
      <c r="I511" s="61" t="s">
        <v>3606</v>
      </c>
      <c r="J511" s="61" t="b">
        <v>0</v>
      </c>
    </row>
    <row r="512" spans="1:10" ht="15.5" hidden="1" x14ac:dyDescent="0.35">
      <c r="A512" s="88" t="s">
        <v>1556</v>
      </c>
      <c r="B512" s="59" t="s">
        <v>40</v>
      </c>
      <c r="C512" s="60">
        <v>45489</v>
      </c>
      <c r="D512" s="59" t="s">
        <v>22</v>
      </c>
      <c r="E512" s="59" t="s">
        <v>2834</v>
      </c>
      <c r="F512" s="59" t="s">
        <v>3025</v>
      </c>
      <c r="G512" s="59" t="s">
        <v>22</v>
      </c>
      <c r="H512" s="59" t="s">
        <v>2998</v>
      </c>
      <c r="I512" s="61" t="s">
        <v>3606</v>
      </c>
      <c r="J512" s="61" t="b">
        <v>0</v>
      </c>
    </row>
    <row r="513" spans="1:10" ht="15.5" hidden="1" x14ac:dyDescent="0.35">
      <c r="A513" s="88" t="s">
        <v>3026</v>
      </c>
      <c r="B513" s="59" t="s">
        <v>47</v>
      </c>
      <c r="C513" s="60">
        <v>45489</v>
      </c>
      <c r="D513" s="59" t="s">
        <v>22</v>
      </c>
      <c r="E513" s="59" t="s">
        <v>2834</v>
      </c>
      <c r="F513" s="59" t="s">
        <v>3012</v>
      </c>
      <c r="G513" s="59" t="s">
        <v>22</v>
      </c>
      <c r="H513" s="59" t="s">
        <v>2998</v>
      </c>
      <c r="I513" s="61" t="s">
        <v>3606</v>
      </c>
      <c r="J513" s="61" t="b">
        <v>0</v>
      </c>
    </row>
    <row r="514" spans="1:10" ht="15.5" hidden="1" x14ac:dyDescent="0.35">
      <c r="A514" s="88" t="s">
        <v>3027</v>
      </c>
      <c r="B514" s="59" t="s">
        <v>41</v>
      </c>
      <c r="C514" s="60">
        <v>45490</v>
      </c>
      <c r="D514" s="59" t="s">
        <v>22</v>
      </c>
      <c r="E514" s="59" t="s">
        <v>2834</v>
      </c>
      <c r="F514" s="59" t="s">
        <v>3019</v>
      </c>
      <c r="G514" s="59" t="s">
        <v>22</v>
      </c>
      <c r="H514" s="59" t="s">
        <v>2992</v>
      </c>
      <c r="I514" s="61" t="s">
        <v>3605</v>
      </c>
      <c r="J514" s="61" t="b">
        <v>0</v>
      </c>
    </row>
    <row r="515" spans="1:10" ht="15.5" hidden="1" x14ac:dyDescent="0.35">
      <c r="A515" s="88" t="s">
        <v>1702</v>
      </c>
      <c r="B515" s="59" t="s">
        <v>37</v>
      </c>
      <c r="C515" s="60">
        <v>45490</v>
      </c>
      <c r="D515" s="59" t="s">
        <v>22</v>
      </c>
      <c r="E515" s="59" t="s">
        <v>2834</v>
      </c>
      <c r="F515" s="59" t="s">
        <v>3028</v>
      </c>
      <c r="G515" s="59" t="s">
        <v>22</v>
      </c>
      <c r="H515" s="59" t="s">
        <v>2992</v>
      </c>
      <c r="I515" s="61" t="s">
        <v>3606</v>
      </c>
      <c r="J515" s="61" t="b">
        <v>0</v>
      </c>
    </row>
    <row r="516" spans="1:10" ht="15.5" hidden="1" x14ac:dyDescent="0.35">
      <c r="A516" s="88" t="s">
        <v>1993</v>
      </c>
      <c r="B516" s="59" t="s">
        <v>31</v>
      </c>
      <c r="C516" s="60">
        <v>45490</v>
      </c>
      <c r="D516" s="59" t="s">
        <v>22</v>
      </c>
      <c r="E516" s="59" t="s">
        <v>2834</v>
      </c>
      <c r="F516" s="59" t="s">
        <v>3028</v>
      </c>
      <c r="G516" s="59" t="s">
        <v>22</v>
      </c>
      <c r="H516" s="59" t="s">
        <v>2992</v>
      </c>
      <c r="I516" s="61" t="s">
        <v>3605</v>
      </c>
      <c r="J516" s="61" t="b">
        <v>0</v>
      </c>
    </row>
    <row r="517" spans="1:10" ht="15.5" hidden="1" x14ac:dyDescent="0.35">
      <c r="A517" s="88" t="s">
        <v>3029</v>
      </c>
      <c r="B517" s="59" t="s">
        <v>33</v>
      </c>
      <c r="C517" s="60">
        <v>45490</v>
      </c>
      <c r="D517" s="59" t="s">
        <v>22</v>
      </c>
      <c r="E517" s="59" t="s">
        <v>2834</v>
      </c>
      <c r="F517" s="59" t="s">
        <v>3019</v>
      </c>
      <c r="G517" s="59" t="s">
        <v>22</v>
      </c>
      <c r="H517" s="59" t="s">
        <v>2992</v>
      </c>
      <c r="I517" s="61" t="s">
        <v>3606</v>
      </c>
      <c r="J517" s="61" t="b">
        <v>0</v>
      </c>
    </row>
    <row r="518" spans="1:10" ht="15.5" hidden="1" x14ac:dyDescent="0.35">
      <c r="A518" s="88" t="s">
        <v>3030</v>
      </c>
      <c r="B518" s="59" t="s">
        <v>41</v>
      </c>
      <c r="C518" s="60">
        <v>45490</v>
      </c>
      <c r="D518" s="59" t="s">
        <v>22</v>
      </c>
      <c r="E518" s="59" t="s">
        <v>2834</v>
      </c>
      <c r="F518" s="59" t="s">
        <v>2992</v>
      </c>
      <c r="G518" s="59" t="s">
        <v>22</v>
      </c>
      <c r="H518" s="59" t="s">
        <v>2992</v>
      </c>
      <c r="I518" s="61" t="s">
        <v>3606</v>
      </c>
      <c r="J518" s="61" t="b">
        <v>0</v>
      </c>
    </row>
    <row r="519" spans="1:10" ht="15.5" hidden="1" x14ac:dyDescent="0.35">
      <c r="A519" s="88" t="s">
        <v>351</v>
      </c>
      <c r="B519" s="59" t="s">
        <v>43</v>
      </c>
      <c r="C519" s="60">
        <v>45490</v>
      </c>
      <c r="D519" s="59" t="s">
        <v>22</v>
      </c>
      <c r="E519" s="59" t="s">
        <v>2834</v>
      </c>
      <c r="F519" s="59" t="s">
        <v>2992</v>
      </c>
      <c r="G519" s="59" t="s">
        <v>22</v>
      </c>
      <c r="H519" s="59" t="s">
        <v>2992</v>
      </c>
      <c r="I519" s="61" t="s">
        <v>3605</v>
      </c>
      <c r="J519" s="61" t="b">
        <v>0</v>
      </c>
    </row>
    <row r="520" spans="1:10" ht="15.5" hidden="1" x14ac:dyDescent="0.35">
      <c r="A520" s="88" t="s">
        <v>2252</v>
      </c>
      <c r="B520" s="59" t="s">
        <v>40</v>
      </c>
      <c r="C520" s="60">
        <v>45490</v>
      </c>
      <c r="D520" s="59" t="s">
        <v>22</v>
      </c>
      <c r="E520" s="59" t="s">
        <v>2834</v>
      </c>
      <c r="F520" s="59" t="s">
        <v>3031</v>
      </c>
      <c r="G520" s="59" t="s">
        <v>22</v>
      </c>
      <c r="H520" s="59" t="s">
        <v>2992</v>
      </c>
      <c r="I520" s="61" t="s">
        <v>3606</v>
      </c>
      <c r="J520" s="61" t="b">
        <v>0</v>
      </c>
    </row>
    <row r="521" spans="1:10" ht="15.5" hidden="1" x14ac:dyDescent="0.35">
      <c r="A521" s="88" t="s">
        <v>2064</v>
      </c>
      <c r="B521" s="59" t="s">
        <v>47</v>
      </c>
      <c r="C521" s="60">
        <v>45490</v>
      </c>
      <c r="D521" s="59" t="s">
        <v>22</v>
      </c>
      <c r="E521" s="59" t="s">
        <v>2834</v>
      </c>
      <c r="F521" s="59" t="s">
        <v>3010</v>
      </c>
      <c r="G521" s="59" t="s">
        <v>22</v>
      </c>
      <c r="H521" s="59" t="s">
        <v>2992</v>
      </c>
      <c r="I521" s="61" t="s">
        <v>3606</v>
      </c>
      <c r="J521" s="61" t="b">
        <v>0</v>
      </c>
    </row>
    <row r="522" spans="1:10" ht="15.5" hidden="1" x14ac:dyDescent="0.35">
      <c r="A522" s="88" t="s">
        <v>2890</v>
      </c>
      <c r="B522" s="59" t="s">
        <v>33</v>
      </c>
      <c r="C522" s="60">
        <v>45490</v>
      </c>
      <c r="D522" s="59" t="s">
        <v>22</v>
      </c>
      <c r="E522" s="59" t="s">
        <v>2834</v>
      </c>
      <c r="F522" s="59" t="s">
        <v>3031</v>
      </c>
      <c r="G522" s="59" t="s">
        <v>22</v>
      </c>
      <c r="H522" s="59" t="s">
        <v>2992</v>
      </c>
      <c r="I522" s="61" t="s">
        <v>3606</v>
      </c>
      <c r="J522" s="61" t="b">
        <v>0</v>
      </c>
    </row>
    <row r="523" spans="1:10" ht="15.5" hidden="1" x14ac:dyDescent="0.35">
      <c r="A523" s="88" t="s">
        <v>3032</v>
      </c>
      <c r="B523" s="59" t="s">
        <v>47</v>
      </c>
      <c r="C523" s="60">
        <v>45490</v>
      </c>
      <c r="D523" s="59" t="s">
        <v>22</v>
      </c>
      <c r="E523" s="59" t="s">
        <v>2834</v>
      </c>
      <c r="F523" s="59" t="s">
        <v>3004</v>
      </c>
      <c r="G523" s="59" t="s">
        <v>22</v>
      </c>
      <c r="H523" s="59" t="s">
        <v>2992</v>
      </c>
      <c r="I523" s="61" t="s">
        <v>3606</v>
      </c>
      <c r="J523" s="61" t="b">
        <v>0</v>
      </c>
    </row>
    <row r="524" spans="1:10" ht="15.5" hidden="1" x14ac:dyDescent="0.35">
      <c r="A524" s="88" t="s">
        <v>2020</v>
      </c>
      <c r="B524" s="59" t="s">
        <v>33</v>
      </c>
      <c r="C524" s="60">
        <v>45491</v>
      </c>
      <c r="D524" s="59" t="s">
        <v>22</v>
      </c>
      <c r="E524" s="59" t="s">
        <v>2834</v>
      </c>
      <c r="F524" s="59" t="s">
        <v>3004</v>
      </c>
      <c r="G524" s="59" t="s">
        <v>22</v>
      </c>
      <c r="H524" s="59" t="s">
        <v>3019</v>
      </c>
      <c r="I524" s="61" t="s">
        <v>3606</v>
      </c>
      <c r="J524" s="61" t="b">
        <v>0</v>
      </c>
    </row>
    <row r="525" spans="1:10" ht="15.5" hidden="1" x14ac:dyDescent="0.35">
      <c r="A525" s="88" t="s">
        <v>1645</v>
      </c>
      <c r="B525" s="59" t="s">
        <v>42</v>
      </c>
      <c r="C525" s="60">
        <v>45491</v>
      </c>
      <c r="D525" s="59" t="s">
        <v>22</v>
      </c>
      <c r="E525" s="59" t="s">
        <v>2834</v>
      </c>
      <c r="F525" s="59" t="s">
        <v>3033</v>
      </c>
      <c r="G525" s="59" t="s">
        <v>23</v>
      </c>
      <c r="H525" s="59" t="s">
        <v>3019</v>
      </c>
      <c r="I525" s="61" t="s">
        <v>3606</v>
      </c>
      <c r="J525" s="61" t="b">
        <v>0</v>
      </c>
    </row>
    <row r="526" spans="1:10" ht="15.5" hidden="1" x14ac:dyDescent="0.35">
      <c r="A526" s="88" t="s">
        <v>3034</v>
      </c>
      <c r="B526" s="59" t="s">
        <v>37</v>
      </c>
      <c r="C526" s="60">
        <v>45491</v>
      </c>
      <c r="D526" s="59" t="s">
        <v>22</v>
      </c>
      <c r="E526" s="59" t="s">
        <v>2834</v>
      </c>
      <c r="F526" s="59" t="s">
        <v>3004</v>
      </c>
      <c r="G526" s="59" t="s">
        <v>22</v>
      </c>
      <c r="H526" s="59" t="s">
        <v>3019</v>
      </c>
      <c r="I526" s="61" t="s">
        <v>3606</v>
      </c>
      <c r="J526" s="61" t="b">
        <v>0</v>
      </c>
    </row>
    <row r="527" spans="1:10" ht="15.5" hidden="1" x14ac:dyDescent="0.35">
      <c r="A527" s="88" t="s">
        <v>3035</v>
      </c>
      <c r="B527" s="59" t="s">
        <v>41</v>
      </c>
      <c r="C527" s="60">
        <v>45491</v>
      </c>
      <c r="D527" s="59" t="s">
        <v>22</v>
      </c>
      <c r="E527" s="59" t="s">
        <v>2834</v>
      </c>
      <c r="F527" s="59" t="s">
        <v>3019</v>
      </c>
      <c r="G527" s="59" t="s">
        <v>22</v>
      </c>
      <c r="H527" s="59" t="s">
        <v>3019</v>
      </c>
      <c r="I527" s="61" t="s">
        <v>3605</v>
      </c>
      <c r="J527" s="61" t="b">
        <v>0</v>
      </c>
    </row>
    <row r="528" spans="1:10" ht="15.5" hidden="1" x14ac:dyDescent="0.35">
      <c r="A528" s="88" t="s">
        <v>2041</v>
      </c>
      <c r="B528" s="59" t="s">
        <v>33</v>
      </c>
      <c r="C528" s="60">
        <v>45491</v>
      </c>
      <c r="D528" s="59" t="s">
        <v>22</v>
      </c>
      <c r="E528" s="59" t="s">
        <v>2834</v>
      </c>
      <c r="F528" s="59" t="s">
        <v>3036</v>
      </c>
      <c r="G528" s="59" t="s">
        <v>22</v>
      </c>
      <c r="H528" s="59" t="s">
        <v>3019</v>
      </c>
      <c r="I528" s="61" t="s">
        <v>3606</v>
      </c>
      <c r="J528" s="61" t="b">
        <v>0</v>
      </c>
    </row>
    <row r="529" spans="1:10" ht="15.5" hidden="1" x14ac:dyDescent="0.35">
      <c r="A529" s="88" t="s">
        <v>3037</v>
      </c>
      <c r="B529" s="59" t="s">
        <v>40</v>
      </c>
      <c r="C529" s="60">
        <v>45491</v>
      </c>
      <c r="D529" s="59" t="s">
        <v>22</v>
      </c>
      <c r="E529" s="59" t="s">
        <v>2834</v>
      </c>
      <c r="F529" s="59" t="s">
        <v>3004</v>
      </c>
      <c r="G529" s="59" t="s">
        <v>22</v>
      </c>
      <c r="H529" s="59" t="s">
        <v>3019</v>
      </c>
      <c r="I529" s="61" t="s">
        <v>3606</v>
      </c>
      <c r="J529" s="61" t="b">
        <v>0</v>
      </c>
    </row>
    <row r="530" spans="1:10" ht="15.5" hidden="1" x14ac:dyDescent="0.35">
      <c r="A530" s="88" t="s">
        <v>3038</v>
      </c>
      <c r="B530" s="59" t="s">
        <v>47</v>
      </c>
      <c r="C530" s="60">
        <v>45491</v>
      </c>
      <c r="D530" s="59" t="s">
        <v>22</v>
      </c>
      <c r="E530" s="59" t="s">
        <v>2834</v>
      </c>
      <c r="F530" s="59" t="s">
        <v>3004</v>
      </c>
      <c r="G530" s="59" t="s">
        <v>22</v>
      </c>
      <c r="H530" s="59" t="s">
        <v>3019</v>
      </c>
      <c r="I530" s="61" t="s">
        <v>3605</v>
      </c>
      <c r="J530" s="61" t="b">
        <v>0</v>
      </c>
    </row>
    <row r="531" spans="1:10" ht="15.5" hidden="1" x14ac:dyDescent="0.35">
      <c r="A531" s="88" t="s">
        <v>2090</v>
      </c>
      <c r="B531" s="59" t="s">
        <v>47</v>
      </c>
      <c r="C531" s="60">
        <v>45491</v>
      </c>
      <c r="D531" s="59" t="s">
        <v>22</v>
      </c>
      <c r="E531" s="59" t="s">
        <v>2834</v>
      </c>
      <c r="F531" s="59" t="s">
        <v>3016</v>
      </c>
      <c r="G531" s="59" t="s">
        <v>22</v>
      </c>
      <c r="H531" s="59" t="s">
        <v>3019</v>
      </c>
      <c r="I531" s="61" t="s">
        <v>3606</v>
      </c>
      <c r="J531" s="61" t="b">
        <v>0</v>
      </c>
    </row>
    <row r="532" spans="1:10" ht="15.5" hidden="1" x14ac:dyDescent="0.35">
      <c r="A532" s="88" t="s">
        <v>348</v>
      </c>
      <c r="B532" s="59" t="s">
        <v>38</v>
      </c>
      <c r="C532" s="60">
        <v>45492</v>
      </c>
      <c r="D532" s="59" t="s">
        <v>22</v>
      </c>
      <c r="E532" s="59" t="s">
        <v>2834</v>
      </c>
      <c r="F532" s="59" t="s">
        <v>3036</v>
      </c>
      <c r="G532" s="59" t="s">
        <v>22</v>
      </c>
      <c r="H532" s="59" t="s">
        <v>3004</v>
      </c>
      <c r="I532" s="61" t="s">
        <v>3606</v>
      </c>
      <c r="J532" s="61" t="b">
        <v>0</v>
      </c>
    </row>
    <row r="533" spans="1:10" ht="15.5" hidden="1" x14ac:dyDescent="0.35">
      <c r="A533" s="88" t="s">
        <v>2036</v>
      </c>
      <c r="B533" s="59" t="s">
        <v>47</v>
      </c>
      <c r="C533" s="60">
        <v>45492</v>
      </c>
      <c r="D533" s="59" t="s">
        <v>22</v>
      </c>
      <c r="E533" s="59" t="s">
        <v>2834</v>
      </c>
      <c r="F533" s="59" t="s">
        <v>3028</v>
      </c>
      <c r="G533" s="59" t="s">
        <v>22</v>
      </c>
      <c r="H533" s="59" t="s">
        <v>3004</v>
      </c>
      <c r="I533" s="61" t="s">
        <v>3606</v>
      </c>
      <c r="J533" s="61" t="b">
        <v>0</v>
      </c>
    </row>
    <row r="534" spans="1:10" ht="15.5" hidden="1" x14ac:dyDescent="0.35">
      <c r="A534" s="88" t="s">
        <v>3039</v>
      </c>
      <c r="B534" s="59" t="s">
        <v>41</v>
      </c>
      <c r="C534" s="60">
        <v>45492</v>
      </c>
      <c r="D534" s="59" t="s">
        <v>22</v>
      </c>
      <c r="E534" s="59" t="s">
        <v>2834</v>
      </c>
      <c r="F534" s="59" t="s">
        <v>3004</v>
      </c>
      <c r="G534" s="59" t="s">
        <v>22</v>
      </c>
      <c r="H534" s="59" t="s">
        <v>3004</v>
      </c>
      <c r="I534" s="61" t="s">
        <v>3606</v>
      </c>
      <c r="J534" s="61" t="b">
        <v>0</v>
      </c>
    </row>
    <row r="535" spans="1:10" ht="15.5" hidden="1" x14ac:dyDescent="0.35">
      <c r="A535" s="88" t="s">
        <v>369</v>
      </c>
      <c r="B535" s="59" t="s">
        <v>43</v>
      </c>
      <c r="C535" s="60">
        <v>45492</v>
      </c>
      <c r="D535" s="59" t="s">
        <v>22</v>
      </c>
      <c r="E535" s="59" t="s">
        <v>2834</v>
      </c>
      <c r="F535" s="59" t="s">
        <v>3016</v>
      </c>
      <c r="G535" s="59" t="s">
        <v>22</v>
      </c>
      <c r="H535" s="59" t="s">
        <v>3004</v>
      </c>
      <c r="I535" s="61" t="s">
        <v>3606</v>
      </c>
      <c r="J535" s="61" t="b">
        <v>0</v>
      </c>
    </row>
    <row r="536" spans="1:10" ht="15.5" hidden="1" x14ac:dyDescent="0.35">
      <c r="A536" s="88" t="s">
        <v>2056</v>
      </c>
      <c r="B536" s="59" t="s">
        <v>32</v>
      </c>
      <c r="C536" s="60">
        <v>45492</v>
      </c>
      <c r="D536" s="59" t="s">
        <v>22</v>
      </c>
      <c r="E536" s="59" t="s">
        <v>2834</v>
      </c>
      <c r="F536" s="59" t="s">
        <v>3010</v>
      </c>
      <c r="G536" s="59" t="s">
        <v>22</v>
      </c>
      <c r="H536" s="59" t="s">
        <v>3004</v>
      </c>
      <c r="I536" s="61" t="s">
        <v>3606</v>
      </c>
      <c r="J536" s="61" t="b">
        <v>0</v>
      </c>
    </row>
    <row r="537" spans="1:10" ht="15.5" hidden="1" x14ac:dyDescent="0.35">
      <c r="A537" s="88" t="s">
        <v>3040</v>
      </c>
      <c r="B537" s="59" t="s">
        <v>40</v>
      </c>
      <c r="C537" s="60">
        <v>45492</v>
      </c>
      <c r="D537" s="59" t="s">
        <v>22</v>
      </c>
      <c r="E537" s="59" t="s">
        <v>2834</v>
      </c>
      <c r="F537" s="59" t="s">
        <v>3022</v>
      </c>
      <c r="G537" s="59" t="s">
        <v>22</v>
      </c>
      <c r="H537" s="59" t="s">
        <v>3004</v>
      </c>
      <c r="I537" s="61" t="s">
        <v>3606</v>
      </c>
      <c r="J537" s="61" t="b">
        <v>0</v>
      </c>
    </row>
    <row r="538" spans="1:10" ht="15.5" hidden="1" x14ac:dyDescent="0.35">
      <c r="A538" s="88" t="s">
        <v>3041</v>
      </c>
      <c r="B538" s="59" t="s">
        <v>33</v>
      </c>
      <c r="C538" s="60">
        <v>45492</v>
      </c>
      <c r="D538" s="59" t="s">
        <v>22</v>
      </c>
      <c r="E538" s="59" t="s">
        <v>2834</v>
      </c>
      <c r="F538" s="59" t="s">
        <v>3042</v>
      </c>
      <c r="G538" s="59" t="s">
        <v>22</v>
      </c>
      <c r="H538" s="59" t="s">
        <v>3004</v>
      </c>
      <c r="I538" s="61" t="s">
        <v>3606</v>
      </c>
      <c r="J538" s="61" t="b">
        <v>0</v>
      </c>
    </row>
    <row r="539" spans="1:10" ht="15.5" hidden="1" x14ac:dyDescent="0.35">
      <c r="A539" s="88" t="s">
        <v>795</v>
      </c>
      <c r="B539" s="59" t="s">
        <v>43</v>
      </c>
      <c r="C539" s="60">
        <v>45492</v>
      </c>
      <c r="D539" s="59" t="s">
        <v>22</v>
      </c>
      <c r="E539" s="59" t="s">
        <v>2834</v>
      </c>
      <c r="F539" s="59" t="s">
        <v>3010</v>
      </c>
      <c r="G539" s="59" t="s">
        <v>22</v>
      </c>
      <c r="H539" s="59" t="s">
        <v>3004</v>
      </c>
      <c r="I539" s="61" t="s">
        <v>3606</v>
      </c>
      <c r="J539" s="61" t="b">
        <v>0</v>
      </c>
    </row>
    <row r="540" spans="1:10" ht="15.5" hidden="1" x14ac:dyDescent="0.35">
      <c r="A540" s="88" t="s">
        <v>788</v>
      </c>
      <c r="B540" s="59" t="s">
        <v>30</v>
      </c>
      <c r="C540" s="60">
        <v>45492</v>
      </c>
      <c r="D540" s="59" t="s">
        <v>22</v>
      </c>
      <c r="E540" s="59" t="s">
        <v>2834</v>
      </c>
      <c r="F540" s="59" t="s">
        <v>3010</v>
      </c>
      <c r="G540" s="59" t="s">
        <v>22</v>
      </c>
      <c r="H540" s="59" t="s">
        <v>3004</v>
      </c>
      <c r="I540" s="61" t="s">
        <v>3606</v>
      </c>
      <c r="J540" s="61" t="b">
        <v>0</v>
      </c>
    </row>
    <row r="541" spans="1:10" ht="15.5" hidden="1" x14ac:dyDescent="0.35">
      <c r="A541" s="88" t="s">
        <v>491</v>
      </c>
      <c r="B541" s="59" t="s">
        <v>37</v>
      </c>
      <c r="C541" s="60">
        <v>45493</v>
      </c>
      <c r="D541" s="59" t="s">
        <v>22</v>
      </c>
      <c r="E541" s="59" t="s">
        <v>2834</v>
      </c>
      <c r="F541" s="59" t="s">
        <v>3028</v>
      </c>
      <c r="G541" s="59" t="s">
        <v>22</v>
      </c>
      <c r="H541" s="59" t="s">
        <v>3028</v>
      </c>
      <c r="I541" s="61" t="s">
        <v>3606</v>
      </c>
      <c r="J541" s="61" t="b">
        <v>0</v>
      </c>
    </row>
    <row r="542" spans="1:10" ht="15.5" hidden="1" x14ac:dyDescent="0.35">
      <c r="A542" s="88" t="s">
        <v>2092</v>
      </c>
      <c r="B542" s="59" t="s">
        <v>38</v>
      </c>
      <c r="C542" s="60">
        <v>45495</v>
      </c>
      <c r="D542" s="59" t="s">
        <v>22</v>
      </c>
      <c r="E542" s="59" t="s">
        <v>2834</v>
      </c>
      <c r="F542" s="59" t="s">
        <v>3010</v>
      </c>
      <c r="G542" s="59" t="s">
        <v>22</v>
      </c>
      <c r="H542" s="59" t="s">
        <v>3022</v>
      </c>
      <c r="I542" s="61" t="s">
        <v>3606</v>
      </c>
      <c r="J542" s="61" t="b">
        <v>0</v>
      </c>
    </row>
    <row r="543" spans="1:10" ht="15.5" hidden="1" x14ac:dyDescent="0.35">
      <c r="A543" s="88" t="s">
        <v>3043</v>
      </c>
      <c r="B543" s="59" t="s">
        <v>41</v>
      </c>
      <c r="C543" s="60">
        <v>45495</v>
      </c>
      <c r="D543" s="59" t="s">
        <v>22</v>
      </c>
      <c r="E543" s="59" t="s">
        <v>2834</v>
      </c>
      <c r="F543" s="59" t="s">
        <v>3022</v>
      </c>
      <c r="G543" s="59" t="s">
        <v>22</v>
      </c>
      <c r="H543" s="59" t="s">
        <v>3022</v>
      </c>
      <c r="I543" s="61" t="s">
        <v>3605</v>
      </c>
      <c r="J543" s="61" t="b">
        <v>0</v>
      </c>
    </row>
    <row r="544" spans="1:10" ht="15.5" hidden="1" x14ac:dyDescent="0.35">
      <c r="A544" s="88" t="s">
        <v>3043</v>
      </c>
      <c r="B544" s="59" t="s">
        <v>41</v>
      </c>
      <c r="C544" s="60">
        <v>45495</v>
      </c>
      <c r="D544" s="59" t="s">
        <v>22</v>
      </c>
      <c r="E544" s="59" t="s">
        <v>2834</v>
      </c>
      <c r="F544" s="59" t="s">
        <v>3042</v>
      </c>
      <c r="G544" s="59" t="s">
        <v>22</v>
      </c>
      <c r="H544" s="59" t="s">
        <v>3022</v>
      </c>
      <c r="I544" s="61" t="s">
        <v>3605</v>
      </c>
      <c r="J544" s="61" t="b">
        <v>0</v>
      </c>
    </row>
    <row r="545" spans="1:10" ht="15.5" hidden="1" x14ac:dyDescent="0.35">
      <c r="A545" s="88" t="s">
        <v>2031</v>
      </c>
      <c r="B545" s="59" t="s">
        <v>35</v>
      </c>
      <c r="C545" s="60">
        <v>45495</v>
      </c>
      <c r="D545" s="59" t="s">
        <v>22</v>
      </c>
      <c r="E545" s="59" t="s">
        <v>2834</v>
      </c>
      <c r="F545" s="59" t="s">
        <v>3022</v>
      </c>
      <c r="G545" s="59" t="s">
        <v>22</v>
      </c>
      <c r="H545" s="59" t="s">
        <v>3022</v>
      </c>
      <c r="I545" s="61" t="s">
        <v>3605</v>
      </c>
      <c r="J545" s="61" t="b">
        <v>0</v>
      </c>
    </row>
    <row r="546" spans="1:10" ht="15.5" hidden="1" x14ac:dyDescent="0.35">
      <c r="A546" s="88" t="s">
        <v>537</v>
      </c>
      <c r="B546" s="59" t="s">
        <v>37</v>
      </c>
      <c r="C546" s="60">
        <v>45495</v>
      </c>
      <c r="D546" s="59" t="s">
        <v>22</v>
      </c>
      <c r="E546" s="59" t="s">
        <v>2834</v>
      </c>
      <c r="F546" s="59" t="s">
        <v>3044</v>
      </c>
      <c r="G546" s="59" t="s">
        <v>23</v>
      </c>
      <c r="H546" s="59" t="s">
        <v>3022</v>
      </c>
      <c r="I546" s="61" t="s">
        <v>3606</v>
      </c>
      <c r="J546" s="61" t="b">
        <v>0</v>
      </c>
    </row>
    <row r="547" spans="1:10" ht="15.5" hidden="1" x14ac:dyDescent="0.35">
      <c r="A547" s="88" t="s">
        <v>3045</v>
      </c>
      <c r="B547" s="59" t="s">
        <v>43</v>
      </c>
      <c r="C547" s="60">
        <v>45495</v>
      </c>
      <c r="D547" s="59" t="s">
        <v>22</v>
      </c>
      <c r="E547" s="59" t="s">
        <v>2834</v>
      </c>
      <c r="F547" s="59" t="s">
        <v>3022</v>
      </c>
      <c r="G547" s="59" t="s">
        <v>22</v>
      </c>
      <c r="H547" s="59" t="s">
        <v>3022</v>
      </c>
      <c r="I547" s="61" t="s">
        <v>3606</v>
      </c>
      <c r="J547" s="61" t="b">
        <v>0</v>
      </c>
    </row>
    <row r="548" spans="1:10" ht="15.5" hidden="1" x14ac:dyDescent="0.35">
      <c r="A548" s="88" t="s">
        <v>2536</v>
      </c>
      <c r="B548" s="59" t="s">
        <v>37</v>
      </c>
      <c r="C548" s="60">
        <v>45495</v>
      </c>
      <c r="D548" s="59" t="s">
        <v>22</v>
      </c>
      <c r="E548" s="59" t="s">
        <v>2834</v>
      </c>
      <c r="F548" s="59" t="s">
        <v>3025</v>
      </c>
      <c r="G548" s="59" t="s">
        <v>22</v>
      </c>
      <c r="H548" s="59" t="s">
        <v>3022</v>
      </c>
      <c r="I548" s="61" t="s">
        <v>3606</v>
      </c>
      <c r="J548" s="61" t="b">
        <v>0</v>
      </c>
    </row>
    <row r="549" spans="1:10" ht="15.5" hidden="1" x14ac:dyDescent="0.35">
      <c r="A549" s="88" t="s">
        <v>3046</v>
      </c>
      <c r="B549" s="59" t="s">
        <v>47</v>
      </c>
      <c r="C549" s="60">
        <v>45495</v>
      </c>
      <c r="D549" s="59" t="s">
        <v>22</v>
      </c>
      <c r="E549" s="59" t="s">
        <v>2834</v>
      </c>
      <c r="F549" s="59" t="s">
        <v>3010</v>
      </c>
      <c r="G549" s="59" t="s">
        <v>22</v>
      </c>
      <c r="H549" s="59" t="s">
        <v>3022</v>
      </c>
      <c r="I549" s="61" t="s">
        <v>3606</v>
      </c>
      <c r="J549" s="61" t="b">
        <v>0</v>
      </c>
    </row>
    <row r="550" spans="1:10" ht="15.5" hidden="1" x14ac:dyDescent="0.35">
      <c r="A550" s="88" t="s">
        <v>3047</v>
      </c>
      <c r="B550" s="59" t="s">
        <v>47</v>
      </c>
      <c r="C550" s="60">
        <v>45495</v>
      </c>
      <c r="D550" s="59" t="s">
        <v>22</v>
      </c>
      <c r="E550" s="59" t="s">
        <v>2834</v>
      </c>
      <c r="F550" s="59" t="s">
        <v>3025</v>
      </c>
      <c r="G550" s="59" t="s">
        <v>22</v>
      </c>
      <c r="H550" s="59" t="s">
        <v>3022</v>
      </c>
      <c r="I550" s="61" t="s">
        <v>3606</v>
      </c>
      <c r="J550" s="61" t="b">
        <v>0</v>
      </c>
    </row>
    <row r="551" spans="1:10" ht="15.5" hidden="1" x14ac:dyDescent="0.35">
      <c r="A551" s="88" t="s">
        <v>2181</v>
      </c>
      <c r="B551" s="59" t="s">
        <v>33</v>
      </c>
      <c r="C551" s="60">
        <v>45496</v>
      </c>
      <c r="D551" s="59" t="s">
        <v>22</v>
      </c>
      <c r="E551" s="59" t="s">
        <v>2834</v>
      </c>
      <c r="F551" s="59" t="s">
        <v>3010</v>
      </c>
      <c r="G551" s="59" t="s">
        <v>22</v>
      </c>
      <c r="H551" s="59" t="s">
        <v>3025</v>
      </c>
      <c r="I551" s="61" t="s">
        <v>3606</v>
      </c>
      <c r="J551" s="61" t="b">
        <v>0</v>
      </c>
    </row>
    <row r="552" spans="1:10" ht="15.5" hidden="1" x14ac:dyDescent="0.35">
      <c r="A552" s="88" t="s">
        <v>3048</v>
      </c>
      <c r="B552" s="59" t="s">
        <v>33</v>
      </c>
      <c r="C552" s="60">
        <v>45496</v>
      </c>
      <c r="D552" s="59" t="s">
        <v>22</v>
      </c>
      <c r="E552" s="59" t="s">
        <v>2834</v>
      </c>
      <c r="F552" s="59" t="s">
        <v>3036</v>
      </c>
      <c r="G552" s="59" t="s">
        <v>22</v>
      </c>
      <c r="H552" s="59" t="s">
        <v>3025</v>
      </c>
      <c r="I552" s="61" t="s">
        <v>3606</v>
      </c>
      <c r="J552" s="61" t="b">
        <v>0</v>
      </c>
    </row>
    <row r="553" spans="1:10" ht="15.5" hidden="1" x14ac:dyDescent="0.35">
      <c r="A553" s="88" t="s">
        <v>3049</v>
      </c>
      <c r="B553" s="59" t="s">
        <v>37</v>
      </c>
      <c r="C553" s="60">
        <v>45496</v>
      </c>
      <c r="D553" s="59" t="s">
        <v>22</v>
      </c>
      <c r="E553" s="59" t="s">
        <v>2834</v>
      </c>
      <c r="F553" s="59" t="s">
        <v>3025</v>
      </c>
      <c r="G553" s="59" t="s">
        <v>22</v>
      </c>
      <c r="H553" s="59" t="s">
        <v>3025</v>
      </c>
      <c r="I553" s="61" t="s">
        <v>3605</v>
      </c>
      <c r="J553" s="61" t="b">
        <v>0</v>
      </c>
    </row>
    <row r="554" spans="1:10" ht="15.5" hidden="1" x14ac:dyDescent="0.35">
      <c r="A554" s="88" t="s">
        <v>876</v>
      </c>
      <c r="B554" s="59" t="s">
        <v>31</v>
      </c>
      <c r="C554" s="60">
        <v>45496</v>
      </c>
      <c r="D554" s="59" t="s">
        <v>22</v>
      </c>
      <c r="E554" s="59" t="s">
        <v>2834</v>
      </c>
      <c r="F554" s="59" t="s">
        <v>3042</v>
      </c>
      <c r="G554" s="59" t="s">
        <v>22</v>
      </c>
      <c r="H554" s="59" t="s">
        <v>3025</v>
      </c>
      <c r="I554" s="61" t="s">
        <v>3606</v>
      </c>
      <c r="J554" s="61" t="b">
        <v>0</v>
      </c>
    </row>
    <row r="555" spans="1:10" ht="15.5" hidden="1" x14ac:dyDescent="0.35">
      <c r="A555" s="88" t="s">
        <v>2977</v>
      </c>
      <c r="B555" s="59" t="s">
        <v>33</v>
      </c>
      <c r="C555" s="60">
        <v>45496</v>
      </c>
      <c r="D555" s="59" t="s">
        <v>22</v>
      </c>
      <c r="E555" s="59" t="s">
        <v>2834</v>
      </c>
      <c r="F555" s="59" t="s">
        <v>3050</v>
      </c>
      <c r="G555" s="59" t="s">
        <v>23</v>
      </c>
      <c r="H555" s="59" t="s">
        <v>3025</v>
      </c>
      <c r="I555" s="61" t="s">
        <v>3606</v>
      </c>
      <c r="J555" s="61" t="b">
        <v>0</v>
      </c>
    </row>
    <row r="556" spans="1:10" ht="15.5" hidden="1" x14ac:dyDescent="0.35">
      <c r="A556" s="88" t="s">
        <v>1149</v>
      </c>
      <c r="B556" s="59" t="s">
        <v>34</v>
      </c>
      <c r="C556" s="60">
        <v>45496</v>
      </c>
      <c r="D556" s="59" t="s">
        <v>22</v>
      </c>
      <c r="E556" s="59" t="s">
        <v>2834</v>
      </c>
      <c r="F556" s="59" t="s">
        <v>3010</v>
      </c>
      <c r="G556" s="59" t="s">
        <v>22</v>
      </c>
      <c r="H556" s="59" t="s">
        <v>3025</v>
      </c>
      <c r="I556" s="61" t="s">
        <v>3606</v>
      </c>
      <c r="J556" s="61" t="b">
        <v>0</v>
      </c>
    </row>
    <row r="557" spans="1:10" ht="15.5" hidden="1" x14ac:dyDescent="0.35">
      <c r="A557" s="88" t="s">
        <v>3051</v>
      </c>
      <c r="B557" s="59" t="s">
        <v>44</v>
      </c>
      <c r="C557" s="60">
        <v>45496</v>
      </c>
      <c r="D557" s="59" t="s">
        <v>22</v>
      </c>
      <c r="E557" s="59" t="s">
        <v>2834</v>
      </c>
      <c r="F557" s="59" t="s">
        <v>2986</v>
      </c>
      <c r="G557" s="59" t="s">
        <v>22</v>
      </c>
      <c r="H557" s="59" t="s">
        <v>3025</v>
      </c>
      <c r="I557" s="61" t="s">
        <v>3606</v>
      </c>
      <c r="J557" s="61" t="b">
        <v>0</v>
      </c>
    </row>
    <row r="558" spans="1:10" ht="15.5" hidden="1" x14ac:dyDescent="0.35">
      <c r="A558" s="88" t="s">
        <v>808</v>
      </c>
      <c r="B558" s="59" t="s">
        <v>38</v>
      </c>
      <c r="C558" s="60">
        <v>45497</v>
      </c>
      <c r="D558" s="59" t="s">
        <v>22</v>
      </c>
      <c r="E558" s="59" t="s">
        <v>2834</v>
      </c>
      <c r="F558" s="59" t="s">
        <v>3044</v>
      </c>
      <c r="G558" s="59" t="s">
        <v>23</v>
      </c>
      <c r="H558" s="59" t="s">
        <v>3012</v>
      </c>
      <c r="I558" s="61" t="s">
        <v>3605</v>
      </c>
      <c r="J558" s="61" t="b">
        <v>0</v>
      </c>
    </row>
    <row r="559" spans="1:10" ht="15.5" hidden="1" x14ac:dyDescent="0.35">
      <c r="A559" s="88" t="s">
        <v>3052</v>
      </c>
      <c r="B559" s="59" t="s">
        <v>33</v>
      </c>
      <c r="C559" s="60">
        <v>45497</v>
      </c>
      <c r="D559" s="59" t="s">
        <v>22</v>
      </c>
      <c r="E559" s="59" t="s">
        <v>2834</v>
      </c>
      <c r="F559" s="59" t="s">
        <v>3036</v>
      </c>
      <c r="G559" s="59" t="s">
        <v>22</v>
      </c>
      <c r="H559" s="59" t="s">
        <v>3012</v>
      </c>
      <c r="I559" s="61" t="s">
        <v>3605</v>
      </c>
      <c r="J559" s="61" t="b">
        <v>0</v>
      </c>
    </row>
    <row r="560" spans="1:10" ht="15.5" hidden="1" x14ac:dyDescent="0.35">
      <c r="A560" s="88" t="s">
        <v>2057</v>
      </c>
      <c r="B560" s="59" t="s">
        <v>42</v>
      </c>
      <c r="C560" s="60">
        <v>45497</v>
      </c>
      <c r="D560" s="59" t="s">
        <v>22</v>
      </c>
      <c r="E560" s="59" t="s">
        <v>2834</v>
      </c>
      <c r="F560" s="59" t="s">
        <v>3010</v>
      </c>
      <c r="G560" s="59" t="s">
        <v>22</v>
      </c>
      <c r="H560" s="59" t="s">
        <v>3012</v>
      </c>
      <c r="I560" s="61" t="s">
        <v>3606</v>
      </c>
      <c r="J560" s="61" t="b">
        <v>0</v>
      </c>
    </row>
    <row r="561" spans="1:10" ht="15.5" hidden="1" x14ac:dyDescent="0.35">
      <c r="A561" s="88" t="s">
        <v>2104</v>
      </c>
      <c r="B561" s="59" t="s">
        <v>33</v>
      </c>
      <c r="C561" s="60">
        <v>45497</v>
      </c>
      <c r="D561" s="59" t="s">
        <v>22</v>
      </c>
      <c r="E561" s="59" t="s">
        <v>2834</v>
      </c>
      <c r="F561" s="59" t="s">
        <v>3033</v>
      </c>
      <c r="G561" s="59" t="s">
        <v>23</v>
      </c>
      <c r="H561" s="59" t="s">
        <v>3012</v>
      </c>
      <c r="I561" s="61" t="s">
        <v>3606</v>
      </c>
      <c r="J561" s="61" t="b">
        <v>0</v>
      </c>
    </row>
    <row r="562" spans="1:10" ht="15.5" hidden="1" x14ac:dyDescent="0.35">
      <c r="A562" s="88" t="s">
        <v>622</v>
      </c>
      <c r="B562" s="59" t="s">
        <v>42</v>
      </c>
      <c r="C562" s="60">
        <v>45497</v>
      </c>
      <c r="D562" s="59" t="s">
        <v>22</v>
      </c>
      <c r="E562" s="59" t="s">
        <v>2834</v>
      </c>
      <c r="F562" s="59" t="s">
        <v>3033</v>
      </c>
      <c r="G562" s="59" t="s">
        <v>23</v>
      </c>
      <c r="H562" s="59" t="s">
        <v>3012</v>
      </c>
      <c r="I562" s="61" t="s">
        <v>3606</v>
      </c>
      <c r="J562" s="61" t="b">
        <v>0</v>
      </c>
    </row>
    <row r="563" spans="1:10" ht="15.5" hidden="1" x14ac:dyDescent="0.35">
      <c r="A563" s="88" t="s">
        <v>659</v>
      </c>
      <c r="B563" s="59" t="s">
        <v>41</v>
      </c>
      <c r="C563" s="60">
        <v>45498</v>
      </c>
      <c r="D563" s="59" t="s">
        <v>22</v>
      </c>
      <c r="E563" s="59" t="s">
        <v>2834</v>
      </c>
      <c r="F563" s="59" t="s">
        <v>3053</v>
      </c>
      <c r="G563" s="59" t="s">
        <v>22</v>
      </c>
      <c r="H563" s="59" t="s">
        <v>3036</v>
      </c>
      <c r="I563" s="61" t="s">
        <v>3606</v>
      </c>
      <c r="J563" s="61" t="b">
        <v>0</v>
      </c>
    </row>
    <row r="564" spans="1:10" ht="15.5" hidden="1" x14ac:dyDescent="0.35">
      <c r="A564" s="88" t="s">
        <v>3054</v>
      </c>
      <c r="B564" s="59" t="s">
        <v>37</v>
      </c>
      <c r="C564" s="60">
        <v>45498</v>
      </c>
      <c r="D564" s="59" t="s">
        <v>22</v>
      </c>
      <c r="E564" s="59" t="s">
        <v>2834</v>
      </c>
      <c r="F564" s="59" t="s">
        <v>3036</v>
      </c>
      <c r="G564" s="59" t="s">
        <v>22</v>
      </c>
      <c r="H564" s="59" t="s">
        <v>3036</v>
      </c>
      <c r="I564" s="61" t="s">
        <v>3605</v>
      </c>
      <c r="J564" s="61" t="b">
        <v>0</v>
      </c>
    </row>
    <row r="565" spans="1:10" ht="15.5" hidden="1" x14ac:dyDescent="0.35">
      <c r="A565" s="88" t="s">
        <v>3055</v>
      </c>
      <c r="B565" s="59" t="s">
        <v>33</v>
      </c>
      <c r="C565" s="60">
        <v>45498</v>
      </c>
      <c r="D565" s="59" t="s">
        <v>22</v>
      </c>
      <c r="E565" s="59" t="s">
        <v>2834</v>
      </c>
      <c r="F565" s="59" t="s">
        <v>3053</v>
      </c>
      <c r="G565" s="59" t="s">
        <v>22</v>
      </c>
      <c r="H565" s="59" t="s">
        <v>3036</v>
      </c>
      <c r="I565" s="61" t="s">
        <v>3605</v>
      </c>
      <c r="J565" s="61" t="b">
        <v>0</v>
      </c>
    </row>
    <row r="566" spans="1:10" ht="15.5" hidden="1" x14ac:dyDescent="0.35">
      <c r="A566" s="88" t="s">
        <v>3056</v>
      </c>
      <c r="B566" s="59" t="s">
        <v>42</v>
      </c>
      <c r="C566" s="60">
        <v>45498</v>
      </c>
      <c r="D566" s="59" t="s">
        <v>22</v>
      </c>
      <c r="E566" s="59" t="s">
        <v>2834</v>
      </c>
      <c r="F566" s="59" t="s">
        <v>3036</v>
      </c>
      <c r="G566" s="59" t="s">
        <v>22</v>
      </c>
      <c r="H566" s="59" t="s">
        <v>3036</v>
      </c>
      <c r="I566" s="61" t="s">
        <v>3605</v>
      </c>
      <c r="J566" s="61" t="b">
        <v>0</v>
      </c>
    </row>
    <row r="567" spans="1:10" ht="15.5" hidden="1" x14ac:dyDescent="0.35">
      <c r="A567" s="88" t="s">
        <v>416</v>
      </c>
      <c r="B567" s="59" t="s">
        <v>47</v>
      </c>
      <c r="C567" s="60">
        <v>45498</v>
      </c>
      <c r="D567" s="59" t="s">
        <v>22</v>
      </c>
      <c r="E567" s="59" t="s">
        <v>2834</v>
      </c>
      <c r="F567" s="59" t="s">
        <v>3044</v>
      </c>
      <c r="G567" s="59" t="s">
        <v>23</v>
      </c>
      <c r="H567" s="59" t="s">
        <v>3036</v>
      </c>
      <c r="I567" s="61" t="s">
        <v>3606</v>
      </c>
      <c r="J567" s="61" t="b">
        <v>0</v>
      </c>
    </row>
    <row r="568" spans="1:10" ht="15.5" hidden="1" x14ac:dyDescent="0.35">
      <c r="A568" s="88" t="s">
        <v>3057</v>
      </c>
      <c r="B568" s="59" t="s">
        <v>40</v>
      </c>
      <c r="C568" s="60">
        <v>45498</v>
      </c>
      <c r="D568" s="59" t="s">
        <v>22</v>
      </c>
      <c r="E568" s="59" t="s">
        <v>2834</v>
      </c>
      <c r="F568" s="59" t="s">
        <v>3007</v>
      </c>
      <c r="G568" s="59" t="s">
        <v>23</v>
      </c>
      <c r="H568" s="59" t="s">
        <v>3036</v>
      </c>
      <c r="I568" s="61" t="s">
        <v>3606</v>
      </c>
      <c r="J568" s="61" t="b">
        <v>0</v>
      </c>
    </row>
    <row r="569" spans="1:10" ht="15.5" hidden="1" x14ac:dyDescent="0.35">
      <c r="A569" s="88" t="s">
        <v>3058</v>
      </c>
      <c r="B569" s="59" t="s">
        <v>33</v>
      </c>
      <c r="C569" s="60">
        <v>45498</v>
      </c>
      <c r="D569" s="59" t="s">
        <v>22</v>
      </c>
      <c r="E569" s="59" t="s">
        <v>2834</v>
      </c>
      <c r="F569" s="59" t="s">
        <v>3042</v>
      </c>
      <c r="G569" s="59" t="s">
        <v>22</v>
      </c>
      <c r="H569" s="59" t="s">
        <v>3036</v>
      </c>
      <c r="I569" s="61" t="s">
        <v>3606</v>
      </c>
      <c r="J569" s="61" t="b">
        <v>0</v>
      </c>
    </row>
    <row r="570" spans="1:10" ht="15.5" hidden="1" x14ac:dyDescent="0.35">
      <c r="A570" s="88" t="s">
        <v>3059</v>
      </c>
      <c r="B570" s="59" t="s">
        <v>33</v>
      </c>
      <c r="C570" s="60">
        <v>45499</v>
      </c>
      <c r="D570" s="59" t="s">
        <v>22</v>
      </c>
      <c r="E570" s="59" t="s">
        <v>2834</v>
      </c>
      <c r="F570" s="59" t="s">
        <v>3042</v>
      </c>
      <c r="G570" s="59" t="s">
        <v>22</v>
      </c>
      <c r="H570" s="59" t="s">
        <v>3010</v>
      </c>
      <c r="I570" s="61" t="s">
        <v>3606</v>
      </c>
      <c r="J570" s="61" t="b">
        <v>0</v>
      </c>
    </row>
    <row r="571" spans="1:10" ht="15.5" hidden="1" x14ac:dyDescent="0.35">
      <c r="A571" s="88" t="s">
        <v>3060</v>
      </c>
      <c r="B571" s="59" t="s">
        <v>43</v>
      </c>
      <c r="C571" s="60">
        <v>45499</v>
      </c>
      <c r="D571" s="59" t="s">
        <v>22</v>
      </c>
      <c r="E571" s="59" t="s">
        <v>2834</v>
      </c>
      <c r="F571" s="59" t="s">
        <v>3044</v>
      </c>
      <c r="G571" s="59" t="s">
        <v>23</v>
      </c>
      <c r="H571" s="59" t="s">
        <v>3010</v>
      </c>
      <c r="I571" s="61" t="s">
        <v>3606</v>
      </c>
      <c r="J571" s="61" t="b">
        <v>0</v>
      </c>
    </row>
    <row r="572" spans="1:10" ht="15.5" hidden="1" x14ac:dyDescent="0.35">
      <c r="A572" s="88" t="s">
        <v>2123</v>
      </c>
      <c r="B572" s="59" t="s">
        <v>34</v>
      </c>
      <c r="C572" s="60">
        <v>45499</v>
      </c>
      <c r="D572" s="59" t="s">
        <v>22</v>
      </c>
      <c r="E572" s="59" t="s">
        <v>2834</v>
      </c>
      <c r="F572" s="59" t="s">
        <v>3044</v>
      </c>
      <c r="G572" s="59" t="s">
        <v>23</v>
      </c>
      <c r="H572" s="59" t="s">
        <v>3010</v>
      </c>
      <c r="I572" s="61" t="s">
        <v>3606</v>
      </c>
      <c r="J572" s="61" t="b">
        <v>0</v>
      </c>
    </row>
    <row r="573" spans="1:10" ht="15.5" hidden="1" x14ac:dyDescent="0.35">
      <c r="A573" s="88" t="s">
        <v>2064</v>
      </c>
      <c r="B573" s="59" t="s">
        <v>42</v>
      </c>
      <c r="C573" s="60">
        <v>45499</v>
      </c>
      <c r="D573" s="59" t="s">
        <v>22</v>
      </c>
      <c r="E573" s="59" t="s">
        <v>2834</v>
      </c>
      <c r="F573" s="59" t="s">
        <v>3010</v>
      </c>
      <c r="G573" s="59" t="s">
        <v>22</v>
      </c>
      <c r="H573" s="59" t="s">
        <v>3010</v>
      </c>
      <c r="I573" s="61" t="s">
        <v>3605</v>
      </c>
      <c r="J573" s="61" t="b">
        <v>0</v>
      </c>
    </row>
    <row r="574" spans="1:10" ht="15.5" hidden="1" x14ac:dyDescent="0.35">
      <c r="A574" s="88" t="s">
        <v>2064</v>
      </c>
      <c r="B574" s="59" t="s">
        <v>47</v>
      </c>
      <c r="C574" s="60">
        <v>45499</v>
      </c>
      <c r="D574" s="59" t="s">
        <v>22</v>
      </c>
      <c r="E574" s="59" t="s">
        <v>2834</v>
      </c>
      <c r="F574" s="59" t="s">
        <v>3044</v>
      </c>
      <c r="G574" s="59" t="s">
        <v>23</v>
      </c>
      <c r="H574" s="59" t="s">
        <v>3010</v>
      </c>
      <c r="I574" s="61" t="s">
        <v>3605</v>
      </c>
      <c r="J574" s="61" t="b">
        <v>0</v>
      </c>
    </row>
    <row r="575" spans="1:10" ht="15.5" hidden="1" x14ac:dyDescent="0.35">
      <c r="A575" s="88" t="s">
        <v>627</v>
      </c>
      <c r="B575" s="59" t="s">
        <v>47</v>
      </c>
      <c r="C575" s="60">
        <v>45500</v>
      </c>
      <c r="D575" s="59" t="s">
        <v>22</v>
      </c>
      <c r="E575" s="59" t="s">
        <v>2834</v>
      </c>
      <c r="F575" s="59" t="s">
        <v>3042</v>
      </c>
      <c r="G575" s="59" t="s">
        <v>22</v>
      </c>
      <c r="H575" s="59" t="s">
        <v>3053</v>
      </c>
      <c r="I575" s="61" t="s">
        <v>3605</v>
      </c>
      <c r="J575" s="61" t="b">
        <v>0</v>
      </c>
    </row>
    <row r="576" spans="1:10" ht="15.5" hidden="1" x14ac:dyDescent="0.35">
      <c r="A576" s="88" t="s">
        <v>894</v>
      </c>
      <c r="B576" s="59" t="s">
        <v>43</v>
      </c>
      <c r="C576" s="60">
        <v>45500</v>
      </c>
      <c r="D576" s="59" t="s">
        <v>22</v>
      </c>
      <c r="E576" s="59" t="s">
        <v>2834</v>
      </c>
      <c r="F576" s="59" t="s">
        <v>3016</v>
      </c>
      <c r="G576" s="59" t="s">
        <v>22</v>
      </c>
      <c r="H576" s="59" t="s">
        <v>3053</v>
      </c>
      <c r="I576" s="61" t="s">
        <v>3606</v>
      </c>
      <c r="J576" s="61" t="b">
        <v>0</v>
      </c>
    </row>
    <row r="577" spans="1:10" ht="15.5" hidden="1" x14ac:dyDescent="0.35">
      <c r="A577" s="88" t="s">
        <v>499</v>
      </c>
      <c r="B577" s="59" t="s">
        <v>43</v>
      </c>
      <c r="C577" s="60">
        <v>45502</v>
      </c>
      <c r="D577" s="59" t="s">
        <v>22</v>
      </c>
      <c r="E577" s="59" t="s">
        <v>2834</v>
      </c>
      <c r="F577" s="59" t="s">
        <v>3033</v>
      </c>
      <c r="G577" s="59" t="s">
        <v>23</v>
      </c>
      <c r="H577" s="59" t="s">
        <v>3042</v>
      </c>
      <c r="I577" s="61" t="s">
        <v>3606</v>
      </c>
      <c r="J577" s="61" t="b">
        <v>0</v>
      </c>
    </row>
    <row r="578" spans="1:10" ht="15.5" hidden="1" x14ac:dyDescent="0.35">
      <c r="A578" s="88" t="s">
        <v>3061</v>
      </c>
      <c r="B578" s="59" t="s">
        <v>47</v>
      </c>
      <c r="C578" s="60">
        <v>45502</v>
      </c>
      <c r="D578" s="59" t="s">
        <v>22</v>
      </c>
      <c r="E578" s="59" t="s">
        <v>2834</v>
      </c>
      <c r="F578" s="59" t="s">
        <v>3031</v>
      </c>
      <c r="G578" s="59" t="s">
        <v>22</v>
      </c>
      <c r="H578" s="59" t="s">
        <v>3042</v>
      </c>
      <c r="I578" s="61" t="s">
        <v>3606</v>
      </c>
      <c r="J578" s="61" t="b">
        <v>0</v>
      </c>
    </row>
    <row r="579" spans="1:10" ht="15.5" hidden="1" x14ac:dyDescent="0.35">
      <c r="A579" s="88" t="s">
        <v>1824</v>
      </c>
      <c r="B579" s="59" t="s">
        <v>37</v>
      </c>
      <c r="C579" s="60">
        <v>45502</v>
      </c>
      <c r="D579" s="59" t="s">
        <v>22</v>
      </c>
      <c r="E579" s="59" t="s">
        <v>2834</v>
      </c>
      <c r="F579" s="59" t="s">
        <v>3031</v>
      </c>
      <c r="G579" s="59" t="s">
        <v>22</v>
      </c>
      <c r="H579" s="59" t="s">
        <v>3042</v>
      </c>
      <c r="I579" s="61" t="s">
        <v>3606</v>
      </c>
      <c r="J579" s="61" t="b">
        <v>0</v>
      </c>
    </row>
    <row r="580" spans="1:10" ht="15.5" hidden="1" x14ac:dyDescent="0.35">
      <c r="A580" s="88" t="s">
        <v>3062</v>
      </c>
      <c r="B580" s="59" t="s">
        <v>47</v>
      </c>
      <c r="C580" s="60">
        <v>45502</v>
      </c>
      <c r="D580" s="59" t="s">
        <v>22</v>
      </c>
      <c r="E580" s="59" t="s">
        <v>2834</v>
      </c>
      <c r="F580" s="59" t="s">
        <v>3044</v>
      </c>
      <c r="G580" s="59" t="s">
        <v>23</v>
      </c>
      <c r="H580" s="59" t="s">
        <v>3042</v>
      </c>
      <c r="I580" s="61" t="s">
        <v>3606</v>
      </c>
      <c r="J580" s="61" t="b">
        <v>0</v>
      </c>
    </row>
    <row r="581" spans="1:10" ht="15.5" hidden="1" x14ac:dyDescent="0.35">
      <c r="A581" s="88" t="s">
        <v>2934</v>
      </c>
      <c r="B581" s="59" t="s">
        <v>38</v>
      </c>
      <c r="C581" s="60">
        <v>45503</v>
      </c>
      <c r="D581" s="59" t="s">
        <v>22</v>
      </c>
      <c r="E581" s="59" t="s">
        <v>2834</v>
      </c>
      <c r="F581" s="59" t="s">
        <v>3044</v>
      </c>
      <c r="G581" s="59" t="s">
        <v>23</v>
      </c>
      <c r="H581" s="59" t="s">
        <v>3031</v>
      </c>
      <c r="I581" s="61" t="s">
        <v>3606</v>
      </c>
      <c r="J581" s="61" t="b">
        <v>0</v>
      </c>
    </row>
    <row r="582" spans="1:10" ht="15.5" hidden="1" x14ac:dyDescent="0.35">
      <c r="A582" s="88" t="s">
        <v>2114</v>
      </c>
      <c r="B582" s="59" t="s">
        <v>32</v>
      </c>
      <c r="C582" s="60">
        <v>45503</v>
      </c>
      <c r="D582" s="59" t="s">
        <v>22</v>
      </c>
      <c r="E582" s="59" t="s">
        <v>2834</v>
      </c>
      <c r="F582" s="59" t="s">
        <v>3063</v>
      </c>
      <c r="G582" s="59" t="s">
        <v>23</v>
      </c>
      <c r="H582" s="59" t="s">
        <v>3031</v>
      </c>
      <c r="I582" s="61" t="s">
        <v>3606</v>
      </c>
      <c r="J582" s="61" t="b">
        <v>0</v>
      </c>
    </row>
    <row r="583" spans="1:10" ht="15.5" hidden="1" x14ac:dyDescent="0.35">
      <c r="A583" s="88" t="s">
        <v>339</v>
      </c>
      <c r="B583" s="59" t="s">
        <v>35</v>
      </c>
      <c r="C583" s="60">
        <v>45503</v>
      </c>
      <c r="D583" s="59" t="s">
        <v>22</v>
      </c>
      <c r="E583" s="59" t="s">
        <v>2834</v>
      </c>
      <c r="F583" s="59" t="s">
        <v>3033</v>
      </c>
      <c r="G583" s="59" t="s">
        <v>23</v>
      </c>
      <c r="H583" s="59" t="s">
        <v>3031</v>
      </c>
      <c r="I583" s="61" t="s">
        <v>3606</v>
      </c>
      <c r="J583" s="61" t="b">
        <v>0</v>
      </c>
    </row>
    <row r="584" spans="1:10" ht="15.5" hidden="1" x14ac:dyDescent="0.35">
      <c r="A584" s="88" t="s">
        <v>634</v>
      </c>
      <c r="B584" s="59" t="s">
        <v>34</v>
      </c>
      <c r="C584" s="60">
        <v>45503</v>
      </c>
      <c r="D584" s="59" t="s">
        <v>22</v>
      </c>
      <c r="E584" s="59" t="s">
        <v>2834</v>
      </c>
      <c r="F584" s="59" t="s">
        <v>3044</v>
      </c>
      <c r="G584" s="59" t="s">
        <v>23</v>
      </c>
      <c r="H584" s="59" t="s">
        <v>3031</v>
      </c>
      <c r="I584" s="61" t="s">
        <v>3606</v>
      </c>
      <c r="J584" s="61" t="b">
        <v>0</v>
      </c>
    </row>
    <row r="585" spans="1:10" ht="15.5" hidden="1" x14ac:dyDescent="0.35">
      <c r="A585" s="88" t="s">
        <v>3064</v>
      </c>
      <c r="B585" s="59" t="s">
        <v>47</v>
      </c>
      <c r="C585" s="60">
        <v>45503</v>
      </c>
      <c r="D585" s="59" t="s">
        <v>22</v>
      </c>
      <c r="E585" s="59" t="s">
        <v>2834</v>
      </c>
      <c r="F585" s="59" t="s">
        <v>3044</v>
      </c>
      <c r="G585" s="59" t="s">
        <v>23</v>
      </c>
      <c r="H585" s="59" t="s">
        <v>3031</v>
      </c>
      <c r="I585" s="61" t="s">
        <v>3606</v>
      </c>
      <c r="J585" s="61" t="b">
        <v>0</v>
      </c>
    </row>
    <row r="586" spans="1:10" ht="15.5" hidden="1" x14ac:dyDescent="0.35">
      <c r="A586" s="88" t="s">
        <v>2109</v>
      </c>
      <c r="B586" s="59" t="s">
        <v>42</v>
      </c>
      <c r="C586" s="60">
        <v>45503</v>
      </c>
      <c r="D586" s="59" t="s">
        <v>22</v>
      </c>
      <c r="E586" s="59" t="s">
        <v>2834</v>
      </c>
      <c r="F586" s="59" t="s">
        <v>3033</v>
      </c>
      <c r="G586" s="59" t="s">
        <v>23</v>
      </c>
      <c r="H586" s="59" t="s">
        <v>3031</v>
      </c>
      <c r="I586" s="61" t="s">
        <v>3606</v>
      </c>
      <c r="J586" s="61" t="b">
        <v>0</v>
      </c>
    </row>
    <row r="587" spans="1:10" ht="15.5" hidden="1" x14ac:dyDescent="0.35">
      <c r="A587" s="88" t="s">
        <v>3065</v>
      </c>
      <c r="B587" s="59" t="s">
        <v>35</v>
      </c>
      <c r="C587" s="60">
        <v>45504</v>
      </c>
      <c r="D587" s="59" t="s">
        <v>22</v>
      </c>
      <c r="E587" s="59" t="s">
        <v>2834</v>
      </c>
      <c r="F587" s="59" t="s">
        <v>3007</v>
      </c>
      <c r="G587" s="59" t="s">
        <v>23</v>
      </c>
      <c r="H587" s="59" t="s">
        <v>3016</v>
      </c>
      <c r="I587" s="61" t="s">
        <v>3606</v>
      </c>
      <c r="J587" s="61" t="b">
        <v>0</v>
      </c>
    </row>
    <row r="588" spans="1:10" ht="15.5" hidden="1" x14ac:dyDescent="0.35">
      <c r="A588" s="88" t="s">
        <v>2890</v>
      </c>
      <c r="B588" s="59" t="s">
        <v>44</v>
      </c>
      <c r="C588" s="60">
        <v>45504</v>
      </c>
      <c r="D588" s="59" t="s">
        <v>22</v>
      </c>
      <c r="E588" s="59" t="s">
        <v>2834</v>
      </c>
      <c r="F588" s="59" t="s">
        <v>3066</v>
      </c>
      <c r="G588" s="59" t="s">
        <v>23</v>
      </c>
      <c r="H588" s="59" t="s">
        <v>3016</v>
      </c>
      <c r="I588" s="61" t="s">
        <v>3606</v>
      </c>
      <c r="J588" s="61" t="b">
        <v>0</v>
      </c>
    </row>
    <row r="589" spans="1:10" ht="15.5" hidden="1" x14ac:dyDescent="0.35">
      <c r="A589" s="88" t="s">
        <v>3067</v>
      </c>
      <c r="B589" s="59" t="s">
        <v>37</v>
      </c>
      <c r="C589" s="60">
        <v>45504</v>
      </c>
      <c r="D589" s="59" t="s">
        <v>22</v>
      </c>
      <c r="E589" s="59" t="s">
        <v>2834</v>
      </c>
      <c r="F589" s="59" t="s">
        <v>3016</v>
      </c>
      <c r="G589" s="59" t="s">
        <v>22</v>
      </c>
      <c r="H589" s="59" t="s">
        <v>3016</v>
      </c>
      <c r="I589" s="61" t="s">
        <v>3605</v>
      </c>
      <c r="J589" s="61" t="b">
        <v>0</v>
      </c>
    </row>
    <row r="590" spans="1:10" ht="15.5" hidden="1" x14ac:dyDescent="0.35">
      <c r="A590" s="88" t="s">
        <v>2086</v>
      </c>
      <c r="B590" s="59" t="s">
        <v>38</v>
      </c>
      <c r="C590" s="60">
        <v>45504</v>
      </c>
      <c r="D590" s="59" t="s">
        <v>22</v>
      </c>
      <c r="E590" s="59" t="s">
        <v>2834</v>
      </c>
      <c r="F590" s="59" t="s">
        <v>3068</v>
      </c>
      <c r="G590" s="59" t="s">
        <v>23</v>
      </c>
      <c r="H590" s="59" t="s">
        <v>3016</v>
      </c>
      <c r="I590" s="61" t="s">
        <v>3605</v>
      </c>
      <c r="J590" s="61" t="b">
        <v>0</v>
      </c>
    </row>
    <row r="591" spans="1:10" ht="15.5" hidden="1" x14ac:dyDescent="0.35">
      <c r="A591" s="88" t="s">
        <v>3069</v>
      </c>
      <c r="B591" s="59" t="s">
        <v>41</v>
      </c>
      <c r="C591" s="60">
        <v>45504</v>
      </c>
      <c r="D591" s="59" t="s">
        <v>22</v>
      </c>
      <c r="E591" s="59" t="s">
        <v>2834</v>
      </c>
      <c r="F591" s="59" t="s">
        <v>3016</v>
      </c>
      <c r="G591" s="59" t="s">
        <v>22</v>
      </c>
      <c r="H591" s="59" t="s">
        <v>3016</v>
      </c>
      <c r="I591" s="61" t="s">
        <v>3606</v>
      </c>
      <c r="J591" s="61" t="b">
        <v>0</v>
      </c>
    </row>
    <row r="592" spans="1:10" ht="15.5" hidden="1" x14ac:dyDescent="0.35">
      <c r="A592" s="88" t="s">
        <v>363</v>
      </c>
      <c r="B592" s="59" t="s">
        <v>34</v>
      </c>
      <c r="C592" s="60">
        <v>45504</v>
      </c>
      <c r="D592" s="59" t="s">
        <v>22</v>
      </c>
      <c r="E592" s="59" t="s">
        <v>2834</v>
      </c>
      <c r="F592" s="59" t="s">
        <v>3063</v>
      </c>
      <c r="G592" s="59" t="s">
        <v>23</v>
      </c>
      <c r="H592" s="59" t="s">
        <v>3016</v>
      </c>
      <c r="I592" s="61" t="s">
        <v>3606</v>
      </c>
      <c r="J592" s="61" t="b">
        <v>0</v>
      </c>
    </row>
    <row r="593" spans="1:10" ht="15.5" hidden="1" x14ac:dyDescent="0.35">
      <c r="A593" s="88" t="s">
        <v>2090</v>
      </c>
      <c r="B593" s="59" t="s">
        <v>47</v>
      </c>
      <c r="C593" s="60">
        <v>45504</v>
      </c>
      <c r="D593" s="59" t="s">
        <v>22</v>
      </c>
      <c r="E593" s="59" t="s">
        <v>2834</v>
      </c>
      <c r="F593" s="59" t="s">
        <v>3066</v>
      </c>
      <c r="G593" s="59" t="s">
        <v>23</v>
      </c>
      <c r="H593" s="59" t="s">
        <v>3016</v>
      </c>
      <c r="I593" s="61" t="s">
        <v>3605</v>
      </c>
      <c r="J593" s="61" t="b">
        <v>0</v>
      </c>
    </row>
    <row r="594" spans="1:10" ht="15.5" hidden="1" x14ac:dyDescent="0.35">
      <c r="A594" s="88" t="s">
        <v>3070</v>
      </c>
      <c r="B594" s="59" t="s">
        <v>43</v>
      </c>
      <c r="C594" s="60">
        <v>45505</v>
      </c>
      <c r="D594" s="59" t="s">
        <v>23</v>
      </c>
      <c r="E594" s="59" t="s">
        <v>2834</v>
      </c>
      <c r="F594" s="59" t="s">
        <v>3033</v>
      </c>
      <c r="G594" s="59" t="s">
        <v>23</v>
      </c>
      <c r="H594" s="59" t="s">
        <v>3033</v>
      </c>
      <c r="I594" s="61" t="s">
        <v>3605</v>
      </c>
      <c r="J594" s="61" t="b">
        <v>0</v>
      </c>
    </row>
    <row r="595" spans="1:10" ht="15.5" hidden="1" x14ac:dyDescent="0.35">
      <c r="A595" s="88" t="s">
        <v>2181</v>
      </c>
      <c r="B595" s="59" t="s">
        <v>47</v>
      </c>
      <c r="C595" s="60">
        <v>45505</v>
      </c>
      <c r="D595" s="59" t="s">
        <v>23</v>
      </c>
      <c r="E595" s="59" t="s">
        <v>2834</v>
      </c>
      <c r="F595" s="59" t="s">
        <v>3007</v>
      </c>
      <c r="G595" s="59" t="s">
        <v>23</v>
      </c>
      <c r="H595" s="59" t="s">
        <v>3033</v>
      </c>
      <c r="I595" s="61" t="s">
        <v>3606</v>
      </c>
      <c r="J595" s="61" t="b">
        <v>0</v>
      </c>
    </row>
    <row r="596" spans="1:10" ht="15.5" hidden="1" x14ac:dyDescent="0.35">
      <c r="A596" s="88" t="s">
        <v>404</v>
      </c>
      <c r="B596" s="59" t="s">
        <v>31</v>
      </c>
      <c r="C596" s="60">
        <v>45505</v>
      </c>
      <c r="D596" s="59" t="s">
        <v>23</v>
      </c>
      <c r="E596" s="59" t="s">
        <v>2834</v>
      </c>
      <c r="F596" s="59" t="s">
        <v>3044</v>
      </c>
      <c r="G596" s="59" t="s">
        <v>23</v>
      </c>
      <c r="H596" s="59" t="s">
        <v>3033</v>
      </c>
      <c r="I596" s="61" t="s">
        <v>3606</v>
      </c>
      <c r="J596" s="61" t="b">
        <v>0</v>
      </c>
    </row>
    <row r="597" spans="1:10" ht="15.5" hidden="1" x14ac:dyDescent="0.35">
      <c r="A597" s="88" t="s">
        <v>3071</v>
      </c>
      <c r="B597" s="59" t="s">
        <v>42</v>
      </c>
      <c r="C597" s="60">
        <v>45505</v>
      </c>
      <c r="D597" s="59" t="s">
        <v>23</v>
      </c>
      <c r="E597" s="59" t="s">
        <v>2834</v>
      </c>
      <c r="F597" s="59" t="s">
        <v>3050</v>
      </c>
      <c r="G597" s="59" t="s">
        <v>23</v>
      </c>
      <c r="H597" s="59" t="s">
        <v>3033</v>
      </c>
      <c r="I597" s="61" t="s">
        <v>3606</v>
      </c>
      <c r="J597" s="61" t="b">
        <v>0</v>
      </c>
    </row>
    <row r="598" spans="1:10" ht="15.5" hidden="1" x14ac:dyDescent="0.35">
      <c r="A598" s="88" t="s">
        <v>3072</v>
      </c>
      <c r="B598" s="59" t="s">
        <v>33</v>
      </c>
      <c r="C598" s="60">
        <v>45505</v>
      </c>
      <c r="D598" s="59" t="s">
        <v>23</v>
      </c>
      <c r="E598" s="59" t="s">
        <v>2834</v>
      </c>
      <c r="F598" s="59" t="s">
        <v>3050</v>
      </c>
      <c r="G598" s="59" t="s">
        <v>23</v>
      </c>
      <c r="H598" s="59" t="s">
        <v>3033</v>
      </c>
      <c r="I598" s="61" t="s">
        <v>3606</v>
      </c>
      <c r="J598" s="61" t="b">
        <v>0</v>
      </c>
    </row>
    <row r="599" spans="1:10" ht="15.5" hidden="1" x14ac:dyDescent="0.35">
      <c r="A599" s="88" t="s">
        <v>3073</v>
      </c>
      <c r="B599" s="59" t="s">
        <v>43</v>
      </c>
      <c r="C599" s="60">
        <v>45506</v>
      </c>
      <c r="D599" s="59" t="s">
        <v>23</v>
      </c>
      <c r="E599" s="59" t="s">
        <v>2834</v>
      </c>
      <c r="F599" s="59" t="s">
        <v>3044</v>
      </c>
      <c r="G599" s="59" t="s">
        <v>23</v>
      </c>
      <c r="H599" s="59" t="s">
        <v>3044</v>
      </c>
      <c r="I599" s="61" t="s">
        <v>3606</v>
      </c>
      <c r="J599" s="61" t="b">
        <v>0</v>
      </c>
    </row>
    <row r="600" spans="1:10" ht="15.5" hidden="1" x14ac:dyDescent="0.35">
      <c r="A600" s="88" t="s">
        <v>3074</v>
      </c>
      <c r="B600" s="59" t="s">
        <v>33</v>
      </c>
      <c r="C600" s="60">
        <v>45506</v>
      </c>
      <c r="D600" s="59" t="s">
        <v>23</v>
      </c>
      <c r="E600" s="59" t="s">
        <v>2834</v>
      </c>
      <c r="F600" s="59" t="s">
        <v>3063</v>
      </c>
      <c r="G600" s="59" t="s">
        <v>23</v>
      </c>
      <c r="H600" s="59" t="s">
        <v>3044</v>
      </c>
      <c r="I600" s="61" t="s">
        <v>3606</v>
      </c>
      <c r="J600" s="61" t="b">
        <v>0</v>
      </c>
    </row>
    <row r="601" spans="1:10" ht="15.5" hidden="1" x14ac:dyDescent="0.35">
      <c r="A601" s="88" t="s">
        <v>634</v>
      </c>
      <c r="B601" s="59" t="s">
        <v>31</v>
      </c>
      <c r="C601" s="60">
        <v>45506</v>
      </c>
      <c r="D601" s="59" t="s">
        <v>23</v>
      </c>
      <c r="E601" s="59" t="s">
        <v>2834</v>
      </c>
      <c r="F601" s="59" t="s">
        <v>3066</v>
      </c>
      <c r="G601" s="59" t="s">
        <v>23</v>
      </c>
      <c r="H601" s="59" t="s">
        <v>3044</v>
      </c>
      <c r="I601" s="61" t="s">
        <v>3605</v>
      </c>
      <c r="J601" s="61" t="b">
        <v>0</v>
      </c>
    </row>
    <row r="602" spans="1:10" ht="15.5" hidden="1" x14ac:dyDescent="0.35">
      <c r="A602" s="88" t="s">
        <v>2375</v>
      </c>
      <c r="B602" s="59" t="s">
        <v>34</v>
      </c>
      <c r="C602" s="60">
        <v>45506</v>
      </c>
      <c r="D602" s="59" t="s">
        <v>23</v>
      </c>
      <c r="E602" s="59" t="s">
        <v>2834</v>
      </c>
      <c r="F602" s="59" t="s">
        <v>3068</v>
      </c>
      <c r="G602" s="59" t="s">
        <v>23</v>
      </c>
      <c r="H602" s="59" t="s">
        <v>3044</v>
      </c>
      <c r="I602" s="61" t="s">
        <v>3606</v>
      </c>
      <c r="J602" s="61" t="b">
        <v>0</v>
      </c>
    </row>
    <row r="603" spans="1:10" ht="15.5" hidden="1" x14ac:dyDescent="0.35">
      <c r="A603" s="88" t="s">
        <v>2263</v>
      </c>
      <c r="B603" s="59" t="s">
        <v>33</v>
      </c>
      <c r="C603" s="60">
        <v>45506</v>
      </c>
      <c r="D603" s="59" t="s">
        <v>23</v>
      </c>
      <c r="E603" s="59" t="s">
        <v>2834</v>
      </c>
      <c r="F603" s="59" t="s">
        <v>3063</v>
      </c>
      <c r="G603" s="59" t="s">
        <v>23</v>
      </c>
      <c r="H603" s="59" t="s">
        <v>3044</v>
      </c>
      <c r="I603" s="61" t="s">
        <v>3606</v>
      </c>
      <c r="J603" s="61" t="b">
        <v>0</v>
      </c>
    </row>
    <row r="604" spans="1:10" ht="15.5" hidden="1" x14ac:dyDescent="0.35">
      <c r="A604" s="88" t="s">
        <v>622</v>
      </c>
      <c r="B604" s="59" t="s">
        <v>33</v>
      </c>
      <c r="C604" s="60">
        <v>45506</v>
      </c>
      <c r="D604" s="59" t="s">
        <v>23</v>
      </c>
      <c r="E604" s="59" t="s">
        <v>2834</v>
      </c>
      <c r="F604" s="59" t="s">
        <v>3050</v>
      </c>
      <c r="G604" s="59" t="s">
        <v>23</v>
      </c>
      <c r="H604" s="59" t="s">
        <v>3044</v>
      </c>
      <c r="I604" s="61" t="s">
        <v>3606</v>
      </c>
      <c r="J604" s="61" t="b">
        <v>0</v>
      </c>
    </row>
    <row r="605" spans="1:10" ht="15.5" hidden="1" x14ac:dyDescent="0.35">
      <c r="A605" s="88" t="s">
        <v>708</v>
      </c>
      <c r="B605" s="59" t="s">
        <v>31</v>
      </c>
      <c r="C605" s="60">
        <v>45506</v>
      </c>
      <c r="D605" s="59" t="s">
        <v>23</v>
      </c>
      <c r="E605" s="59" t="s">
        <v>2834</v>
      </c>
      <c r="F605" s="59" t="s">
        <v>3007</v>
      </c>
      <c r="G605" s="59" t="s">
        <v>23</v>
      </c>
      <c r="H605" s="59" t="s">
        <v>3044</v>
      </c>
      <c r="I605" s="61" t="s">
        <v>3605</v>
      </c>
      <c r="J605" s="61" t="b">
        <v>0</v>
      </c>
    </row>
    <row r="606" spans="1:10" ht="15.5" hidden="1" x14ac:dyDescent="0.35">
      <c r="A606" s="88" t="s">
        <v>2112</v>
      </c>
      <c r="B606" s="59" t="s">
        <v>47</v>
      </c>
      <c r="C606" s="60">
        <v>45506</v>
      </c>
      <c r="D606" s="59" t="s">
        <v>23</v>
      </c>
      <c r="E606" s="59" t="s">
        <v>2834</v>
      </c>
      <c r="F606" s="59" t="s">
        <v>3075</v>
      </c>
      <c r="G606" s="59" t="s">
        <v>23</v>
      </c>
      <c r="H606" s="59" t="s">
        <v>3044</v>
      </c>
      <c r="I606" s="61" t="s">
        <v>3605</v>
      </c>
      <c r="J606" s="61" t="b">
        <v>0</v>
      </c>
    </row>
    <row r="607" spans="1:10" ht="15.5" hidden="1" x14ac:dyDescent="0.35">
      <c r="A607" s="88" t="s">
        <v>2111</v>
      </c>
      <c r="B607" s="59" t="s">
        <v>38</v>
      </c>
      <c r="C607" s="60">
        <v>45506</v>
      </c>
      <c r="D607" s="59" t="s">
        <v>23</v>
      </c>
      <c r="E607" s="59" t="s">
        <v>2834</v>
      </c>
      <c r="F607" s="59" t="s">
        <v>3068</v>
      </c>
      <c r="G607" s="59" t="s">
        <v>23</v>
      </c>
      <c r="H607" s="59" t="s">
        <v>3044</v>
      </c>
      <c r="I607" s="61" t="s">
        <v>3605</v>
      </c>
      <c r="J607" s="61" t="b">
        <v>0</v>
      </c>
    </row>
    <row r="608" spans="1:10" ht="15.5" hidden="1" x14ac:dyDescent="0.35">
      <c r="A608" s="88" t="s">
        <v>427</v>
      </c>
      <c r="B608" s="59" t="s">
        <v>43</v>
      </c>
      <c r="C608" s="60">
        <v>45506</v>
      </c>
      <c r="D608" s="59" t="s">
        <v>23</v>
      </c>
      <c r="E608" s="59" t="s">
        <v>2834</v>
      </c>
      <c r="F608" s="59" t="s">
        <v>3076</v>
      </c>
      <c r="G608" s="59" t="s">
        <v>23</v>
      </c>
      <c r="H608" s="59" t="s">
        <v>3044</v>
      </c>
      <c r="I608" s="61" t="s">
        <v>3606</v>
      </c>
      <c r="J608" s="61" t="b">
        <v>0</v>
      </c>
    </row>
    <row r="609" spans="1:10" ht="15.5" hidden="1" x14ac:dyDescent="0.35">
      <c r="A609" s="88" t="s">
        <v>3077</v>
      </c>
      <c r="B609" s="59" t="s">
        <v>42</v>
      </c>
      <c r="C609" s="60">
        <v>45506</v>
      </c>
      <c r="D609" s="59" t="s">
        <v>23</v>
      </c>
      <c r="E609" s="59" t="s">
        <v>2834</v>
      </c>
      <c r="F609" s="59" t="s">
        <v>3078</v>
      </c>
      <c r="G609" s="59" t="s">
        <v>23</v>
      </c>
      <c r="H609" s="59" t="s">
        <v>3044</v>
      </c>
      <c r="I609" s="61" t="s">
        <v>3605</v>
      </c>
      <c r="J609" s="61" t="b">
        <v>0</v>
      </c>
    </row>
    <row r="610" spans="1:10" ht="15.5" hidden="1" x14ac:dyDescent="0.35">
      <c r="A610" s="88" t="s">
        <v>3079</v>
      </c>
      <c r="B610" s="59" t="s">
        <v>42</v>
      </c>
      <c r="C610" s="60">
        <v>45506</v>
      </c>
      <c r="D610" s="59" t="s">
        <v>23</v>
      </c>
      <c r="E610" s="59" t="s">
        <v>2834</v>
      </c>
      <c r="F610" s="59" t="s">
        <v>3050</v>
      </c>
      <c r="G610" s="59" t="s">
        <v>23</v>
      </c>
      <c r="H610" s="59" t="s">
        <v>3044</v>
      </c>
      <c r="I610" s="61" t="s">
        <v>3606</v>
      </c>
      <c r="J610" s="61" t="b">
        <v>0</v>
      </c>
    </row>
    <row r="611" spans="1:10" ht="15.5" hidden="1" x14ac:dyDescent="0.35">
      <c r="A611" s="88" t="s">
        <v>3080</v>
      </c>
      <c r="B611" s="59" t="s">
        <v>40</v>
      </c>
      <c r="C611" s="60">
        <v>45506</v>
      </c>
      <c r="D611" s="59" t="s">
        <v>23</v>
      </c>
      <c r="E611" s="59" t="s">
        <v>2834</v>
      </c>
      <c r="F611" s="59" t="s">
        <v>3081</v>
      </c>
      <c r="G611" s="59" t="s">
        <v>23</v>
      </c>
      <c r="H611" s="59" t="s">
        <v>3044</v>
      </c>
      <c r="I611" s="61" t="s">
        <v>3606</v>
      </c>
      <c r="J611" s="61" t="b">
        <v>0</v>
      </c>
    </row>
    <row r="612" spans="1:10" ht="15.5" hidden="1" x14ac:dyDescent="0.35">
      <c r="A612" s="88" t="s">
        <v>470</v>
      </c>
      <c r="B612" s="59" t="s">
        <v>31</v>
      </c>
      <c r="C612" s="60">
        <v>45509</v>
      </c>
      <c r="D612" s="59" t="s">
        <v>23</v>
      </c>
      <c r="E612" s="59" t="s">
        <v>2834</v>
      </c>
      <c r="F612" s="59" t="s">
        <v>3007</v>
      </c>
      <c r="G612" s="59" t="s">
        <v>23</v>
      </c>
      <c r="H612" s="59" t="s">
        <v>3063</v>
      </c>
      <c r="I612" s="61" t="s">
        <v>3606</v>
      </c>
      <c r="J612" s="61" t="b">
        <v>0</v>
      </c>
    </row>
    <row r="613" spans="1:10" ht="15.5" hidden="1" x14ac:dyDescent="0.35">
      <c r="A613" s="88" t="s">
        <v>3082</v>
      </c>
      <c r="B613" s="59" t="s">
        <v>41</v>
      </c>
      <c r="C613" s="60">
        <v>45509</v>
      </c>
      <c r="D613" s="59" t="s">
        <v>23</v>
      </c>
      <c r="E613" s="59" t="s">
        <v>2834</v>
      </c>
      <c r="F613" s="59" t="s">
        <v>3063</v>
      </c>
      <c r="G613" s="59" t="s">
        <v>23</v>
      </c>
      <c r="H613" s="59" t="s">
        <v>3063</v>
      </c>
      <c r="I613" s="61" t="s">
        <v>3605</v>
      </c>
      <c r="J613" s="61" t="b">
        <v>0</v>
      </c>
    </row>
    <row r="614" spans="1:10" ht="15.5" hidden="1" x14ac:dyDescent="0.35">
      <c r="A614" s="88" t="s">
        <v>2509</v>
      </c>
      <c r="B614" s="59" t="s">
        <v>37</v>
      </c>
      <c r="C614" s="60">
        <v>45509</v>
      </c>
      <c r="D614" s="59" t="s">
        <v>23</v>
      </c>
      <c r="E614" s="59" t="s">
        <v>2834</v>
      </c>
      <c r="F614" s="59" t="s">
        <v>3063</v>
      </c>
      <c r="G614" s="59" t="s">
        <v>23</v>
      </c>
      <c r="H614" s="59" t="s">
        <v>3063</v>
      </c>
      <c r="I614" s="61" t="s">
        <v>3606</v>
      </c>
      <c r="J614" s="61" t="b">
        <v>0</v>
      </c>
    </row>
    <row r="615" spans="1:10" ht="15.5" hidden="1" x14ac:dyDescent="0.35">
      <c r="A615" s="88" t="s">
        <v>2126</v>
      </c>
      <c r="B615" s="59" t="s">
        <v>33</v>
      </c>
      <c r="C615" s="60">
        <v>45509</v>
      </c>
      <c r="D615" s="59" t="s">
        <v>23</v>
      </c>
      <c r="E615" s="59" t="s">
        <v>2834</v>
      </c>
      <c r="F615" s="59" t="s">
        <v>3083</v>
      </c>
      <c r="G615" s="59" t="s">
        <v>23</v>
      </c>
      <c r="H615" s="59" t="s">
        <v>3063</v>
      </c>
      <c r="I615" s="61" t="s">
        <v>3605</v>
      </c>
      <c r="J615" s="61" t="b">
        <v>0</v>
      </c>
    </row>
    <row r="616" spans="1:10" ht="15.5" hidden="1" x14ac:dyDescent="0.35">
      <c r="A616" s="88" t="s">
        <v>3084</v>
      </c>
      <c r="B616" s="59" t="s">
        <v>37</v>
      </c>
      <c r="C616" s="60">
        <v>45509</v>
      </c>
      <c r="D616" s="59" t="s">
        <v>23</v>
      </c>
      <c r="E616" s="59" t="s">
        <v>2834</v>
      </c>
      <c r="F616" s="59" t="s">
        <v>3063</v>
      </c>
      <c r="G616" s="59" t="s">
        <v>23</v>
      </c>
      <c r="H616" s="59" t="s">
        <v>3063</v>
      </c>
      <c r="I616" s="61" t="s">
        <v>3605</v>
      </c>
      <c r="J616" s="61" t="b">
        <v>0</v>
      </c>
    </row>
    <row r="617" spans="1:10" ht="15.5" hidden="1" x14ac:dyDescent="0.35">
      <c r="A617" s="88" t="s">
        <v>436</v>
      </c>
      <c r="B617" s="59" t="s">
        <v>42</v>
      </c>
      <c r="C617" s="60">
        <v>45509</v>
      </c>
      <c r="D617" s="59" t="s">
        <v>23</v>
      </c>
      <c r="E617" s="59" t="s">
        <v>2834</v>
      </c>
      <c r="F617" s="59" t="s">
        <v>3076</v>
      </c>
      <c r="G617" s="59" t="s">
        <v>23</v>
      </c>
      <c r="H617" s="59" t="s">
        <v>3063</v>
      </c>
      <c r="I617" s="61" t="s">
        <v>3606</v>
      </c>
      <c r="J617" s="61" t="b">
        <v>0</v>
      </c>
    </row>
    <row r="618" spans="1:10" ht="15.5" hidden="1" x14ac:dyDescent="0.35">
      <c r="A618" s="88" t="s">
        <v>318</v>
      </c>
      <c r="B618" s="59" t="s">
        <v>41</v>
      </c>
      <c r="C618" s="60">
        <v>45509</v>
      </c>
      <c r="D618" s="59" t="s">
        <v>23</v>
      </c>
      <c r="E618" s="59" t="s">
        <v>2834</v>
      </c>
      <c r="F618" s="59" t="s">
        <v>3083</v>
      </c>
      <c r="G618" s="59" t="s">
        <v>23</v>
      </c>
      <c r="H618" s="59" t="s">
        <v>3063</v>
      </c>
      <c r="I618" s="61" t="s">
        <v>3605</v>
      </c>
      <c r="J618" s="61" t="b">
        <v>0</v>
      </c>
    </row>
    <row r="619" spans="1:10" ht="15.5" hidden="1" x14ac:dyDescent="0.35">
      <c r="A619" s="88" t="s">
        <v>3085</v>
      </c>
      <c r="B619" s="59" t="s">
        <v>42</v>
      </c>
      <c r="C619" s="60">
        <v>45509</v>
      </c>
      <c r="D619" s="59" t="s">
        <v>23</v>
      </c>
      <c r="E619" s="59" t="s">
        <v>2834</v>
      </c>
      <c r="F619" s="59" t="s">
        <v>3063</v>
      </c>
      <c r="G619" s="59" t="s">
        <v>23</v>
      </c>
      <c r="H619" s="59" t="s">
        <v>3063</v>
      </c>
      <c r="I619" s="61" t="s">
        <v>3606</v>
      </c>
      <c r="J619" s="61" t="b">
        <v>0</v>
      </c>
    </row>
    <row r="620" spans="1:10" ht="15.5" hidden="1" x14ac:dyDescent="0.35">
      <c r="A620" s="88" t="s">
        <v>3086</v>
      </c>
      <c r="B620" s="59" t="s">
        <v>33</v>
      </c>
      <c r="C620" s="60">
        <v>45509</v>
      </c>
      <c r="D620" s="59" t="s">
        <v>23</v>
      </c>
      <c r="E620" s="59" t="s">
        <v>2834</v>
      </c>
      <c r="F620" s="59" t="s">
        <v>3050</v>
      </c>
      <c r="G620" s="59" t="s">
        <v>23</v>
      </c>
      <c r="H620" s="59" t="s">
        <v>3063</v>
      </c>
      <c r="I620" s="61" t="s">
        <v>3606</v>
      </c>
      <c r="J620" s="61" t="b">
        <v>0</v>
      </c>
    </row>
    <row r="621" spans="1:10" ht="15.5" hidden="1" x14ac:dyDescent="0.35">
      <c r="A621" s="88" t="s">
        <v>348</v>
      </c>
      <c r="B621" s="59" t="s">
        <v>30</v>
      </c>
      <c r="C621" s="60">
        <v>45509</v>
      </c>
      <c r="D621" s="59" t="s">
        <v>23</v>
      </c>
      <c r="E621" s="59" t="s">
        <v>2834</v>
      </c>
      <c r="F621" s="59" t="s">
        <v>3066</v>
      </c>
      <c r="G621" s="59" t="s">
        <v>23</v>
      </c>
      <c r="H621" s="59" t="s">
        <v>3063</v>
      </c>
      <c r="I621" s="61" t="s">
        <v>3606</v>
      </c>
      <c r="J621" s="61" t="b">
        <v>0</v>
      </c>
    </row>
    <row r="622" spans="1:10" ht="15.5" hidden="1" x14ac:dyDescent="0.35">
      <c r="A622" s="88" t="s">
        <v>2122</v>
      </c>
      <c r="B622" s="59" t="s">
        <v>35</v>
      </c>
      <c r="C622" s="60">
        <v>45509</v>
      </c>
      <c r="D622" s="59" t="s">
        <v>23</v>
      </c>
      <c r="E622" s="59" t="s">
        <v>2834</v>
      </c>
      <c r="F622" s="59" t="s">
        <v>3007</v>
      </c>
      <c r="G622" s="59" t="s">
        <v>23</v>
      </c>
      <c r="H622" s="59" t="s">
        <v>3063</v>
      </c>
      <c r="I622" s="61" t="s">
        <v>3605</v>
      </c>
      <c r="J622" s="61" t="b">
        <v>0</v>
      </c>
    </row>
    <row r="623" spans="1:10" ht="15.5" hidden="1" x14ac:dyDescent="0.35">
      <c r="A623" s="88" t="s">
        <v>3087</v>
      </c>
      <c r="B623" s="59" t="s">
        <v>34</v>
      </c>
      <c r="C623" s="60">
        <v>45510</v>
      </c>
      <c r="D623" s="59" t="s">
        <v>23</v>
      </c>
      <c r="E623" s="59" t="s">
        <v>2834</v>
      </c>
      <c r="F623" s="59" t="s">
        <v>3088</v>
      </c>
      <c r="G623" s="59" t="s">
        <v>23</v>
      </c>
      <c r="H623" s="59" t="s">
        <v>3050</v>
      </c>
      <c r="I623" s="61" t="s">
        <v>3606</v>
      </c>
      <c r="J623" s="61" t="b">
        <v>0</v>
      </c>
    </row>
    <row r="624" spans="1:10" ht="15.5" hidden="1" x14ac:dyDescent="0.35">
      <c r="A624" s="88" t="s">
        <v>574</v>
      </c>
      <c r="B624" s="59" t="s">
        <v>31</v>
      </c>
      <c r="C624" s="60">
        <v>45510</v>
      </c>
      <c r="D624" s="59" t="s">
        <v>23</v>
      </c>
      <c r="E624" s="59" t="s">
        <v>2834</v>
      </c>
      <c r="F624" s="59" t="s">
        <v>3076</v>
      </c>
      <c r="G624" s="59" t="s">
        <v>23</v>
      </c>
      <c r="H624" s="59" t="s">
        <v>3050</v>
      </c>
      <c r="I624" s="61" t="s">
        <v>3606</v>
      </c>
      <c r="J624" s="61" t="b">
        <v>0</v>
      </c>
    </row>
    <row r="625" spans="1:10" ht="15.5" hidden="1" x14ac:dyDescent="0.35">
      <c r="A625" s="88" t="s">
        <v>3089</v>
      </c>
      <c r="B625" s="59" t="s">
        <v>47</v>
      </c>
      <c r="C625" s="60">
        <v>45510</v>
      </c>
      <c r="D625" s="59" t="s">
        <v>23</v>
      </c>
      <c r="E625" s="59" t="s">
        <v>2834</v>
      </c>
      <c r="F625" s="59" t="s">
        <v>3007</v>
      </c>
      <c r="G625" s="59" t="s">
        <v>23</v>
      </c>
      <c r="H625" s="59" t="s">
        <v>3050</v>
      </c>
      <c r="I625" s="61" t="s">
        <v>3606</v>
      </c>
      <c r="J625" s="61" t="b">
        <v>0</v>
      </c>
    </row>
    <row r="626" spans="1:10" ht="15.5" hidden="1" x14ac:dyDescent="0.35">
      <c r="A626" s="88" t="s">
        <v>2160</v>
      </c>
      <c r="B626" s="59" t="s">
        <v>33</v>
      </c>
      <c r="C626" s="60">
        <v>45511</v>
      </c>
      <c r="D626" s="59" t="s">
        <v>23</v>
      </c>
      <c r="E626" s="59" t="s">
        <v>2834</v>
      </c>
      <c r="F626" s="59" t="s">
        <v>3007</v>
      </c>
      <c r="G626" s="59" t="s">
        <v>23</v>
      </c>
      <c r="H626" s="59" t="s">
        <v>3090</v>
      </c>
      <c r="I626" s="61" t="s">
        <v>3606</v>
      </c>
      <c r="J626" s="61" t="b">
        <v>0</v>
      </c>
    </row>
    <row r="627" spans="1:10" ht="15.5" hidden="1" x14ac:dyDescent="0.35">
      <c r="A627" s="88" t="s">
        <v>1489</v>
      </c>
      <c r="B627" s="59" t="s">
        <v>31</v>
      </c>
      <c r="C627" s="60">
        <v>45511</v>
      </c>
      <c r="D627" s="59" t="s">
        <v>23</v>
      </c>
      <c r="E627" s="59" t="s">
        <v>2834</v>
      </c>
      <c r="F627" s="59" t="s">
        <v>2831</v>
      </c>
      <c r="G627" s="59" t="s">
        <v>23</v>
      </c>
      <c r="H627" s="59" t="s">
        <v>3090</v>
      </c>
      <c r="I627" s="61" t="s">
        <v>3605</v>
      </c>
      <c r="J627" s="61" t="b">
        <v>0</v>
      </c>
    </row>
    <row r="628" spans="1:10" ht="15.5" hidden="1" x14ac:dyDescent="0.35">
      <c r="A628" s="88" t="s">
        <v>3091</v>
      </c>
      <c r="B628" s="59" t="s">
        <v>43</v>
      </c>
      <c r="C628" s="60">
        <v>45511</v>
      </c>
      <c r="D628" s="59" t="s">
        <v>23</v>
      </c>
      <c r="E628" s="59" t="s">
        <v>2834</v>
      </c>
      <c r="F628" s="59" t="s">
        <v>3090</v>
      </c>
      <c r="G628" s="59" t="s">
        <v>23</v>
      </c>
      <c r="H628" s="59" t="s">
        <v>3090</v>
      </c>
      <c r="I628" s="61" t="s">
        <v>3605</v>
      </c>
      <c r="J628" s="61" t="b">
        <v>0</v>
      </c>
    </row>
    <row r="629" spans="1:10" ht="15.5" hidden="1" x14ac:dyDescent="0.35">
      <c r="A629" s="88" t="s">
        <v>2517</v>
      </c>
      <c r="B629" s="59" t="s">
        <v>41</v>
      </c>
      <c r="C629" s="60">
        <v>45511</v>
      </c>
      <c r="D629" s="59" t="s">
        <v>23</v>
      </c>
      <c r="E629" s="59" t="s">
        <v>2834</v>
      </c>
      <c r="F629" s="59" t="s">
        <v>3007</v>
      </c>
      <c r="G629" s="59" t="s">
        <v>23</v>
      </c>
      <c r="H629" s="59" t="s">
        <v>3090</v>
      </c>
      <c r="I629" s="61" t="s">
        <v>3606</v>
      </c>
      <c r="J629" s="61" t="b">
        <v>0</v>
      </c>
    </row>
    <row r="630" spans="1:10" ht="15.5" hidden="1" x14ac:dyDescent="0.35">
      <c r="A630" s="88" t="s">
        <v>315</v>
      </c>
      <c r="B630" s="59" t="s">
        <v>47</v>
      </c>
      <c r="C630" s="60">
        <v>45511</v>
      </c>
      <c r="D630" s="59" t="s">
        <v>23</v>
      </c>
      <c r="E630" s="59" t="s">
        <v>2834</v>
      </c>
      <c r="F630" s="59" t="s">
        <v>3092</v>
      </c>
      <c r="G630" s="59" t="s">
        <v>23</v>
      </c>
      <c r="H630" s="59" t="s">
        <v>3090</v>
      </c>
      <c r="I630" s="61" t="s">
        <v>3606</v>
      </c>
      <c r="J630" s="61" t="b">
        <v>0</v>
      </c>
    </row>
    <row r="631" spans="1:10" ht="15.5" hidden="1" x14ac:dyDescent="0.35">
      <c r="A631" s="88" t="s">
        <v>1850</v>
      </c>
      <c r="B631" s="59" t="s">
        <v>43</v>
      </c>
      <c r="C631" s="60">
        <v>45511</v>
      </c>
      <c r="D631" s="59" t="s">
        <v>23</v>
      </c>
      <c r="E631" s="59" t="s">
        <v>2834</v>
      </c>
      <c r="F631" s="59" t="s">
        <v>3090</v>
      </c>
      <c r="G631" s="59" t="s">
        <v>23</v>
      </c>
      <c r="H631" s="59" t="s">
        <v>3090</v>
      </c>
      <c r="I631" s="61" t="s">
        <v>3606</v>
      </c>
      <c r="J631" s="61" t="b">
        <v>0</v>
      </c>
    </row>
    <row r="632" spans="1:10" ht="15.5" hidden="1" x14ac:dyDescent="0.35">
      <c r="A632" s="88" t="s">
        <v>3093</v>
      </c>
      <c r="B632" s="59" t="s">
        <v>40</v>
      </c>
      <c r="C632" s="60">
        <v>45511</v>
      </c>
      <c r="D632" s="59" t="s">
        <v>23</v>
      </c>
      <c r="E632" s="59" t="s">
        <v>2834</v>
      </c>
      <c r="F632" s="59" t="s">
        <v>3007</v>
      </c>
      <c r="G632" s="59" t="s">
        <v>23</v>
      </c>
      <c r="H632" s="59" t="s">
        <v>3090</v>
      </c>
      <c r="I632" s="61" t="s">
        <v>3606</v>
      </c>
      <c r="J632" s="61" t="b">
        <v>0</v>
      </c>
    </row>
    <row r="633" spans="1:10" ht="15.5" hidden="1" x14ac:dyDescent="0.35">
      <c r="A633" s="88" t="s">
        <v>2661</v>
      </c>
      <c r="B633" s="59" t="s">
        <v>42</v>
      </c>
      <c r="C633" s="60">
        <v>45512</v>
      </c>
      <c r="D633" s="59" t="s">
        <v>23</v>
      </c>
      <c r="E633" s="59" t="s">
        <v>2834</v>
      </c>
      <c r="F633" s="59" t="s">
        <v>3075</v>
      </c>
      <c r="G633" s="59" t="s">
        <v>23</v>
      </c>
      <c r="H633" s="59" t="s">
        <v>3092</v>
      </c>
      <c r="I633" s="61" t="s">
        <v>3606</v>
      </c>
      <c r="J633" s="61" t="b">
        <v>0</v>
      </c>
    </row>
    <row r="634" spans="1:10" ht="15.5" hidden="1" x14ac:dyDescent="0.35">
      <c r="A634" s="88" t="s">
        <v>577</v>
      </c>
      <c r="B634" s="59" t="s">
        <v>34</v>
      </c>
      <c r="C634" s="60">
        <v>45512</v>
      </c>
      <c r="D634" s="59" t="s">
        <v>23</v>
      </c>
      <c r="E634" s="59" t="s">
        <v>2834</v>
      </c>
      <c r="F634" s="59" t="s">
        <v>3066</v>
      </c>
      <c r="G634" s="59" t="s">
        <v>23</v>
      </c>
      <c r="H634" s="59" t="s">
        <v>3092</v>
      </c>
      <c r="I634" s="61" t="s">
        <v>3606</v>
      </c>
      <c r="J634" s="61" t="b">
        <v>0</v>
      </c>
    </row>
    <row r="635" spans="1:10" ht="15.5" hidden="1" x14ac:dyDescent="0.35">
      <c r="A635" s="88" t="s">
        <v>1633</v>
      </c>
      <c r="B635" s="59" t="s">
        <v>41</v>
      </c>
      <c r="C635" s="60">
        <v>45512</v>
      </c>
      <c r="D635" s="59" t="s">
        <v>23</v>
      </c>
      <c r="E635" s="59" t="s">
        <v>2834</v>
      </c>
      <c r="F635" s="59" t="s">
        <v>3092</v>
      </c>
      <c r="G635" s="59" t="s">
        <v>23</v>
      </c>
      <c r="H635" s="59" t="s">
        <v>3092</v>
      </c>
      <c r="I635" s="61" t="s">
        <v>3606</v>
      </c>
      <c r="J635" s="61" t="b">
        <v>0</v>
      </c>
    </row>
    <row r="636" spans="1:10" ht="15.5" hidden="1" x14ac:dyDescent="0.35">
      <c r="A636" s="88" t="s">
        <v>2207</v>
      </c>
      <c r="B636" s="59" t="s">
        <v>41</v>
      </c>
      <c r="C636" s="60">
        <v>45513</v>
      </c>
      <c r="D636" s="59" t="s">
        <v>23</v>
      </c>
      <c r="E636" s="59" t="s">
        <v>2834</v>
      </c>
      <c r="F636" s="59" t="s">
        <v>3066</v>
      </c>
      <c r="G636" s="59" t="s">
        <v>23</v>
      </c>
      <c r="H636" s="59" t="s">
        <v>3007</v>
      </c>
      <c r="I636" s="61" t="s">
        <v>3606</v>
      </c>
      <c r="J636" s="61" t="b">
        <v>0</v>
      </c>
    </row>
    <row r="637" spans="1:10" ht="15.5" hidden="1" x14ac:dyDescent="0.35">
      <c r="A637" s="88" t="s">
        <v>3094</v>
      </c>
      <c r="B637" s="59" t="s">
        <v>43</v>
      </c>
      <c r="C637" s="60">
        <v>45513</v>
      </c>
      <c r="D637" s="59" t="s">
        <v>23</v>
      </c>
      <c r="E637" s="59" t="s">
        <v>2834</v>
      </c>
      <c r="F637" s="59" t="s">
        <v>3007</v>
      </c>
      <c r="G637" s="59" t="s">
        <v>23</v>
      </c>
      <c r="H637" s="59" t="s">
        <v>3007</v>
      </c>
      <c r="I637" s="61" t="s">
        <v>3606</v>
      </c>
      <c r="J637" s="61" t="b">
        <v>0</v>
      </c>
    </row>
    <row r="638" spans="1:10" ht="15.5" hidden="1" x14ac:dyDescent="0.35">
      <c r="A638" s="88" t="s">
        <v>2252</v>
      </c>
      <c r="B638" s="59" t="s">
        <v>32</v>
      </c>
      <c r="C638" s="60">
        <v>45513</v>
      </c>
      <c r="D638" s="59" t="s">
        <v>23</v>
      </c>
      <c r="E638" s="59" t="s">
        <v>2834</v>
      </c>
      <c r="F638" s="59" t="s">
        <v>3066</v>
      </c>
      <c r="G638" s="59" t="s">
        <v>23</v>
      </c>
      <c r="H638" s="59" t="s">
        <v>3007</v>
      </c>
      <c r="I638" s="61" t="s">
        <v>3606</v>
      </c>
      <c r="J638" s="61" t="b">
        <v>0</v>
      </c>
    </row>
    <row r="639" spans="1:10" ht="15.5" hidden="1" x14ac:dyDescent="0.35">
      <c r="A639" s="88" t="s">
        <v>2621</v>
      </c>
      <c r="B639" s="59" t="s">
        <v>40</v>
      </c>
      <c r="C639" s="60">
        <v>45513</v>
      </c>
      <c r="D639" s="59" t="s">
        <v>23</v>
      </c>
      <c r="E639" s="59" t="s">
        <v>2834</v>
      </c>
      <c r="F639" s="59" t="s">
        <v>3095</v>
      </c>
      <c r="G639" s="59" t="s">
        <v>23</v>
      </c>
      <c r="H639" s="59" t="s">
        <v>3007</v>
      </c>
      <c r="I639" s="61" t="s">
        <v>3606</v>
      </c>
      <c r="J639" s="61" t="b">
        <v>0</v>
      </c>
    </row>
    <row r="640" spans="1:10" ht="15.5" hidden="1" x14ac:dyDescent="0.35">
      <c r="A640" s="88" t="s">
        <v>3096</v>
      </c>
      <c r="B640" s="59" t="s">
        <v>41</v>
      </c>
      <c r="C640" s="60">
        <v>45513</v>
      </c>
      <c r="D640" s="59" t="s">
        <v>23</v>
      </c>
      <c r="E640" s="59" t="s">
        <v>2834</v>
      </c>
      <c r="F640" s="59" t="s">
        <v>3007</v>
      </c>
      <c r="G640" s="59" t="s">
        <v>23</v>
      </c>
      <c r="H640" s="59" t="s">
        <v>3007</v>
      </c>
      <c r="I640" s="61" t="s">
        <v>3605</v>
      </c>
      <c r="J640" s="61" t="b">
        <v>0</v>
      </c>
    </row>
    <row r="641" spans="1:10" ht="15.5" hidden="1" x14ac:dyDescent="0.35">
      <c r="A641" s="88" t="s">
        <v>1560</v>
      </c>
      <c r="B641" s="59" t="s">
        <v>44</v>
      </c>
      <c r="C641" s="60">
        <v>45513</v>
      </c>
      <c r="D641" s="59" t="s">
        <v>23</v>
      </c>
      <c r="E641" s="59" t="s">
        <v>2834</v>
      </c>
      <c r="F641" s="59" t="s">
        <v>3097</v>
      </c>
      <c r="G641" s="59" t="s">
        <v>23</v>
      </c>
      <c r="H641" s="59" t="s">
        <v>3007</v>
      </c>
      <c r="I641" s="61" t="s">
        <v>3606</v>
      </c>
      <c r="J641" s="61" t="b">
        <v>0</v>
      </c>
    </row>
    <row r="642" spans="1:10" ht="15.5" hidden="1" x14ac:dyDescent="0.35">
      <c r="A642" s="88" t="s">
        <v>3098</v>
      </c>
      <c r="B642" s="59" t="s">
        <v>43</v>
      </c>
      <c r="C642" s="60">
        <v>45516</v>
      </c>
      <c r="D642" s="59" t="s">
        <v>23</v>
      </c>
      <c r="E642" s="59" t="s">
        <v>2834</v>
      </c>
      <c r="F642" s="59" t="s">
        <v>3099</v>
      </c>
      <c r="G642" s="59" t="s">
        <v>23</v>
      </c>
      <c r="H642" s="59" t="s">
        <v>3083</v>
      </c>
      <c r="I642" s="61" t="s">
        <v>3606</v>
      </c>
      <c r="J642" s="61" t="b">
        <v>0</v>
      </c>
    </row>
    <row r="643" spans="1:10" ht="15.5" hidden="1" x14ac:dyDescent="0.35">
      <c r="A643" s="88" t="s">
        <v>3062</v>
      </c>
      <c r="B643" s="59" t="s">
        <v>43</v>
      </c>
      <c r="C643" s="60">
        <v>45516</v>
      </c>
      <c r="D643" s="59" t="s">
        <v>23</v>
      </c>
      <c r="E643" s="59" t="s">
        <v>2834</v>
      </c>
      <c r="F643" s="59" t="s">
        <v>3066</v>
      </c>
      <c r="G643" s="59" t="s">
        <v>23</v>
      </c>
      <c r="H643" s="59" t="s">
        <v>3083</v>
      </c>
      <c r="I643" s="61" t="s">
        <v>3606</v>
      </c>
      <c r="J643" s="61" t="b">
        <v>0</v>
      </c>
    </row>
    <row r="644" spans="1:10" ht="15.5" hidden="1" x14ac:dyDescent="0.35">
      <c r="A644" s="88" t="s">
        <v>3100</v>
      </c>
      <c r="B644" s="59" t="s">
        <v>37</v>
      </c>
      <c r="C644" s="60">
        <v>45516</v>
      </c>
      <c r="D644" s="59" t="s">
        <v>23</v>
      </c>
      <c r="E644" s="59" t="s">
        <v>2834</v>
      </c>
      <c r="F644" s="59" t="s">
        <v>3083</v>
      </c>
      <c r="G644" s="59" t="s">
        <v>23</v>
      </c>
      <c r="H644" s="59" t="s">
        <v>3083</v>
      </c>
      <c r="I644" s="61" t="s">
        <v>3605</v>
      </c>
      <c r="J644" s="61" t="b">
        <v>0</v>
      </c>
    </row>
    <row r="645" spans="1:10" ht="15.5" hidden="1" x14ac:dyDescent="0.35">
      <c r="A645" s="88" t="s">
        <v>2180</v>
      </c>
      <c r="B645" s="59" t="s">
        <v>38</v>
      </c>
      <c r="C645" s="60">
        <v>45516</v>
      </c>
      <c r="D645" s="59" t="s">
        <v>23</v>
      </c>
      <c r="E645" s="59" t="s">
        <v>2834</v>
      </c>
      <c r="F645" s="59" t="s">
        <v>3101</v>
      </c>
      <c r="G645" s="59" t="s">
        <v>23</v>
      </c>
      <c r="H645" s="59" t="s">
        <v>3083</v>
      </c>
      <c r="I645" s="61" t="s">
        <v>3605</v>
      </c>
      <c r="J645" s="61" t="b">
        <v>0</v>
      </c>
    </row>
    <row r="646" spans="1:10" ht="15.5" hidden="1" x14ac:dyDescent="0.35">
      <c r="A646" s="88" t="s">
        <v>479</v>
      </c>
      <c r="B646" s="59" t="s">
        <v>47</v>
      </c>
      <c r="C646" s="60">
        <v>45516</v>
      </c>
      <c r="D646" s="59" t="s">
        <v>23</v>
      </c>
      <c r="E646" s="59" t="s">
        <v>2834</v>
      </c>
      <c r="F646" s="59" t="s">
        <v>3088</v>
      </c>
      <c r="G646" s="59" t="s">
        <v>23</v>
      </c>
      <c r="H646" s="59" t="s">
        <v>3083</v>
      </c>
      <c r="I646" s="61" t="s">
        <v>3606</v>
      </c>
      <c r="J646" s="61" t="b">
        <v>0</v>
      </c>
    </row>
    <row r="647" spans="1:10" ht="15.5" hidden="1" x14ac:dyDescent="0.35">
      <c r="A647" s="88" t="s">
        <v>3102</v>
      </c>
      <c r="B647" s="59" t="s">
        <v>40</v>
      </c>
      <c r="C647" s="60">
        <v>45516</v>
      </c>
      <c r="D647" s="59" t="s">
        <v>23</v>
      </c>
      <c r="E647" s="59" t="s">
        <v>2834</v>
      </c>
      <c r="F647" s="59" t="s">
        <v>3083</v>
      </c>
      <c r="G647" s="59" t="s">
        <v>23</v>
      </c>
      <c r="H647" s="59" t="s">
        <v>3083</v>
      </c>
      <c r="I647" s="61" t="s">
        <v>3605</v>
      </c>
      <c r="J647" s="61" t="b">
        <v>0</v>
      </c>
    </row>
    <row r="648" spans="1:10" ht="15.5" hidden="1" x14ac:dyDescent="0.35">
      <c r="A648" s="88" t="s">
        <v>904</v>
      </c>
      <c r="B648" s="59" t="s">
        <v>34</v>
      </c>
      <c r="C648" s="60">
        <v>45516</v>
      </c>
      <c r="D648" s="59" t="s">
        <v>23</v>
      </c>
      <c r="E648" s="59" t="s">
        <v>2834</v>
      </c>
      <c r="F648" s="59" t="s">
        <v>3103</v>
      </c>
      <c r="G648" s="59" t="s">
        <v>23</v>
      </c>
      <c r="H648" s="59" t="s">
        <v>3083</v>
      </c>
      <c r="I648" s="61" t="s">
        <v>3605</v>
      </c>
      <c r="J648" s="61" t="b">
        <v>0</v>
      </c>
    </row>
    <row r="649" spans="1:10" ht="15.5" hidden="1" x14ac:dyDescent="0.35">
      <c r="A649" s="88" t="s">
        <v>3104</v>
      </c>
      <c r="B649" s="59" t="s">
        <v>33</v>
      </c>
      <c r="C649" s="60">
        <v>45516</v>
      </c>
      <c r="D649" s="59" t="s">
        <v>23</v>
      </c>
      <c r="E649" s="59" t="s">
        <v>2834</v>
      </c>
      <c r="F649" s="59" t="s">
        <v>3088</v>
      </c>
      <c r="G649" s="59" t="s">
        <v>23</v>
      </c>
      <c r="H649" s="59" t="s">
        <v>3083</v>
      </c>
      <c r="I649" s="61" t="s">
        <v>3605</v>
      </c>
      <c r="J649" s="61" t="b">
        <v>0</v>
      </c>
    </row>
    <row r="650" spans="1:10" ht="15.5" hidden="1" x14ac:dyDescent="0.35">
      <c r="A650" s="88" t="s">
        <v>3105</v>
      </c>
      <c r="B650" s="59" t="s">
        <v>37</v>
      </c>
      <c r="C650" s="60">
        <v>45517</v>
      </c>
      <c r="D650" s="59" t="s">
        <v>23</v>
      </c>
      <c r="E650" s="59" t="s">
        <v>2834</v>
      </c>
      <c r="F650" s="59" t="s">
        <v>3088</v>
      </c>
      <c r="G650" s="59" t="s">
        <v>23</v>
      </c>
      <c r="H650" s="59" t="s">
        <v>3088</v>
      </c>
      <c r="I650" s="61" t="s">
        <v>3606</v>
      </c>
      <c r="J650" s="61" t="b">
        <v>0</v>
      </c>
    </row>
    <row r="651" spans="1:10" ht="15.5" hidden="1" x14ac:dyDescent="0.35">
      <c r="A651" s="88" t="s">
        <v>3087</v>
      </c>
      <c r="B651" s="59" t="s">
        <v>31</v>
      </c>
      <c r="C651" s="60">
        <v>45517</v>
      </c>
      <c r="D651" s="59" t="s">
        <v>23</v>
      </c>
      <c r="E651" s="59" t="s">
        <v>2834</v>
      </c>
      <c r="F651" s="59" t="s">
        <v>2831</v>
      </c>
      <c r="G651" s="59" t="s">
        <v>23</v>
      </c>
      <c r="H651" s="59" t="s">
        <v>3088</v>
      </c>
      <c r="I651" s="61" t="s">
        <v>3606</v>
      </c>
      <c r="J651" s="61" t="b">
        <v>0</v>
      </c>
    </row>
    <row r="652" spans="1:10" ht="15.5" hidden="1" x14ac:dyDescent="0.35">
      <c r="A652" s="88" t="s">
        <v>3106</v>
      </c>
      <c r="B652" s="59" t="s">
        <v>38</v>
      </c>
      <c r="C652" s="60">
        <v>45517</v>
      </c>
      <c r="D652" s="59" t="s">
        <v>23</v>
      </c>
      <c r="E652" s="59" t="s">
        <v>2834</v>
      </c>
      <c r="F652" s="59" t="s">
        <v>3107</v>
      </c>
      <c r="G652" s="59" t="s">
        <v>23</v>
      </c>
      <c r="H652" s="59" t="s">
        <v>3088</v>
      </c>
      <c r="I652" s="61" t="s">
        <v>3606</v>
      </c>
      <c r="J652" s="61" t="b">
        <v>0</v>
      </c>
    </row>
    <row r="653" spans="1:10" ht="15.5" hidden="1" x14ac:dyDescent="0.35">
      <c r="A653" s="88" t="s">
        <v>3108</v>
      </c>
      <c r="B653" s="59" t="s">
        <v>40</v>
      </c>
      <c r="C653" s="60">
        <v>45517</v>
      </c>
      <c r="D653" s="59" t="s">
        <v>23</v>
      </c>
      <c r="E653" s="59" t="s">
        <v>2834</v>
      </c>
      <c r="F653" s="59" t="s">
        <v>3066</v>
      </c>
      <c r="G653" s="59" t="s">
        <v>23</v>
      </c>
      <c r="H653" s="59" t="s">
        <v>3088</v>
      </c>
      <c r="I653" s="61" t="s">
        <v>3606</v>
      </c>
      <c r="J653" s="61" t="b">
        <v>0</v>
      </c>
    </row>
    <row r="654" spans="1:10" ht="15.5" hidden="1" x14ac:dyDescent="0.35">
      <c r="A654" s="88" t="s">
        <v>1012</v>
      </c>
      <c r="B654" s="59" t="s">
        <v>40</v>
      </c>
      <c r="C654" s="60">
        <v>45517</v>
      </c>
      <c r="D654" s="59" t="s">
        <v>23</v>
      </c>
      <c r="E654" s="59" t="s">
        <v>2834</v>
      </c>
      <c r="F654" s="59" t="s">
        <v>3066</v>
      </c>
      <c r="G654" s="59" t="s">
        <v>23</v>
      </c>
      <c r="H654" s="59" t="s">
        <v>3088</v>
      </c>
      <c r="I654" s="61" t="s">
        <v>3606</v>
      </c>
      <c r="J654" s="61" t="b">
        <v>0</v>
      </c>
    </row>
    <row r="655" spans="1:10" ht="15.5" hidden="1" x14ac:dyDescent="0.35">
      <c r="A655" s="88" t="s">
        <v>693</v>
      </c>
      <c r="B655" s="59" t="s">
        <v>42</v>
      </c>
      <c r="C655" s="60">
        <v>45517</v>
      </c>
      <c r="D655" s="59" t="s">
        <v>23</v>
      </c>
      <c r="E655" s="59" t="s">
        <v>2834</v>
      </c>
      <c r="F655" s="59" t="s">
        <v>3101</v>
      </c>
      <c r="G655" s="59" t="s">
        <v>23</v>
      </c>
      <c r="H655" s="59" t="s">
        <v>3088</v>
      </c>
      <c r="I655" s="61" t="s">
        <v>3605</v>
      </c>
      <c r="J655" s="61" t="b">
        <v>0</v>
      </c>
    </row>
    <row r="656" spans="1:10" ht="15.5" hidden="1" x14ac:dyDescent="0.35">
      <c r="A656" s="88" t="s">
        <v>3109</v>
      </c>
      <c r="B656" s="59" t="s">
        <v>42</v>
      </c>
      <c r="C656" s="60">
        <v>45517</v>
      </c>
      <c r="D656" s="59" t="s">
        <v>23</v>
      </c>
      <c r="E656" s="59" t="s">
        <v>2834</v>
      </c>
      <c r="F656" s="59" t="s">
        <v>3068</v>
      </c>
      <c r="G656" s="59" t="s">
        <v>23</v>
      </c>
      <c r="H656" s="59" t="s">
        <v>3088</v>
      </c>
      <c r="I656" s="61" t="s">
        <v>3606</v>
      </c>
      <c r="J656" s="61" t="b">
        <v>0</v>
      </c>
    </row>
    <row r="657" spans="1:10" ht="15.5" hidden="1" x14ac:dyDescent="0.35">
      <c r="A657" s="88" t="s">
        <v>1540</v>
      </c>
      <c r="B657" s="59" t="s">
        <v>41</v>
      </c>
      <c r="C657" s="60">
        <v>45518</v>
      </c>
      <c r="D657" s="59" t="s">
        <v>23</v>
      </c>
      <c r="E657" s="59" t="s">
        <v>2834</v>
      </c>
      <c r="F657" s="59" t="s">
        <v>3110</v>
      </c>
      <c r="G657" s="59" t="s">
        <v>23</v>
      </c>
      <c r="H657" s="59" t="s">
        <v>3076</v>
      </c>
      <c r="I657" s="61" t="s">
        <v>3606</v>
      </c>
      <c r="J657" s="61" t="b">
        <v>0</v>
      </c>
    </row>
    <row r="658" spans="1:10" ht="15.5" hidden="1" x14ac:dyDescent="0.35">
      <c r="A658" s="88" t="s">
        <v>2005</v>
      </c>
      <c r="B658" s="59" t="s">
        <v>37</v>
      </c>
      <c r="C658" s="60">
        <v>45518</v>
      </c>
      <c r="D658" s="59" t="s">
        <v>23</v>
      </c>
      <c r="E658" s="59" t="s">
        <v>2834</v>
      </c>
      <c r="F658" s="59" t="s">
        <v>3066</v>
      </c>
      <c r="G658" s="59" t="s">
        <v>23</v>
      </c>
      <c r="H658" s="59" t="s">
        <v>3076</v>
      </c>
      <c r="I658" s="61" t="s">
        <v>3606</v>
      </c>
      <c r="J658" s="61" t="b">
        <v>0</v>
      </c>
    </row>
    <row r="659" spans="1:10" ht="15.5" hidden="1" x14ac:dyDescent="0.35">
      <c r="A659" s="88" t="s">
        <v>3111</v>
      </c>
      <c r="B659" s="59" t="s">
        <v>37</v>
      </c>
      <c r="C659" s="60">
        <v>45518</v>
      </c>
      <c r="D659" s="59" t="s">
        <v>23</v>
      </c>
      <c r="E659" s="59" t="s">
        <v>2834</v>
      </c>
      <c r="F659" s="59" t="s">
        <v>3076</v>
      </c>
      <c r="G659" s="59" t="s">
        <v>23</v>
      </c>
      <c r="H659" s="59" t="s">
        <v>3076</v>
      </c>
      <c r="I659" s="61" t="s">
        <v>3605</v>
      </c>
      <c r="J659" s="61" t="b">
        <v>0</v>
      </c>
    </row>
    <row r="660" spans="1:10" ht="15.5" hidden="1" x14ac:dyDescent="0.35">
      <c r="A660" s="88" t="s">
        <v>2216</v>
      </c>
      <c r="B660" s="59" t="s">
        <v>37</v>
      </c>
      <c r="C660" s="60">
        <v>45518</v>
      </c>
      <c r="D660" s="59" t="s">
        <v>23</v>
      </c>
      <c r="E660" s="59" t="s">
        <v>2834</v>
      </c>
      <c r="F660" s="59" t="s">
        <v>3066</v>
      </c>
      <c r="G660" s="59" t="s">
        <v>23</v>
      </c>
      <c r="H660" s="59" t="s">
        <v>3076</v>
      </c>
      <c r="I660" s="61" t="s">
        <v>3606</v>
      </c>
      <c r="J660" s="61" t="b">
        <v>0</v>
      </c>
    </row>
    <row r="661" spans="1:10" ht="15.5" hidden="1" x14ac:dyDescent="0.35">
      <c r="A661" s="88" t="s">
        <v>3112</v>
      </c>
      <c r="B661" s="59" t="s">
        <v>47</v>
      </c>
      <c r="C661" s="60">
        <v>45518</v>
      </c>
      <c r="D661" s="59" t="s">
        <v>23</v>
      </c>
      <c r="E661" s="59" t="s">
        <v>2834</v>
      </c>
      <c r="F661" s="59" t="s">
        <v>3066</v>
      </c>
      <c r="G661" s="59" t="s">
        <v>23</v>
      </c>
      <c r="H661" s="59" t="s">
        <v>3076</v>
      </c>
      <c r="I661" s="61" t="s">
        <v>3605</v>
      </c>
      <c r="J661" s="61" t="b">
        <v>0</v>
      </c>
    </row>
    <row r="662" spans="1:10" ht="15.5" hidden="1" x14ac:dyDescent="0.35">
      <c r="A662" s="88" t="s">
        <v>3113</v>
      </c>
      <c r="B662" s="59" t="s">
        <v>40</v>
      </c>
      <c r="C662" s="60">
        <v>45518</v>
      </c>
      <c r="D662" s="59" t="s">
        <v>23</v>
      </c>
      <c r="E662" s="59" t="s">
        <v>2834</v>
      </c>
      <c r="F662" s="59" t="s">
        <v>3066</v>
      </c>
      <c r="G662" s="59" t="s">
        <v>23</v>
      </c>
      <c r="H662" s="59" t="s">
        <v>3076</v>
      </c>
      <c r="I662" s="61" t="s">
        <v>3606</v>
      </c>
      <c r="J662" s="61" t="b">
        <v>0</v>
      </c>
    </row>
    <row r="663" spans="1:10" ht="15.5" hidden="1" x14ac:dyDescent="0.35">
      <c r="A663" s="88" t="s">
        <v>3114</v>
      </c>
      <c r="B663" s="59" t="s">
        <v>41</v>
      </c>
      <c r="C663" s="60">
        <v>45518</v>
      </c>
      <c r="D663" s="59" t="s">
        <v>23</v>
      </c>
      <c r="E663" s="59" t="s">
        <v>2834</v>
      </c>
      <c r="F663" s="59" t="s">
        <v>3076</v>
      </c>
      <c r="G663" s="59" t="s">
        <v>23</v>
      </c>
      <c r="H663" s="59" t="s">
        <v>3076</v>
      </c>
      <c r="I663" s="61" t="s">
        <v>3606</v>
      </c>
      <c r="J663" s="61" t="b">
        <v>0</v>
      </c>
    </row>
    <row r="664" spans="1:10" ht="15.5" hidden="1" x14ac:dyDescent="0.35">
      <c r="A664" s="88" t="s">
        <v>2214</v>
      </c>
      <c r="B664" s="59" t="s">
        <v>38</v>
      </c>
      <c r="C664" s="60">
        <v>45518</v>
      </c>
      <c r="D664" s="59" t="s">
        <v>23</v>
      </c>
      <c r="E664" s="59" t="s">
        <v>2834</v>
      </c>
      <c r="F664" s="59" t="s">
        <v>3068</v>
      </c>
      <c r="G664" s="59" t="s">
        <v>23</v>
      </c>
      <c r="H664" s="59" t="s">
        <v>3076</v>
      </c>
      <c r="I664" s="61" t="s">
        <v>3606</v>
      </c>
      <c r="J664" s="61" t="b">
        <v>0</v>
      </c>
    </row>
    <row r="665" spans="1:10" ht="15.5" hidden="1" x14ac:dyDescent="0.35">
      <c r="A665" s="88" t="s">
        <v>2214</v>
      </c>
      <c r="B665" s="59" t="s">
        <v>38</v>
      </c>
      <c r="C665" s="60">
        <v>45518</v>
      </c>
      <c r="D665" s="59" t="s">
        <v>23</v>
      </c>
      <c r="E665" s="59" t="s">
        <v>2834</v>
      </c>
      <c r="F665" s="59" t="s">
        <v>3115</v>
      </c>
      <c r="G665" s="59" t="s">
        <v>23</v>
      </c>
      <c r="H665" s="59" t="s">
        <v>3076</v>
      </c>
      <c r="I665" s="61" t="s">
        <v>3606</v>
      </c>
      <c r="J665" s="61" t="b">
        <v>0</v>
      </c>
    </row>
    <row r="666" spans="1:10" ht="15.5" hidden="1" x14ac:dyDescent="0.35">
      <c r="A666" s="88" t="s">
        <v>776</v>
      </c>
      <c r="B666" s="59" t="s">
        <v>43</v>
      </c>
      <c r="C666" s="60">
        <v>45518</v>
      </c>
      <c r="D666" s="59" t="s">
        <v>23</v>
      </c>
      <c r="E666" s="59" t="s">
        <v>2834</v>
      </c>
      <c r="F666" s="59" t="s">
        <v>3103</v>
      </c>
      <c r="G666" s="59" t="s">
        <v>23</v>
      </c>
      <c r="H666" s="59" t="s">
        <v>3076</v>
      </c>
      <c r="I666" s="61" t="s">
        <v>3605</v>
      </c>
      <c r="J666" s="61" t="b">
        <v>0</v>
      </c>
    </row>
    <row r="667" spans="1:10" ht="15.5" hidden="1" x14ac:dyDescent="0.35">
      <c r="A667" s="88" t="s">
        <v>2577</v>
      </c>
      <c r="B667" s="59" t="s">
        <v>30</v>
      </c>
      <c r="C667" s="60">
        <v>45518</v>
      </c>
      <c r="D667" s="59" t="s">
        <v>23</v>
      </c>
      <c r="E667" s="59" t="s">
        <v>2834</v>
      </c>
      <c r="F667" s="59" t="s">
        <v>3103</v>
      </c>
      <c r="G667" s="59" t="s">
        <v>23</v>
      </c>
      <c r="H667" s="59" t="s">
        <v>3076</v>
      </c>
      <c r="I667" s="61" t="s">
        <v>3606</v>
      </c>
      <c r="J667" s="61" t="b">
        <v>0</v>
      </c>
    </row>
    <row r="668" spans="1:10" ht="15.5" hidden="1" x14ac:dyDescent="0.35">
      <c r="A668" s="88" t="s">
        <v>2104</v>
      </c>
      <c r="B668" s="59" t="s">
        <v>42</v>
      </c>
      <c r="C668" s="60">
        <v>45518</v>
      </c>
      <c r="D668" s="59" t="s">
        <v>23</v>
      </c>
      <c r="E668" s="59" t="s">
        <v>2834</v>
      </c>
      <c r="F668" s="59" t="s">
        <v>3066</v>
      </c>
      <c r="G668" s="59" t="s">
        <v>23</v>
      </c>
      <c r="H668" s="59" t="s">
        <v>3076</v>
      </c>
      <c r="I668" s="61" t="s">
        <v>3606</v>
      </c>
      <c r="J668" s="61" t="b">
        <v>0</v>
      </c>
    </row>
    <row r="669" spans="1:10" ht="15.5" hidden="1" x14ac:dyDescent="0.35">
      <c r="A669" s="88" t="s">
        <v>1263</v>
      </c>
      <c r="B669" s="59" t="s">
        <v>40</v>
      </c>
      <c r="C669" s="60">
        <v>45518</v>
      </c>
      <c r="D669" s="59" t="s">
        <v>23</v>
      </c>
      <c r="E669" s="59" t="s">
        <v>2834</v>
      </c>
      <c r="F669" s="59" t="s">
        <v>3066</v>
      </c>
      <c r="G669" s="59" t="s">
        <v>23</v>
      </c>
      <c r="H669" s="59" t="s">
        <v>3076</v>
      </c>
      <c r="I669" s="61" t="s">
        <v>3606</v>
      </c>
      <c r="J669" s="61" t="b">
        <v>0</v>
      </c>
    </row>
    <row r="670" spans="1:10" ht="15.5" hidden="1" x14ac:dyDescent="0.35">
      <c r="A670" s="88" t="s">
        <v>3116</v>
      </c>
      <c r="B670" s="59" t="s">
        <v>47</v>
      </c>
      <c r="C670" s="60">
        <v>45518</v>
      </c>
      <c r="D670" s="59" t="s">
        <v>23</v>
      </c>
      <c r="E670" s="59" t="s">
        <v>2834</v>
      </c>
      <c r="F670" s="59" t="s">
        <v>3103</v>
      </c>
      <c r="G670" s="59" t="s">
        <v>23</v>
      </c>
      <c r="H670" s="59" t="s">
        <v>3076</v>
      </c>
      <c r="I670" s="61" t="s">
        <v>3606</v>
      </c>
      <c r="J670" s="61" t="b">
        <v>0</v>
      </c>
    </row>
    <row r="671" spans="1:10" ht="15.5" hidden="1" x14ac:dyDescent="0.35">
      <c r="A671" s="88" t="s">
        <v>3117</v>
      </c>
      <c r="B671" s="59" t="s">
        <v>30</v>
      </c>
      <c r="C671" s="60">
        <v>45518</v>
      </c>
      <c r="D671" s="59" t="s">
        <v>23</v>
      </c>
      <c r="E671" s="59" t="s">
        <v>2834</v>
      </c>
      <c r="F671" s="59" t="s">
        <v>3066</v>
      </c>
      <c r="G671" s="59" t="s">
        <v>23</v>
      </c>
      <c r="H671" s="59" t="s">
        <v>3076</v>
      </c>
      <c r="I671" s="61" t="s">
        <v>3606</v>
      </c>
      <c r="J671" s="61" t="b">
        <v>0</v>
      </c>
    </row>
    <row r="672" spans="1:10" ht="15.5" hidden="1" x14ac:dyDescent="0.35">
      <c r="A672" s="88" t="s">
        <v>3118</v>
      </c>
      <c r="B672" s="59" t="s">
        <v>33</v>
      </c>
      <c r="C672" s="60">
        <v>45519</v>
      </c>
      <c r="D672" s="59" t="s">
        <v>23</v>
      </c>
      <c r="E672" s="59" t="s">
        <v>2834</v>
      </c>
      <c r="F672" s="59" t="s">
        <v>2831</v>
      </c>
      <c r="G672" s="59" t="s">
        <v>23</v>
      </c>
      <c r="H672" s="59" t="s">
        <v>3068</v>
      </c>
      <c r="I672" s="61" t="s">
        <v>3606</v>
      </c>
      <c r="J672" s="61" t="b">
        <v>0</v>
      </c>
    </row>
    <row r="673" spans="1:10" ht="15.5" hidden="1" x14ac:dyDescent="0.35">
      <c r="A673" s="88" t="s">
        <v>2238</v>
      </c>
      <c r="B673" s="59" t="s">
        <v>43</v>
      </c>
      <c r="C673" s="60">
        <v>45519</v>
      </c>
      <c r="D673" s="59" t="s">
        <v>23</v>
      </c>
      <c r="E673" s="59" t="s">
        <v>2834</v>
      </c>
      <c r="F673" s="59" t="s">
        <v>3068</v>
      </c>
      <c r="G673" s="59" t="s">
        <v>23</v>
      </c>
      <c r="H673" s="59" t="s">
        <v>3068</v>
      </c>
      <c r="I673" s="61" t="s">
        <v>3606</v>
      </c>
      <c r="J673" s="61" t="b">
        <v>0</v>
      </c>
    </row>
    <row r="674" spans="1:10" ht="15.5" hidden="1" x14ac:dyDescent="0.35">
      <c r="A674" s="88" t="s">
        <v>2293</v>
      </c>
      <c r="B674" s="59" t="s">
        <v>33</v>
      </c>
      <c r="C674" s="60">
        <v>45520</v>
      </c>
      <c r="D674" s="59" t="s">
        <v>23</v>
      </c>
      <c r="E674" s="59" t="s">
        <v>2834</v>
      </c>
      <c r="F674" s="59" t="s">
        <v>3103</v>
      </c>
      <c r="G674" s="59" t="s">
        <v>23</v>
      </c>
      <c r="H674" s="59" t="s">
        <v>3066</v>
      </c>
      <c r="I674" s="61" t="s">
        <v>3606</v>
      </c>
      <c r="J674" s="61" t="b">
        <v>0</v>
      </c>
    </row>
    <row r="675" spans="1:10" ht="15.5" hidden="1" x14ac:dyDescent="0.35">
      <c r="A675" s="88" t="s">
        <v>445</v>
      </c>
      <c r="B675" s="59" t="s">
        <v>37</v>
      </c>
      <c r="C675" s="60">
        <v>45520</v>
      </c>
      <c r="D675" s="59" t="s">
        <v>23</v>
      </c>
      <c r="E675" s="59" t="s">
        <v>2834</v>
      </c>
      <c r="F675" s="59" t="s">
        <v>3119</v>
      </c>
      <c r="G675" s="59" t="s">
        <v>23</v>
      </c>
      <c r="H675" s="59" t="s">
        <v>3066</v>
      </c>
      <c r="I675" s="61" t="s">
        <v>3606</v>
      </c>
      <c r="J675" s="61" t="b">
        <v>0</v>
      </c>
    </row>
    <row r="676" spans="1:10" ht="15.5" hidden="1" x14ac:dyDescent="0.35">
      <c r="A676" s="88" t="s">
        <v>2324</v>
      </c>
      <c r="B676" s="59" t="s">
        <v>37</v>
      </c>
      <c r="C676" s="60">
        <v>45520</v>
      </c>
      <c r="D676" s="59" t="s">
        <v>23</v>
      </c>
      <c r="E676" s="59" t="s">
        <v>2834</v>
      </c>
      <c r="F676" s="59" t="s">
        <v>3110</v>
      </c>
      <c r="G676" s="59" t="s">
        <v>23</v>
      </c>
      <c r="H676" s="59" t="s">
        <v>3066</v>
      </c>
      <c r="I676" s="61" t="s">
        <v>3606</v>
      </c>
      <c r="J676" s="61" t="b">
        <v>0</v>
      </c>
    </row>
    <row r="677" spans="1:10" ht="15.5" hidden="1" x14ac:dyDescent="0.35">
      <c r="A677" s="88" t="s">
        <v>938</v>
      </c>
      <c r="B677" s="59" t="s">
        <v>38</v>
      </c>
      <c r="C677" s="60">
        <v>45520</v>
      </c>
      <c r="D677" s="59" t="s">
        <v>23</v>
      </c>
      <c r="E677" s="59" t="s">
        <v>2834</v>
      </c>
      <c r="F677" s="59" t="s">
        <v>3103</v>
      </c>
      <c r="G677" s="59" t="s">
        <v>23</v>
      </c>
      <c r="H677" s="59" t="s">
        <v>3066</v>
      </c>
      <c r="I677" s="61" t="s">
        <v>3605</v>
      </c>
      <c r="J677" s="61" t="b">
        <v>0</v>
      </c>
    </row>
    <row r="678" spans="1:10" ht="15.5" hidden="1" x14ac:dyDescent="0.35">
      <c r="A678" s="88" t="s">
        <v>3120</v>
      </c>
      <c r="B678" s="59" t="s">
        <v>42</v>
      </c>
      <c r="C678" s="60">
        <v>45520</v>
      </c>
      <c r="D678" s="59" t="s">
        <v>23</v>
      </c>
      <c r="E678" s="59" t="s">
        <v>2834</v>
      </c>
      <c r="F678" s="59" t="s">
        <v>3103</v>
      </c>
      <c r="G678" s="59" t="s">
        <v>23</v>
      </c>
      <c r="H678" s="59" t="s">
        <v>3066</v>
      </c>
      <c r="I678" s="61" t="s">
        <v>3606</v>
      </c>
      <c r="J678" s="61" t="b">
        <v>0</v>
      </c>
    </row>
    <row r="679" spans="1:10" ht="15.5" hidden="1" x14ac:dyDescent="0.35">
      <c r="A679" s="88" t="s">
        <v>3121</v>
      </c>
      <c r="B679" s="59" t="s">
        <v>47</v>
      </c>
      <c r="C679" s="60">
        <v>45520</v>
      </c>
      <c r="D679" s="59" t="s">
        <v>23</v>
      </c>
      <c r="E679" s="59" t="s">
        <v>2834</v>
      </c>
      <c r="F679" s="59" t="s">
        <v>3122</v>
      </c>
      <c r="G679" s="59" t="s">
        <v>24</v>
      </c>
      <c r="H679" s="59" t="s">
        <v>3066</v>
      </c>
      <c r="I679" s="61" t="s">
        <v>3606</v>
      </c>
      <c r="J679" s="61" t="b">
        <v>0</v>
      </c>
    </row>
    <row r="680" spans="1:10" ht="15.5" hidden="1" x14ac:dyDescent="0.35">
      <c r="A680" s="88" t="s">
        <v>2228</v>
      </c>
      <c r="B680" s="59" t="s">
        <v>40</v>
      </c>
      <c r="C680" s="60">
        <v>45520</v>
      </c>
      <c r="D680" s="59" t="s">
        <v>23</v>
      </c>
      <c r="E680" s="59" t="s">
        <v>2834</v>
      </c>
      <c r="F680" s="59" t="s">
        <v>3123</v>
      </c>
      <c r="G680" s="59" t="s">
        <v>23</v>
      </c>
      <c r="H680" s="59" t="s">
        <v>3066</v>
      </c>
      <c r="I680" s="61" t="s">
        <v>3606</v>
      </c>
      <c r="J680" s="61" t="b">
        <v>0</v>
      </c>
    </row>
    <row r="681" spans="1:10" ht="15.5" hidden="1" x14ac:dyDescent="0.35">
      <c r="A681" s="88" t="s">
        <v>3124</v>
      </c>
      <c r="B681" s="59" t="s">
        <v>44</v>
      </c>
      <c r="C681" s="60">
        <v>45521</v>
      </c>
      <c r="D681" s="59" t="s">
        <v>23</v>
      </c>
      <c r="E681" s="59" t="s">
        <v>2834</v>
      </c>
      <c r="F681" s="59" t="s">
        <v>3107</v>
      </c>
      <c r="G681" s="59" t="s">
        <v>23</v>
      </c>
      <c r="H681" s="59" t="s">
        <v>3119</v>
      </c>
      <c r="I681" s="61" t="s">
        <v>3606</v>
      </c>
      <c r="J681" s="61" t="b">
        <v>0</v>
      </c>
    </row>
    <row r="682" spans="1:10" ht="15.5" hidden="1" x14ac:dyDescent="0.35">
      <c r="A682" s="88" t="s">
        <v>1630</v>
      </c>
      <c r="B682" s="59" t="s">
        <v>38</v>
      </c>
      <c r="C682" s="60">
        <v>45523</v>
      </c>
      <c r="D682" s="59" t="s">
        <v>23</v>
      </c>
      <c r="E682" s="59" t="s">
        <v>2834</v>
      </c>
      <c r="F682" s="59" t="s">
        <v>3107</v>
      </c>
      <c r="G682" s="59" t="s">
        <v>23</v>
      </c>
      <c r="H682" s="59" t="s">
        <v>3125</v>
      </c>
      <c r="I682" s="61" t="s">
        <v>3606</v>
      </c>
      <c r="J682" s="61" t="b">
        <v>0</v>
      </c>
    </row>
    <row r="683" spans="1:10" ht="15.5" hidden="1" x14ac:dyDescent="0.35">
      <c r="A683" s="88" t="s">
        <v>3126</v>
      </c>
      <c r="B683" s="59" t="s">
        <v>33</v>
      </c>
      <c r="C683" s="60">
        <v>45523</v>
      </c>
      <c r="D683" s="59" t="s">
        <v>23</v>
      </c>
      <c r="E683" s="59" t="s">
        <v>2834</v>
      </c>
      <c r="F683" s="59" t="s">
        <v>3123</v>
      </c>
      <c r="G683" s="59" t="s">
        <v>23</v>
      </c>
      <c r="H683" s="59" t="s">
        <v>3125</v>
      </c>
      <c r="I683" s="61" t="s">
        <v>3605</v>
      </c>
      <c r="J683" s="61" t="b">
        <v>0</v>
      </c>
    </row>
    <row r="684" spans="1:10" ht="15.5" hidden="1" x14ac:dyDescent="0.35">
      <c r="A684" s="88" t="s">
        <v>3057</v>
      </c>
      <c r="B684" s="59" t="s">
        <v>37</v>
      </c>
      <c r="C684" s="60">
        <v>45523</v>
      </c>
      <c r="D684" s="59" t="s">
        <v>23</v>
      </c>
      <c r="E684" s="59" t="s">
        <v>2834</v>
      </c>
      <c r="F684" s="59" t="s">
        <v>3110</v>
      </c>
      <c r="G684" s="59" t="s">
        <v>23</v>
      </c>
      <c r="H684" s="59" t="s">
        <v>3125</v>
      </c>
      <c r="I684" s="61" t="s">
        <v>3606</v>
      </c>
      <c r="J684" s="61" t="b">
        <v>0</v>
      </c>
    </row>
    <row r="685" spans="1:10" ht="15.5" hidden="1" x14ac:dyDescent="0.35">
      <c r="A685" s="88" t="s">
        <v>2658</v>
      </c>
      <c r="B685" s="59" t="s">
        <v>35</v>
      </c>
      <c r="C685" s="60">
        <v>45523</v>
      </c>
      <c r="D685" s="59" t="s">
        <v>23</v>
      </c>
      <c r="E685" s="59" t="s">
        <v>2834</v>
      </c>
      <c r="F685" s="59" t="s">
        <v>3103</v>
      </c>
      <c r="G685" s="59" t="s">
        <v>23</v>
      </c>
      <c r="H685" s="59" t="s">
        <v>3125</v>
      </c>
      <c r="I685" s="61" t="s">
        <v>3606</v>
      </c>
      <c r="J685" s="61" t="b">
        <v>0</v>
      </c>
    </row>
    <row r="686" spans="1:10" ht="15.5" hidden="1" x14ac:dyDescent="0.35">
      <c r="A686" s="88" t="s">
        <v>3127</v>
      </c>
      <c r="B686" s="59" t="s">
        <v>43</v>
      </c>
      <c r="C686" s="60">
        <v>45523</v>
      </c>
      <c r="D686" s="59" t="s">
        <v>23</v>
      </c>
      <c r="E686" s="59" t="s">
        <v>2834</v>
      </c>
      <c r="F686" s="59" t="s">
        <v>3110</v>
      </c>
      <c r="G686" s="59" t="s">
        <v>23</v>
      </c>
      <c r="H686" s="59" t="s">
        <v>3125</v>
      </c>
      <c r="I686" s="61" t="s">
        <v>3606</v>
      </c>
      <c r="J686" s="61" t="b">
        <v>0</v>
      </c>
    </row>
    <row r="687" spans="1:10" ht="15.5" hidden="1" x14ac:dyDescent="0.35">
      <c r="A687" s="88" t="s">
        <v>2238</v>
      </c>
      <c r="B687" s="59" t="s">
        <v>43</v>
      </c>
      <c r="C687" s="60">
        <v>45523</v>
      </c>
      <c r="D687" s="59" t="s">
        <v>23</v>
      </c>
      <c r="E687" s="59" t="s">
        <v>2834</v>
      </c>
      <c r="F687" s="59" t="s">
        <v>3123</v>
      </c>
      <c r="G687" s="59" t="s">
        <v>23</v>
      </c>
      <c r="H687" s="59" t="s">
        <v>3125</v>
      </c>
      <c r="I687" s="61" t="s">
        <v>3606</v>
      </c>
      <c r="J687" s="61" t="b">
        <v>0</v>
      </c>
    </row>
    <row r="688" spans="1:10" ht="15.5" hidden="1" x14ac:dyDescent="0.35">
      <c r="A688" s="88" t="s">
        <v>3128</v>
      </c>
      <c r="B688" s="59" t="s">
        <v>40</v>
      </c>
      <c r="C688" s="60">
        <v>45523</v>
      </c>
      <c r="D688" s="59" t="s">
        <v>23</v>
      </c>
      <c r="E688" s="59" t="s">
        <v>2834</v>
      </c>
      <c r="F688" s="59" t="s">
        <v>3103</v>
      </c>
      <c r="G688" s="59" t="s">
        <v>23</v>
      </c>
      <c r="H688" s="59" t="s">
        <v>3125</v>
      </c>
      <c r="I688" s="61" t="s">
        <v>3606</v>
      </c>
      <c r="J688" s="61" t="b">
        <v>0</v>
      </c>
    </row>
    <row r="689" spans="1:10" ht="15.5" hidden="1" x14ac:dyDescent="0.35">
      <c r="A689" s="88" t="s">
        <v>3128</v>
      </c>
      <c r="B689" s="59" t="s">
        <v>40</v>
      </c>
      <c r="C689" s="60">
        <v>45523</v>
      </c>
      <c r="D689" s="59" t="s">
        <v>23</v>
      </c>
      <c r="E689" s="59" t="s">
        <v>2834</v>
      </c>
      <c r="F689" s="59" t="s">
        <v>3129</v>
      </c>
      <c r="G689" s="59" t="s">
        <v>23</v>
      </c>
      <c r="H689" s="59" t="s">
        <v>3125</v>
      </c>
      <c r="I689" s="61" t="s">
        <v>3606</v>
      </c>
      <c r="J689" s="61" t="b">
        <v>0</v>
      </c>
    </row>
    <row r="690" spans="1:10" ht="15.5" hidden="1" x14ac:dyDescent="0.35">
      <c r="A690" s="88" t="s">
        <v>3130</v>
      </c>
      <c r="B690" s="59" t="s">
        <v>30</v>
      </c>
      <c r="C690" s="60">
        <v>45523</v>
      </c>
      <c r="D690" s="59" t="s">
        <v>23</v>
      </c>
      <c r="E690" s="59" t="s">
        <v>2834</v>
      </c>
      <c r="F690" s="59" t="s">
        <v>3123</v>
      </c>
      <c r="G690" s="59" t="s">
        <v>23</v>
      </c>
      <c r="H690" s="59" t="s">
        <v>3125</v>
      </c>
      <c r="I690" s="61" t="s">
        <v>3606</v>
      </c>
      <c r="J690" s="61" t="b">
        <v>0</v>
      </c>
    </row>
    <row r="691" spans="1:10" ht="15.5" hidden="1" x14ac:dyDescent="0.35">
      <c r="A691" s="88" t="s">
        <v>3131</v>
      </c>
      <c r="B691" s="59" t="s">
        <v>30</v>
      </c>
      <c r="C691" s="60">
        <v>45523</v>
      </c>
      <c r="D691" s="59" t="s">
        <v>23</v>
      </c>
      <c r="E691" s="59" t="s">
        <v>2834</v>
      </c>
      <c r="F691" s="59" t="s">
        <v>3123</v>
      </c>
      <c r="G691" s="59" t="s">
        <v>23</v>
      </c>
      <c r="H691" s="59" t="s">
        <v>3125</v>
      </c>
      <c r="I691" s="61" t="s">
        <v>3606</v>
      </c>
      <c r="J691" s="61" t="b">
        <v>0</v>
      </c>
    </row>
    <row r="692" spans="1:10" ht="15.5" hidden="1" x14ac:dyDescent="0.35">
      <c r="A692" s="88" t="s">
        <v>3132</v>
      </c>
      <c r="B692" s="59" t="s">
        <v>47</v>
      </c>
      <c r="C692" s="60">
        <v>45523</v>
      </c>
      <c r="D692" s="59" t="s">
        <v>23</v>
      </c>
      <c r="E692" s="59" t="s">
        <v>2834</v>
      </c>
      <c r="F692" s="59" t="s">
        <v>2831</v>
      </c>
      <c r="G692" s="59" t="s">
        <v>23</v>
      </c>
      <c r="H692" s="59" t="s">
        <v>3125</v>
      </c>
      <c r="I692" s="61" t="s">
        <v>3606</v>
      </c>
      <c r="J692" s="61" t="b">
        <v>0</v>
      </c>
    </row>
    <row r="693" spans="1:10" ht="15.5" hidden="1" x14ac:dyDescent="0.35">
      <c r="A693" s="88" t="s">
        <v>3133</v>
      </c>
      <c r="B693" s="59" t="s">
        <v>38</v>
      </c>
      <c r="C693" s="60">
        <v>45524</v>
      </c>
      <c r="D693" s="59" t="s">
        <v>23</v>
      </c>
      <c r="E693" s="59" t="s">
        <v>2834</v>
      </c>
      <c r="F693" s="59" t="s">
        <v>3123</v>
      </c>
      <c r="G693" s="59" t="s">
        <v>23</v>
      </c>
      <c r="H693" s="59" t="s">
        <v>3123</v>
      </c>
      <c r="I693" s="61" t="s">
        <v>3606</v>
      </c>
      <c r="J693" s="61" t="b">
        <v>0</v>
      </c>
    </row>
    <row r="694" spans="1:10" ht="15.5" hidden="1" x14ac:dyDescent="0.35">
      <c r="A694" s="88" t="s">
        <v>298</v>
      </c>
      <c r="B694" s="59" t="s">
        <v>37</v>
      </c>
      <c r="C694" s="60">
        <v>45524</v>
      </c>
      <c r="D694" s="59" t="s">
        <v>23</v>
      </c>
      <c r="E694" s="59" t="s">
        <v>2834</v>
      </c>
      <c r="F694" s="59" t="s">
        <v>3103</v>
      </c>
      <c r="G694" s="59" t="s">
        <v>23</v>
      </c>
      <c r="H694" s="59" t="s">
        <v>3123</v>
      </c>
      <c r="I694" s="61" t="s">
        <v>3606</v>
      </c>
      <c r="J694" s="61" t="b">
        <v>0</v>
      </c>
    </row>
    <row r="695" spans="1:10" ht="15.5" hidden="1" x14ac:dyDescent="0.35">
      <c r="A695" s="88" t="s">
        <v>3134</v>
      </c>
      <c r="B695" s="59" t="s">
        <v>43</v>
      </c>
      <c r="C695" s="60">
        <v>45524</v>
      </c>
      <c r="D695" s="59" t="s">
        <v>23</v>
      </c>
      <c r="E695" s="59" t="s">
        <v>2834</v>
      </c>
      <c r="F695" s="59" t="s">
        <v>2831</v>
      </c>
      <c r="G695" s="59" t="s">
        <v>23</v>
      </c>
      <c r="H695" s="59" t="s">
        <v>3123</v>
      </c>
      <c r="I695" s="61" t="s">
        <v>3606</v>
      </c>
      <c r="J695" s="61" t="b">
        <v>0</v>
      </c>
    </row>
    <row r="696" spans="1:10" ht="15.5" hidden="1" x14ac:dyDescent="0.35">
      <c r="A696" s="88" t="s">
        <v>2264</v>
      </c>
      <c r="B696" s="59" t="s">
        <v>41</v>
      </c>
      <c r="C696" s="60">
        <v>45524</v>
      </c>
      <c r="D696" s="59" t="s">
        <v>23</v>
      </c>
      <c r="E696" s="59" t="s">
        <v>2834</v>
      </c>
      <c r="F696" s="59" t="s">
        <v>3123</v>
      </c>
      <c r="G696" s="59" t="s">
        <v>23</v>
      </c>
      <c r="H696" s="59" t="s">
        <v>3123</v>
      </c>
      <c r="I696" s="61" t="s">
        <v>3606</v>
      </c>
      <c r="J696" s="61" t="b">
        <v>0</v>
      </c>
    </row>
    <row r="697" spans="1:10" ht="15.5" hidden="1" x14ac:dyDescent="0.35">
      <c r="A697" s="88" t="s">
        <v>886</v>
      </c>
      <c r="B697" s="59" t="s">
        <v>40</v>
      </c>
      <c r="C697" s="60">
        <v>45524</v>
      </c>
      <c r="D697" s="59" t="s">
        <v>23</v>
      </c>
      <c r="E697" s="59" t="s">
        <v>2834</v>
      </c>
      <c r="F697" s="59" t="s">
        <v>3135</v>
      </c>
      <c r="G697" s="59" t="s">
        <v>24</v>
      </c>
      <c r="H697" s="59" t="s">
        <v>3123</v>
      </c>
      <c r="I697" s="61" t="s">
        <v>3606</v>
      </c>
      <c r="J697" s="61" t="b">
        <v>0</v>
      </c>
    </row>
    <row r="698" spans="1:10" ht="15.5" hidden="1" x14ac:dyDescent="0.35">
      <c r="A698" s="88" t="s">
        <v>1152</v>
      </c>
      <c r="B698" s="59" t="s">
        <v>30</v>
      </c>
      <c r="C698" s="60">
        <v>45524</v>
      </c>
      <c r="D698" s="59" t="s">
        <v>23</v>
      </c>
      <c r="E698" s="59" t="s">
        <v>2834</v>
      </c>
      <c r="F698" s="59" t="s">
        <v>3103</v>
      </c>
      <c r="G698" s="59" t="s">
        <v>23</v>
      </c>
      <c r="H698" s="59" t="s">
        <v>3123</v>
      </c>
      <c r="I698" s="61" t="s">
        <v>3606</v>
      </c>
      <c r="J698" s="61" t="b">
        <v>0</v>
      </c>
    </row>
    <row r="699" spans="1:10" ht="15.5" hidden="1" x14ac:dyDescent="0.35">
      <c r="A699" s="88" t="s">
        <v>1125</v>
      </c>
      <c r="B699" s="59" t="s">
        <v>47</v>
      </c>
      <c r="C699" s="60">
        <v>45524</v>
      </c>
      <c r="D699" s="59" t="s">
        <v>23</v>
      </c>
      <c r="E699" s="59" t="s">
        <v>2834</v>
      </c>
      <c r="F699" s="59" t="s">
        <v>3103</v>
      </c>
      <c r="G699" s="59" t="s">
        <v>23</v>
      </c>
      <c r="H699" s="59" t="s">
        <v>3123</v>
      </c>
      <c r="I699" s="61" t="s">
        <v>3606</v>
      </c>
      <c r="J699" s="61" t="b">
        <v>0</v>
      </c>
    </row>
    <row r="700" spans="1:10" ht="15.5" hidden="1" x14ac:dyDescent="0.35">
      <c r="A700" s="88" t="s">
        <v>2238</v>
      </c>
      <c r="B700" s="59" t="s">
        <v>43</v>
      </c>
      <c r="C700" s="60">
        <v>45525</v>
      </c>
      <c r="D700" s="59" t="s">
        <v>23</v>
      </c>
      <c r="E700" s="59" t="s">
        <v>2830</v>
      </c>
      <c r="F700" s="61"/>
      <c r="G700" s="61"/>
      <c r="H700" s="59" t="s">
        <v>2831</v>
      </c>
      <c r="I700" s="61" t="e">
        <v>#N/A</v>
      </c>
      <c r="J700" s="61" t="b">
        <v>1</v>
      </c>
    </row>
    <row r="701" spans="1:10" ht="15.5" hidden="1" x14ac:dyDescent="0.35">
      <c r="A701" s="88" t="s">
        <v>3136</v>
      </c>
      <c r="B701" s="59" t="s">
        <v>43</v>
      </c>
      <c r="C701" s="60">
        <v>45525</v>
      </c>
      <c r="D701" s="59" t="s">
        <v>23</v>
      </c>
      <c r="E701" s="59" t="s">
        <v>2834</v>
      </c>
      <c r="F701" s="59" t="s">
        <v>3110</v>
      </c>
      <c r="G701" s="59" t="s">
        <v>23</v>
      </c>
      <c r="H701" s="59" t="s">
        <v>2831</v>
      </c>
      <c r="I701" s="61" t="s">
        <v>3606</v>
      </c>
      <c r="J701" s="61" t="b">
        <v>0</v>
      </c>
    </row>
    <row r="702" spans="1:10" ht="15.5" hidden="1" x14ac:dyDescent="0.35">
      <c r="A702" s="88" t="s">
        <v>1489</v>
      </c>
      <c r="B702" s="59" t="s">
        <v>31</v>
      </c>
      <c r="C702" s="60">
        <v>45525</v>
      </c>
      <c r="D702" s="59" t="s">
        <v>23</v>
      </c>
      <c r="E702" s="59" t="s">
        <v>2834</v>
      </c>
      <c r="F702" s="59" t="s">
        <v>2832</v>
      </c>
      <c r="G702" s="59" t="s">
        <v>24</v>
      </c>
      <c r="H702" s="59" t="s">
        <v>2831</v>
      </c>
      <c r="I702" s="61" t="s">
        <v>3605</v>
      </c>
      <c r="J702" s="61" t="b">
        <v>0</v>
      </c>
    </row>
    <row r="703" spans="1:10" ht="15.5" hidden="1" x14ac:dyDescent="0.35">
      <c r="A703" s="88" t="s">
        <v>3137</v>
      </c>
      <c r="B703" s="59" t="s">
        <v>43</v>
      </c>
      <c r="C703" s="60">
        <v>45525</v>
      </c>
      <c r="D703" s="59" t="s">
        <v>23</v>
      </c>
      <c r="E703" s="59" t="s">
        <v>2834</v>
      </c>
      <c r="F703" s="59" t="s">
        <v>3075</v>
      </c>
      <c r="G703" s="59" t="s">
        <v>23</v>
      </c>
      <c r="H703" s="59" t="s">
        <v>2831</v>
      </c>
      <c r="I703" s="61" t="s">
        <v>3606</v>
      </c>
      <c r="J703" s="61" t="b">
        <v>0</v>
      </c>
    </row>
    <row r="704" spans="1:10" ht="15.5" hidden="1" x14ac:dyDescent="0.35">
      <c r="A704" s="88" t="s">
        <v>3138</v>
      </c>
      <c r="B704" s="59" t="s">
        <v>47</v>
      </c>
      <c r="C704" s="60">
        <v>45525</v>
      </c>
      <c r="D704" s="59" t="s">
        <v>23</v>
      </c>
      <c r="E704" s="59" t="s">
        <v>2834</v>
      </c>
      <c r="F704" s="59" t="s">
        <v>3110</v>
      </c>
      <c r="G704" s="59" t="s">
        <v>23</v>
      </c>
      <c r="H704" s="59" t="s">
        <v>2831</v>
      </c>
      <c r="I704" s="61" t="s">
        <v>3606</v>
      </c>
      <c r="J704" s="61" t="b">
        <v>0</v>
      </c>
    </row>
    <row r="705" spans="1:10" ht="15.5" hidden="1" x14ac:dyDescent="0.35">
      <c r="A705" s="88" t="s">
        <v>1309</v>
      </c>
      <c r="B705" s="59" t="s">
        <v>31</v>
      </c>
      <c r="C705" s="60">
        <v>45525</v>
      </c>
      <c r="D705" s="59" t="s">
        <v>23</v>
      </c>
      <c r="E705" s="59" t="s">
        <v>2834</v>
      </c>
      <c r="F705" s="59" t="s">
        <v>3122</v>
      </c>
      <c r="G705" s="59" t="s">
        <v>24</v>
      </c>
      <c r="H705" s="59" t="s">
        <v>2831</v>
      </c>
      <c r="I705" s="61" t="s">
        <v>3606</v>
      </c>
      <c r="J705" s="61" t="b">
        <v>0</v>
      </c>
    </row>
    <row r="706" spans="1:10" ht="15.5" hidden="1" x14ac:dyDescent="0.35">
      <c r="A706" s="88" t="s">
        <v>3139</v>
      </c>
      <c r="B706" s="59" t="s">
        <v>47</v>
      </c>
      <c r="C706" s="60">
        <v>45525</v>
      </c>
      <c r="D706" s="59" t="s">
        <v>23</v>
      </c>
      <c r="E706" s="59" t="s">
        <v>2834</v>
      </c>
      <c r="F706" s="59" t="s">
        <v>3103</v>
      </c>
      <c r="G706" s="59" t="s">
        <v>23</v>
      </c>
      <c r="H706" s="59" t="s">
        <v>2831</v>
      </c>
      <c r="I706" s="61" t="s">
        <v>3606</v>
      </c>
      <c r="J706" s="61" t="b">
        <v>0</v>
      </c>
    </row>
    <row r="707" spans="1:10" ht="15.5" hidden="1" x14ac:dyDescent="0.35">
      <c r="A707" s="88" t="s">
        <v>2235</v>
      </c>
      <c r="B707" s="59" t="s">
        <v>42</v>
      </c>
      <c r="C707" s="60">
        <v>45525</v>
      </c>
      <c r="D707" s="59" t="s">
        <v>23</v>
      </c>
      <c r="E707" s="59" t="s">
        <v>2834</v>
      </c>
      <c r="F707" s="59" t="s">
        <v>2832</v>
      </c>
      <c r="G707" s="59" t="s">
        <v>24</v>
      </c>
      <c r="H707" s="59" t="s">
        <v>2831</v>
      </c>
      <c r="I707" s="61" t="s">
        <v>3605</v>
      </c>
      <c r="J707" s="61" t="b">
        <v>0</v>
      </c>
    </row>
    <row r="708" spans="1:10" ht="15.5" hidden="1" x14ac:dyDescent="0.35">
      <c r="A708" s="88" t="s">
        <v>3140</v>
      </c>
      <c r="B708" s="59" t="s">
        <v>40</v>
      </c>
      <c r="C708" s="60">
        <v>45525</v>
      </c>
      <c r="D708" s="59" t="s">
        <v>23</v>
      </c>
      <c r="E708" s="59" t="s">
        <v>2834</v>
      </c>
      <c r="F708" s="59" t="s">
        <v>3122</v>
      </c>
      <c r="G708" s="59" t="s">
        <v>24</v>
      </c>
      <c r="H708" s="59" t="s">
        <v>2831</v>
      </c>
      <c r="I708" s="61" t="s">
        <v>3606</v>
      </c>
      <c r="J708" s="61" t="b">
        <v>0</v>
      </c>
    </row>
    <row r="709" spans="1:10" ht="15.5" hidden="1" x14ac:dyDescent="0.35">
      <c r="A709" s="88" t="s">
        <v>3141</v>
      </c>
      <c r="B709" s="59" t="s">
        <v>33</v>
      </c>
      <c r="C709" s="60">
        <v>45526</v>
      </c>
      <c r="D709" s="59" t="s">
        <v>23</v>
      </c>
      <c r="E709" s="59" t="s">
        <v>2834</v>
      </c>
      <c r="F709" s="59" t="s">
        <v>3103</v>
      </c>
      <c r="G709" s="59" t="s">
        <v>23</v>
      </c>
      <c r="H709" s="59" t="s">
        <v>3075</v>
      </c>
      <c r="I709" s="61" t="s">
        <v>3605</v>
      </c>
      <c r="J709" s="61" t="b">
        <v>0</v>
      </c>
    </row>
    <row r="710" spans="1:10" ht="15.5" hidden="1" x14ac:dyDescent="0.35">
      <c r="A710" s="88" t="s">
        <v>1675</v>
      </c>
      <c r="B710" s="59" t="s">
        <v>41</v>
      </c>
      <c r="C710" s="60">
        <v>45526</v>
      </c>
      <c r="D710" s="59" t="s">
        <v>23</v>
      </c>
      <c r="E710" s="59" t="s">
        <v>2834</v>
      </c>
      <c r="F710" s="59" t="s">
        <v>3075</v>
      </c>
      <c r="G710" s="59" t="s">
        <v>23</v>
      </c>
      <c r="H710" s="59" t="s">
        <v>3075</v>
      </c>
      <c r="I710" s="61" t="s">
        <v>3606</v>
      </c>
      <c r="J710" s="61" t="b">
        <v>0</v>
      </c>
    </row>
    <row r="711" spans="1:10" ht="15.5" hidden="1" x14ac:dyDescent="0.35">
      <c r="A711" s="88" t="s">
        <v>2899</v>
      </c>
      <c r="B711" s="59" t="s">
        <v>44</v>
      </c>
      <c r="C711" s="60">
        <v>45526</v>
      </c>
      <c r="D711" s="59" t="s">
        <v>23</v>
      </c>
      <c r="E711" s="59" t="s">
        <v>2834</v>
      </c>
      <c r="F711" s="59" t="s">
        <v>3142</v>
      </c>
      <c r="G711" s="59" t="s">
        <v>24</v>
      </c>
      <c r="H711" s="59" t="s">
        <v>3075</v>
      </c>
      <c r="I711" s="61" t="s">
        <v>3606</v>
      </c>
      <c r="J711" s="61" t="b">
        <v>0</v>
      </c>
    </row>
    <row r="712" spans="1:10" ht="15.5" hidden="1" x14ac:dyDescent="0.35">
      <c r="A712" s="88" t="s">
        <v>1929</v>
      </c>
      <c r="B712" s="59" t="s">
        <v>43</v>
      </c>
      <c r="C712" s="60">
        <v>45526</v>
      </c>
      <c r="D712" s="59" t="s">
        <v>23</v>
      </c>
      <c r="E712" s="59" t="s">
        <v>2834</v>
      </c>
      <c r="F712" s="59" t="s">
        <v>3129</v>
      </c>
      <c r="G712" s="59" t="s">
        <v>23</v>
      </c>
      <c r="H712" s="59" t="s">
        <v>3075</v>
      </c>
      <c r="I712" s="61" t="s">
        <v>3606</v>
      </c>
      <c r="J712" s="61" t="b">
        <v>0</v>
      </c>
    </row>
    <row r="713" spans="1:10" ht="15.5" hidden="1" x14ac:dyDescent="0.35">
      <c r="A713" s="88" t="s">
        <v>3143</v>
      </c>
      <c r="B713" s="59" t="s">
        <v>47</v>
      </c>
      <c r="C713" s="60">
        <v>45526</v>
      </c>
      <c r="D713" s="59" t="s">
        <v>23</v>
      </c>
      <c r="E713" s="59" t="s">
        <v>2834</v>
      </c>
      <c r="F713" s="59" t="s">
        <v>3135</v>
      </c>
      <c r="G713" s="59" t="s">
        <v>24</v>
      </c>
      <c r="H713" s="59" t="s">
        <v>3075</v>
      </c>
      <c r="I713" s="61" t="s">
        <v>3606</v>
      </c>
      <c r="J713" s="61" t="b">
        <v>0</v>
      </c>
    </row>
    <row r="714" spans="1:10" ht="15.5" hidden="1" x14ac:dyDescent="0.35">
      <c r="A714" s="88" t="s">
        <v>298</v>
      </c>
      <c r="B714" s="59" t="s">
        <v>37</v>
      </c>
      <c r="C714" s="60">
        <v>45527</v>
      </c>
      <c r="D714" s="59" t="s">
        <v>23</v>
      </c>
      <c r="E714" s="59" t="s">
        <v>2834</v>
      </c>
      <c r="F714" s="59" t="s">
        <v>3101</v>
      </c>
      <c r="G714" s="59" t="s">
        <v>23</v>
      </c>
      <c r="H714" s="59" t="s">
        <v>3103</v>
      </c>
      <c r="I714" s="61" t="s">
        <v>3606</v>
      </c>
      <c r="J714" s="61" t="b">
        <v>0</v>
      </c>
    </row>
    <row r="715" spans="1:10" ht="15.5" hidden="1" x14ac:dyDescent="0.35">
      <c r="A715" s="88" t="s">
        <v>3118</v>
      </c>
      <c r="B715" s="59" t="s">
        <v>38</v>
      </c>
      <c r="C715" s="60">
        <v>45527</v>
      </c>
      <c r="D715" s="59" t="s">
        <v>23</v>
      </c>
      <c r="E715" s="59" t="s">
        <v>2834</v>
      </c>
      <c r="F715" s="59" t="s">
        <v>3129</v>
      </c>
      <c r="G715" s="59" t="s">
        <v>23</v>
      </c>
      <c r="H715" s="59" t="s">
        <v>3103</v>
      </c>
      <c r="I715" s="61" t="s">
        <v>3606</v>
      </c>
      <c r="J715" s="61" t="b">
        <v>0</v>
      </c>
    </row>
    <row r="716" spans="1:10" ht="15.5" hidden="1" x14ac:dyDescent="0.35">
      <c r="A716" s="88" t="s">
        <v>3026</v>
      </c>
      <c r="B716" s="59" t="s">
        <v>33</v>
      </c>
      <c r="C716" s="60">
        <v>45527</v>
      </c>
      <c r="D716" s="59" t="s">
        <v>23</v>
      </c>
      <c r="E716" s="59" t="s">
        <v>2834</v>
      </c>
      <c r="F716" s="59" t="s">
        <v>3110</v>
      </c>
      <c r="G716" s="59" t="s">
        <v>23</v>
      </c>
      <c r="H716" s="59" t="s">
        <v>3103</v>
      </c>
      <c r="I716" s="61" t="s">
        <v>3606</v>
      </c>
      <c r="J716" s="61" t="b">
        <v>0</v>
      </c>
    </row>
    <row r="717" spans="1:10" ht="15.5" hidden="1" x14ac:dyDescent="0.35">
      <c r="A717" s="88" t="s">
        <v>2293</v>
      </c>
      <c r="B717" s="59" t="s">
        <v>33</v>
      </c>
      <c r="C717" s="60">
        <v>45527</v>
      </c>
      <c r="D717" s="59" t="s">
        <v>23</v>
      </c>
      <c r="E717" s="59" t="s">
        <v>2834</v>
      </c>
      <c r="F717" s="59" t="s">
        <v>3129</v>
      </c>
      <c r="G717" s="59" t="s">
        <v>23</v>
      </c>
      <c r="H717" s="59" t="s">
        <v>3103</v>
      </c>
      <c r="I717" s="61" t="s">
        <v>3606</v>
      </c>
      <c r="J717" s="61" t="b">
        <v>0</v>
      </c>
    </row>
    <row r="718" spans="1:10" ht="15.5" hidden="1" x14ac:dyDescent="0.35">
      <c r="A718" s="88" t="s">
        <v>352</v>
      </c>
      <c r="B718" s="59" t="s">
        <v>41</v>
      </c>
      <c r="C718" s="60">
        <v>45527</v>
      </c>
      <c r="D718" s="59" t="s">
        <v>23</v>
      </c>
      <c r="E718" s="59" t="s">
        <v>2834</v>
      </c>
      <c r="F718" s="59" t="s">
        <v>3144</v>
      </c>
      <c r="G718" s="59" t="s">
        <v>23</v>
      </c>
      <c r="H718" s="59" t="s">
        <v>3103</v>
      </c>
      <c r="I718" s="61" t="s">
        <v>3605</v>
      </c>
      <c r="J718" s="61" t="b">
        <v>0</v>
      </c>
    </row>
    <row r="719" spans="1:10" ht="15.5" hidden="1" x14ac:dyDescent="0.35">
      <c r="A719" s="88" t="s">
        <v>494</v>
      </c>
      <c r="B719" s="59" t="s">
        <v>47</v>
      </c>
      <c r="C719" s="60">
        <v>45527</v>
      </c>
      <c r="D719" s="59" t="s">
        <v>23</v>
      </c>
      <c r="E719" s="59" t="s">
        <v>2834</v>
      </c>
      <c r="F719" s="59" t="s">
        <v>3107</v>
      </c>
      <c r="G719" s="59" t="s">
        <v>23</v>
      </c>
      <c r="H719" s="59" t="s">
        <v>3103</v>
      </c>
      <c r="I719" s="61" t="s">
        <v>3606</v>
      </c>
      <c r="J719" s="61" t="b">
        <v>0</v>
      </c>
    </row>
    <row r="720" spans="1:10" ht="15.5" hidden="1" x14ac:dyDescent="0.35">
      <c r="A720" s="88" t="s">
        <v>3145</v>
      </c>
      <c r="B720" s="59" t="s">
        <v>30</v>
      </c>
      <c r="C720" s="60">
        <v>45527</v>
      </c>
      <c r="D720" s="59" t="s">
        <v>23</v>
      </c>
      <c r="E720" s="59" t="s">
        <v>2834</v>
      </c>
      <c r="F720" s="59" t="s">
        <v>3146</v>
      </c>
      <c r="G720" s="59" t="s">
        <v>23</v>
      </c>
      <c r="H720" s="59" t="s">
        <v>3103</v>
      </c>
      <c r="I720" s="61" t="s">
        <v>3606</v>
      </c>
      <c r="J720" s="61" t="b">
        <v>0</v>
      </c>
    </row>
    <row r="721" spans="1:10" ht="15.5" hidden="1" x14ac:dyDescent="0.35">
      <c r="A721" s="88" t="s">
        <v>682</v>
      </c>
      <c r="B721" s="59" t="s">
        <v>40</v>
      </c>
      <c r="C721" s="60">
        <v>45528</v>
      </c>
      <c r="D721" s="59" t="s">
        <v>23</v>
      </c>
      <c r="E721" s="59" t="s">
        <v>2834</v>
      </c>
      <c r="F721" s="59" t="s">
        <v>3129</v>
      </c>
      <c r="G721" s="59" t="s">
        <v>23</v>
      </c>
      <c r="H721" s="59" t="s">
        <v>3146</v>
      </c>
      <c r="I721" s="61" t="s">
        <v>3605</v>
      </c>
      <c r="J721" s="61" t="b">
        <v>0</v>
      </c>
    </row>
    <row r="722" spans="1:10" ht="15.5" hidden="1" x14ac:dyDescent="0.35">
      <c r="A722" s="88" t="s">
        <v>2955</v>
      </c>
      <c r="B722" s="59" t="s">
        <v>47</v>
      </c>
      <c r="C722" s="60">
        <v>45528</v>
      </c>
      <c r="D722" s="59" t="s">
        <v>23</v>
      </c>
      <c r="E722" s="59" t="s">
        <v>2834</v>
      </c>
      <c r="F722" s="59" t="s">
        <v>3147</v>
      </c>
      <c r="G722" s="59" t="s">
        <v>24</v>
      </c>
      <c r="H722" s="59" t="s">
        <v>3146</v>
      </c>
      <c r="I722" s="61" t="s">
        <v>3606</v>
      </c>
      <c r="J722" s="61" t="b">
        <v>0</v>
      </c>
    </row>
    <row r="723" spans="1:10" ht="15.5" hidden="1" x14ac:dyDescent="0.35">
      <c r="A723" s="88" t="s">
        <v>3148</v>
      </c>
      <c r="B723" s="59" t="s">
        <v>34</v>
      </c>
      <c r="C723" s="60">
        <v>45528</v>
      </c>
      <c r="D723" s="59" t="s">
        <v>23</v>
      </c>
      <c r="E723" s="59" t="s">
        <v>2834</v>
      </c>
      <c r="F723" s="59" t="s">
        <v>3107</v>
      </c>
      <c r="G723" s="59" t="s">
        <v>23</v>
      </c>
      <c r="H723" s="59" t="s">
        <v>3146</v>
      </c>
      <c r="I723" s="61" t="s">
        <v>3606</v>
      </c>
      <c r="J723" s="61" t="b">
        <v>0</v>
      </c>
    </row>
    <row r="724" spans="1:10" ht="15.5" hidden="1" x14ac:dyDescent="0.35">
      <c r="A724" s="88" t="s">
        <v>2270</v>
      </c>
      <c r="B724" s="59" t="s">
        <v>33</v>
      </c>
      <c r="C724" s="60">
        <v>45530</v>
      </c>
      <c r="D724" s="59" t="s">
        <v>23</v>
      </c>
      <c r="E724" s="59" t="s">
        <v>2834</v>
      </c>
      <c r="F724" s="59" t="s">
        <v>3101</v>
      </c>
      <c r="G724" s="59" t="s">
        <v>23</v>
      </c>
      <c r="H724" s="59" t="s">
        <v>3144</v>
      </c>
      <c r="I724" s="61" t="s">
        <v>3606</v>
      </c>
      <c r="J724" s="61" t="b">
        <v>0</v>
      </c>
    </row>
    <row r="725" spans="1:10" ht="15.5" hidden="1" x14ac:dyDescent="0.35">
      <c r="A725" s="88" t="s">
        <v>672</v>
      </c>
      <c r="B725" s="59" t="s">
        <v>41</v>
      </c>
      <c r="C725" s="60">
        <v>45530</v>
      </c>
      <c r="D725" s="59" t="s">
        <v>23</v>
      </c>
      <c r="E725" s="59" t="s">
        <v>2834</v>
      </c>
      <c r="F725" s="59" t="s">
        <v>3144</v>
      </c>
      <c r="G725" s="59" t="s">
        <v>23</v>
      </c>
      <c r="H725" s="59" t="s">
        <v>3144</v>
      </c>
      <c r="I725" s="61" t="s">
        <v>3606</v>
      </c>
      <c r="J725" s="61" t="b">
        <v>0</v>
      </c>
    </row>
    <row r="726" spans="1:10" ht="15.5" hidden="1" x14ac:dyDescent="0.35">
      <c r="A726" s="88" t="s">
        <v>3149</v>
      </c>
      <c r="B726" s="59" t="s">
        <v>47</v>
      </c>
      <c r="C726" s="60">
        <v>45530</v>
      </c>
      <c r="D726" s="59" t="s">
        <v>23</v>
      </c>
      <c r="E726" s="59" t="s">
        <v>2834</v>
      </c>
      <c r="F726" s="59" t="s">
        <v>3122</v>
      </c>
      <c r="G726" s="59" t="s">
        <v>24</v>
      </c>
      <c r="H726" s="59" t="s">
        <v>3144</v>
      </c>
      <c r="I726" s="61" t="s">
        <v>3605</v>
      </c>
      <c r="J726" s="61" t="b">
        <v>0</v>
      </c>
    </row>
    <row r="727" spans="1:10" ht="15.5" hidden="1" x14ac:dyDescent="0.35">
      <c r="A727" s="88" t="s">
        <v>599</v>
      </c>
      <c r="B727" s="59" t="s">
        <v>42</v>
      </c>
      <c r="C727" s="60">
        <v>45530</v>
      </c>
      <c r="D727" s="59" t="s">
        <v>23</v>
      </c>
      <c r="E727" s="59" t="s">
        <v>2834</v>
      </c>
      <c r="F727" s="59" t="s">
        <v>3150</v>
      </c>
      <c r="G727" s="59" t="s">
        <v>24</v>
      </c>
      <c r="H727" s="59" t="s">
        <v>3144</v>
      </c>
      <c r="I727" s="61" t="s">
        <v>3606</v>
      </c>
      <c r="J727" s="61" t="b">
        <v>0</v>
      </c>
    </row>
    <row r="728" spans="1:10" ht="15.5" hidden="1" x14ac:dyDescent="0.35">
      <c r="A728" s="88" t="s">
        <v>2263</v>
      </c>
      <c r="B728" s="59" t="s">
        <v>38</v>
      </c>
      <c r="C728" s="60">
        <v>45530</v>
      </c>
      <c r="D728" s="59" t="s">
        <v>23</v>
      </c>
      <c r="E728" s="59" t="s">
        <v>2834</v>
      </c>
      <c r="F728" s="59" t="s">
        <v>3151</v>
      </c>
      <c r="G728" s="59" t="s">
        <v>24</v>
      </c>
      <c r="H728" s="59" t="s">
        <v>3144</v>
      </c>
      <c r="I728" s="61" t="s">
        <v>3605</v>
      </c>
      <c r="J728" s="61" t="b">
        <v>0</v>
      </c>
    </row>
    <row r="729" spans="1:10" ht="15.5" hidden="1" x14ac:dyDescent="0.35">
      <c r="A729" s="88" t="s">
        <v>3152</v>
      </c>
      <c r="B729" s="59" t="s">
        <v>43</v>
      </c>
      <c r="C729" s="60">
        <v>45530</v>
      </c>
      <c r="D729" s="59" t="s">
        <v>23</v>
      </c>
      <c r="E729" s="59" t="s">
        <v>2834</v>
      </c>
      <c r="F729" s="59" t="s">
        <v>3129</v>
      </c>
      <c r="G729" s="59" t="s">
        <v>23</v>
      </c>
      <c r="H729" s="59" t="s">
        <v>3144</v>
      </c>
      <c r="I729" s="61" t="s">
        <v>3606</v>
      </c>
      <c r="J729" s="61" t="b">
        <v>0</v>
      </c>
    </row>
    <row r="730" spans="1:10" ht="15.5" hidden="1" x14ac:dyDescent="0.35">
      <c r="A730" s="88" t="s">
        <v>3153</v>
      </c>
      <c r="B730" s="59" t="s">
        <v>41</v>
      </c>
      <c r="C730" s="60">
        <v>45531</v>
      </c>
      <c r="D730" s="59" t="s">
        <v>23</v>
      </c>
      <c r="E730" s="59" t="s">
        <v>2834</v>
      </c>
      <c r="F730" s="59" t="s">
        <v>3101</v>
      </c>
      <c r="G730" s="59" t="s">
        <v>23</v>
      </c>
      <c r="H730" s="59" t="s">
        <v>3101</v>
      </c>
      <c r="I730" s="61" t="s">
        <v>3605</v>
      </c>
      <c r="J730" s="61" t="b">
        <v>0</v>
      </c>
    </row>
    <row r="731" spans="1:10" ht="15.5" hidden="1" x14ac:dyDescent="0.35">
      <c r="A731" s="88" t="s">
        <v>1645</v>
      </c>
      <c r="B731" s="59" t="s">
        <v>40</v>
      </c>
      <c r="C731" s="60">
        <v>45531</v>
      </c>
      <c r="D731" s="59" t="s">
        <v>23</v>
      </c>
      <c r="E731" s="59" t="s">
        <v>2834</v>
      </c>
      <c r="F731" s="59" t="s">
        <v>3154</v>
      </c>
      <c r="G731" s="59" t="s">
        <v>24</v>
      </c>
      <c r="H731" s="59" t="s">
        <v>3101</v>
      </c>
      <c r="I731" s="61" t="s">
        <v>3606</v>
      </c>
      <c r="J731" s="61" t="b">
        <v>0</v>
      </c>
    </row>
    <row r="732" spans="1:10" ht="15.5" hidden="1" x14ac:dyDescent="0.35">
      <c r="A732" s="88" t="s">
        <v>3155</v>
      </c>
      <c r="B732" s="59" t="s">
        <v>33</v>
      </c>
      <c r="C732" s="60">
        <v>45531</v>
      </c>
      <c r="D732" s="59" t="s">
        <v>23</v>
      </c>
      <c r="E732" s="59" t="s">
        <v>2834</v>
      </c>
      <c r="F732" s="59" t="s">
        <v>3135</v>
      </c>
      <c r="G732" s="59" t="s">
        <v>24</v>
      </c>
      <c r="H732" s="59" t="s">
        <v>3101</v>
      </c>
      <c r="I732" s="61" t="s">
        <v>3606</v>
      </c>
      <c r="J732" s="61" t="b">
        <v>0</v>
      </c>
    </row>
    <row r="733" spans="1:10" ht="15.5" hidden="1" x14ac:dyDescent="0.35">
      <c r="A733" s="88" t="s">
        <v>298</v>
      </c>
      <c r="B733" s="59" t="s">
        <v>37</v>
      </c>
      <c r="C733" s="60">
        <v>45531</v>
      </c>
      <c r="D733" s="59" t="s">
        <v>23</v>
      </c>
      <c r="E733" s="59" t="s">
        <v>2834</v>
      </c>
      <c r="F733" s="59" t="s">
        <v>3129</v>
      </c>
      <c r="G733" s="59" t="s">
        <v>23</v>
      </c>
      <c r="H733" s="59" t="s">
        <v>3101</v>
      </c>
      <c r="I733" s="61" t="s">
        <v>3606</v>
      </c>
      <c r="J733" s="61" t="b">
        <v>0</v>
      </c>
    </row>
    <row r="734" spans="1:10" ht="15.5" hidden="1" x14ac:dyDescent="0.35">
      <c r="A734" s="88" t="s">
        <v>1152</v>
      </c>
      <c r="B734" s="59" t="s">
        <v>47</v>
      </c>
      <c r="C734" s="60">
        <v>45531</v>
      </c>
      <c r="D734" s="59" t="s">
        <v>23</v>
      </c>
      <c r="E734" s="59" t="s">
        <v>2834</v>
      </c>
      <c r="F734" s="59" t="s">
        <v>3150</v>
      </c>
      <c r="G734" s="59" t="s">
        <v>24</v>
      </c>
      <c r="H734" s="59" t="s">
        <v>3101</v>
      </c>
      <c r="I734" s="61" t="s">
        <v>3605</v>
      </c>
      <c r="J734" s="61" t="b">
        <v>0</v>
      </c>
    </row>
    <row r="735" spans="1:10" ht="15.5" hidden="1" x14ac:dyDescent="0.35">
      <c r="A735" s="88" t="s">
        <v>2273</v>
      </c>
      <c r="B735" s="59" t="s">
        <v>31</v>
      </c>
      <c r="C735" s="60">
        <v>45531</v>
      </c>
      <c r="D735" s="59" t="s">
        <v>23</v>
      </c>
      <c r="E735" s="59" t="s">
        <v>2834</v>
      </c>
      <c r="F735" s="59" t="s">
        <v>3150</v>
      </c>
      <c r="G735" s="59" t="s">
        <v>24</v>
      </c>
      <c r="H735" s="59" t="s">
        <v>3101</v>
      </c>
      <c r="I735" s="61" t="s">
        <v>3605</v>
      </c>
      <c r="J735" s="61" t="b">
        <v>0</v>
      </c>
    </row>
    <row r="736" spans="1:10" ht="15.5" hidden="1" x14ac:dyDescent="0.35">
      <c r="A736" s="88" t="s">
        <v>416</v>
      </c>
      <c r="B736" s="59" t="s">
        <v>47</v>
      </c>
      <c r="C736" s="60">
        <v>45531</v>
      </c>
      <c r="D736" s="59" t="s">
        <v>23</v>
      </c>
      <c r="E736" s="59" t="s">
        <v>2834</v>
      </c>
      <c r="F736" s="59" t="s">
        <v>3150</v>
      </c>
      <c r="G736" s="59" t="s">
        <v>24</v>
      </c>
      <c r="H736" s="59" t="s">
        <v>3101</v>
      </c>
      <c r="I736" s="61" t="s">
        <v>3606</v>
      </c>
      <c r="J736" s="61" t="b">
        <v>0</v>
      </c>
    </row>
    <row r="737" spans="1:10" ht="15.5" hidden="1" x14ac:dyDescent="0.35">
      <c r="A737" s="88" t="s">
        <v>3156</v>
      </c>
      <c r="B737" s="59" t="s">
        <v>47</v>
      </c>
      <c r="C737" s="60">
        <v>45531</v>
      </c>
      <c r="D737" s="59" t="s">
        <v>23</v>
      </c>
      <c r="E737" s="59" t="s">
        <v>2834</v>
      </c>
      <c r="F737" s="59" t="s">
        <v>3110</v>
      </c>
      <c r="G737" s="59" t="s">
        <v>23</v>
      </c>
      <c r="H737" s="59" t="s">
        <v>3101</v>
      </c>
      <c r="I737" s="61" t="s">
        <v>3605</v>
      </c>
      <c r="J737" s="61" t="b">
        <v>0</v>
      </c>
    </row>
    <row r="738" spans="1:10" ht="15.5" hidden="1" x14ac:dyDescent="0.35">
      <c r="A738" s="88" t="s">
        <v>3157</v>
      </c>
      <c r="B738" s="59" t="s">
        <v>43</v>
      </c>
      <c r="C738" s="60">
        <v>45531</v>
      </c>
      <c r="D738" s="59" t="s">
        <v>23</v>
      </c>
      <c r="E738" s="59" t="s">
        <v>2834</v>
      </c>
      <c r="F738" s="59" t="s">
        <v>3129</v>
      </c>
      <c r="G738" s="59" t="s">
        <v>23</v>
      </c>
      <c r="H738" s="59" t="s">
        <v>3101</v>
      </c>
      <c r="I738" s="61" t="s">
        <v>3606</v>
      </c>
      <c r="J738" s="61" t="b">
        <v>0</v>
      </c>
    </row>
    <row r="739" spans="1:10" ht="15.5" hidden="1" x14ac:dyDescent="0.35">
      <c r="A739" s="88" t="s">
        <v>2292</v>
      </c>
      <c r="B739" s="59" t="s">
        <v>43</v>
      </c>
      <c r="C739" s="60">
        <v>45532</v>
      </c>
      <c r="D739" s="59" t="s">
        <v>23</v>
      </c>
      <c r="E739" s="59" t="s">
        <v>2834</v>
      </c>
      <c r="F739" s="59" t="s">
        <v>3129</v>
      </c>
      <c r="G739" s="59" t="s">
        <v>23</v>
      </c>
      <c r="H739" s="59" t="s">
        <v>3110</v>
      </c>
      <c r="I739" s="61" t="s">
        <v>3606</v>
      </c>
      <c r="J739" s="61" t="b">
        <v>0</v>
      </c>
    </row>
    <row r="740" spans="1:10" ht="15.5" hidden="1" x14ac:dyDescent="0.35">
      <c r="A740" s="88" t="s">
        <v>2977</v>
      </c>
      <c r="B740" s="59" t="s">
        <v>38</v>
      </c>
      <c r="C740" s="60">
        <v>45532</v>
      </c>
      <c r="D740" s="59" t="s">
        <v>23</v>
      </c>
      <c r="E740" s="59" t="s">
        <v>2834</v>
      </c>
      <c r="F740" s="59" t="s">
        <v>3135</v>
      </c>
      <c r="G740" s="59" t="s">
        <v>24</v>
      </c>
      <c r="H740" s="59" t="s">
        <v>3110</v>
      </c>
      <c r="I740" s="61" t="s">
        <v>3606</v>
      </c>
      <c r="J740" s="61" t="b">
        <v>0</v>
      </c>
    </row>
    <row r="741" spans="1:10" ht="15.5" hidden="1" x14ac:dyDescent="0.35">
      <c r="A741" s="88" t="s">
        <v>3158</v>
      </c>
      <c r="B741" s="59" t="s">
        <v>37</v>
      </c>
      <c r="C741" s="60">
        <v>45532</v>
      </c>
      <c r="D741" s="59" t="s">
        <v>23</v>
      </c>
      <c r="E741" s="59" t="s">
        <v>2834</v>
      </c>
      <c r="F741" s="59" t="s">
        <v>3129</v>
      </c>
      <c r="G741" s="59" t="s">
        <v>23</v>
      </c>
      <c r="H741" s="59" t="s">
        <v>3110</v>
      </c>
      <c r="I741" s="61" t="s">
        <v>3606</v>
      </c>
      <c r="J741" s="61" t="b">
        <v>0</v>
      </c>
    </row>
    <row r="742" spans="1:10" ht="15.5" hidden="1" x14ac:dyDescent="0.35">
      <c r="A742" s="88" t="s">
        <v>3159</v>
      </c>
      <c r="B742" s="59" t="s">
        <v>41</v>
      </c>
      <c r="C742" s="60">
        <v>45532</v>
      </c>
      <c r="D742" s="59" t="s">
        <v>23</v>
      </c>
      <c r="E742" s="59" t="s">
        <v>2834</v>
      </c>
      <c r="F742" s="59" t="s">
        <v>3107</v>
      </c>
      <c r="G742" s="59" t="s">
        <v>23</v>
      </c>
      <c r="H742" s="59" t="s">
        <v>3110</v>
      </c>
      <c r="I742" s="61" t="s">
        <v>3606</v>
      </c>
      <c r="J742" s="61" t="b">
        <v>0</v>
      </c>
    </row>
    <row r="743" spans="1:10" ht="15.5" hidden="1" x14ac:dyDescent="0.35">
      <c r="A743" s="88" t="s">
        <v>3160</v>
      </c>
      <c r="B743" s="59" t="s">
        <v>40</v>
      </c>
      <c r="C743" s="60">
        <v>45532</v>
      </c>
      <c r="D743" s="59" t="s">
        <v>23</v>
      </c>
      <c r="E743" s="59" t="s">
        <v>2834</v>
      </c>
      <c r="F743" s="59" t="s">
        <v>3161</v>
      </c>
      <c r="G743" s="59" t="s">
        <v>24</v>
      </c>
      <c r="H743" s="59" t="s">
        <v>3110</v>
      </c>
      <c r="I743" s="61" t="s">
        <v>3606</v>
      </c>
      <c r="J743" s="61" t="b">
        <v>0</v>
      </c>
    </row>
    <row r="744" spans="1:10" ht="15.5" hidden="1" x14ac:dyDescent="0.35">
      <c r="A744" s="88" t="s">
        <v>318</v>
      </c>
      <c r="B744" s="59" t="s">
        <v>38</v>
      </c>
      <c r="C744" s="60">
        <v>45533</v>
      </c>
      <c r="D744" s="59" t="s">
        <v>23</v>
      </c>
      <c r="E744" s="59" t="s">
        <v>2834</v>
      </c>
      <c r="F744" s="59" t="s">
        <v>3162</v>
      </c>
      <c r="G744" s="59" t="s">
        <v>24</v>
      </c>
      <c r="H744" s="59" t="s">
        <v>3107</v>
      </c>
      <c r="I744" s="61" t="s">
        <v>3605</v>
      </c>
      <c r="J744" s="61" t="b">
        <v>0</v>
      </c>
    </row>
    <row r="745" spans="1:10" ht="15.5" hidden="1" x14ac:dyDescent="0.35">
      <c r="A745" s="88" t="s">
        <v>1677</v>
      </c>
      <c r="B745" s="59" t="s">
        <v>40</v>
      </c>
      <c r="C745" s="60">
        <v>45533</v>
      </c>
      <c r="D745" s="59" t="s">
        <v>23</v>
      </c>
      <c r="E745" s="59" t="s">
        <v>2834</v>
      </c>
      <c r="F745" s="59" t="s">
        <v>3107</v>
      </c>
      <c r="G745" s="59" t="s">
        <v>23</v>
      </c>
      <c r="H745" s="59" t="s">
        <v>3107</v>
      </c>
      <c r="I745" s="61" t="s">
        <v>3606</v>
      </c>
      <c r="J745" s="61" t="b">
        <v>0</v>
      </c>
    </row>
    <row r="746" spans="1:10" ht="15.5" hidden="1" x14ac:dyDescent="0.35">
      <c r="A746" s="88" t="s">
        <v>1677</v>
      </c>
      <c r="B746" s="59" t="s">
        <v>40</v>
      </c>
      <c r="C746" s="60">
        <v>45533</v>
      </c>
      <c r="D746" s="59" t="s">
        <v>23</v>
      </c>
      <c r="E746" s="59" t="s">
        <v>2834</v>
      </c>
      <c r="F746" s="59" t="s">
        <v>2832</v>
      </c>
      <c r="G746" s="59" t="s">
        <v>24</v>
      </c>
      <c r="H746" s="59" t="s">
        <v>3107</v>
      </c>
      <c r="I746" s="61" t="s">
        <v>3606</v>
      </c>
      <c r="J746" s="61" t="b">
        <v>0</v>
      </c>
    </row>
    <row r="747" spans="1:10" ht="15.5" hidden="1" x14ac:dyDescent="0.35">
      <c r="A747" s="88" t="s">
        <v>452</v>
      </c>
      <c r="B747" s="59" t="s">
        <v>47</v>
      </c>
      <c r="C747" s="60">
        <v>45533</v>
      </c>
      <c r="D747" s="59" t="s">
        <v>23</v>
      </c>
      <c r="E747" s="59" t="s">
        <v>2834</v>
      </c>
      <c r="F747" s="59" t="s">
        <v>3147</v>
      </c>
      <c r="G747" s="59" t="s">
        <v>24</v>
      </c>
      <c r="H747" s="59" t="s">
        <v>3107</v>
      </c>
      <c r="I747" s="61" t="s">
        <v>3606</v>
      </c>
      <c r="J747" s="61" t="b">
        <v>0</v>
      </c>
    </row>
    <row r="748" spans="1:10" ht="15.5" hidden="1" x14ac:dyDescent="0.35">
      <c r="A748" s="88" t="s">
        <v>446</v>
      </c>
      <c r="B748" s="59" t="s">
        <v>41</v>
      </c>
      <c r="C748" s="60">
        <v>45533</v>
      </c>
      <c r="D748" s="59" t="s">
        <v>23</v>
      </c>
      <c r="E748" s="59" t="s">
        <v>2834</v>
      </c>
      <c r="F748" s="59" t="s">
        <v>3162</v>
      </c>
      <c r="G748" s="59" t="s">
        <v>24</v>
      </c>
      <c r="H748" s="59" t="s">
        <v>3107</v>
      </c>
      <c r="I748" s="61" t="s">
        <v>3606</v>
      </c>
      <c r="J748" s="61" t="b">
        <v>0</v>
      </c>
    </row>
    <row r="749" spans="1:10" ht="15.5" hidden="1" x14ac:dyDescent="0.35">
      <c r="A749" s="88" t="s">
        <v>3163</v>
      </c>
      <c r="B749" s="59" t="s">
        <v>40</v>
      </c>
      <c r="C749" s="60">
        <v>45533</v>
      </c>
      <c r="D749" s="59" t="s">
        <v>23</v>
      </c>
      <c r="E749" s="59" t="s">
        <v>2834</v>
      </c>
      <c r="F749" s="59" t="s">
        <v>3162</v>
      </c>
      <c r="G749" s="59" t="s">
        <v>24</v>
      </c>
      <c r="H749" s="59" t="s">
        <v>3107</v>
      </c>
      <c r="I749" s="61" t="s">
        <v>3606</v>
      </c>
      <c r="J749" s="61" t="b">
        <v>0</v>
      </c>
    </row>
    <row r="750" spans="1:10" ht="15.5" hidden="1" x14ac:dyDescent="0.35">
      <c r="A750" s="88" t="s">
        <v>3164</v>
      </c>
      <c r="B750" s="59" t="s">
        <v>47</v>
      </c>
      <c r="C750" s="60">
        <v>45533</v>
      </c>
      <c r="D750" s="59" t="s">
        <v>23</v>
      </c>
      <c r="E750" s="59" t="s">
        <v>2834</v>
      </c>
      <c r="F750" s="59" t="s">
        <v>3129</v>
      </c>
      <c r="G750" s="59" t="s">
        <v>23</v>
      </c>
      <c r="H750" s="59" t="s">
        <v>3107</v>
      </c>
      <c r="I750" s="61" t="s">
        <v>3606</v>
      </c>
      <c r="J750" s="61" t="b">
        <v>0</v>
      </c>
    </row>
    <row r="751" spans="1:10" ht="15.5" hidden="1" x14ac:dyDescent="0.35">
      <c r="A751" s="88" t="s">
        <v>3165</v>
      </c>
      <c r="B751" s="59" t="s">
        <v>42</v>
      </c>
      <c r="C751" s="60">
        <v>45533</v>
      </c>
      <c r="D751" s="59" t="s">
        <v>23</v>
      </c>
      <c r="E751" s="59" t="s">
        <v>2834</v>
      </c>
      <c r="F751" s="59" t="s">
        <v>3129</v>
      </c>
      <c r="G751" s="59" t="s">
        <v>23</v>
      </c>
      <c r="H751" s="59" t="s">
        <v>3107</v>
      </c>
      <c r="I751" s="61" t="s">
        <v>3606</v>
      </c>
      <c r="J751" s="61" t="b">
        <v>0</v>
      </c>
    </row>
    <row r="752" spans="1:10" ht="15.5" hidden="1" x14ac:dyDescent="0.35">
      <c r="A752" s="88" t="s">
        <v>3166</v>
      </c>
      <c r="B752" s="59" t="s">
        <v>37</v>
      </c>
      <c r="C752" s="60">
        <v>45533</v>
      </c>
      <c r="D752" s="59" t="s">
        <v>23</v>
      </c>
      <c r="E752" s="59" t="s">
        <v>2834</v>
      </c>
      <c r="F752" s="59" t="s">
        <v>3107</v>
      </c>
      <c r="G752" s="59" t="s">
        <v>23</v>
      </c>
      <c r="H752" s="59" t="s">
        <v>3107</v>
      </c>
      <c r="I752" s="61" t="s">
        <v>3606</v>
      </c>
      <c r="J752" s="61" t="b">
        <v>0</v>
      </c>
    </row>
    <row r="753" spans="1:10" ht="15.5" hidden="1" x14ac:dyDescent="0.35">
      <c r="A753" s="88" t="s">
        <v>1785</v>
      </c>
      <c r="B753" s="59" t="s">
        <v>35</v>
      </c>
      <c r="C753" s="60">
        <v>45533</v>
      </c>
      <c r="D753" s="59" t="s">
        <v>23</v>
      </c>
      <c r="E753" s="59" t="s">
        <v>2834</v>
      </c>
      <c r="F753" s="59" t="s">
        <v>3154</v>
      </c>
      <c r="G753" s="59" t="s">
        <v>24</v>
      </c>
      <c r="H753" s="59" t="s">
        <v>3107</v>
      </c>
      <c r="I753" s="61" t="s">
        <v>3606</v>
      </c>
      <c r="J753" s="61" t="b">
        <v>0</v>
      </c>
    </row>
    <row r="754" spans="1:10" ht="15.5" hidden="1" x14ac:dyDescent="0.35">
      <c r="A754" s="88" t="s">
        <v>876</v>
      </c>
      <c r="B754" s="59" t="s">
        <v>42</v>
      </c>
      <c r="C754" s="60">
        <v>45533</v>
      </c>
      <c r="D754" s="59" t="s">
        <v>23</v>
      </c>
      <c r="E754" s="59" t="s">
        <v>2834</v>
      </c>
      <c r="F754" s="59" t="s">
        <v>3162</v>
      </c>
      <c r="G754" s="59" t="s">
        <v>24</v>
      </c>
      <c r="H754" s="59" t="s">
        <v>3107</v>
      </c>
      <c r="I754" s="61" t="s">
        <v>3606</v>
      </c>
      <c r="J754" s="61" t="b">
        <v>0</v>
      </c>
    </row>
    <row r="755" spans="1:10" ht="15.5" hidden="1" x14ac:dyDescent="0.35">
      <c r="A755" s="88" t="s">
        <v>361</v>
      </c>
      <c r="B755" s="59" t="s">
        <v>32</v>
      </c>
      <c r="C755" s="60">
        <v>45534</v>
      </c>
      <c r="D755" s="59" t="s">
        <v>23</v>
      </c>
      <c r="E755" s="59" t="s">
        <v>2834</v>
      </c>
      <c r="F755" s="59" t="s">
        <v>3151</v>
      </c>
      <c r="G755" s="59" t="s">
        <v>24</v>
      </c>
      <c r="H755" s="59" t="s">
        <v>3129</v>
      </c>
      <c r="I755" s="61" t="s">
        <v>3605</v>
      </c>
      <c r="J755" s="61" t="b">
        <v>0</v>
      </c>
    </row>
    <row r="756" spans="1:10" ht="15.5" hidden="1" x14ac:dyDescent="0.35">
      <c r="A756" s="88" t="s">
        <v>2375</v>
      </c>
      <c r="B756" s="59" t="s">
        <v>47</v>
      </c>
      <c r="C756" s="60">
        <v>45534</v>
      </c>
      <c r="D756" s="59" t="s">
        <v>23</v>
      </c>
      <c r="E756" s="59" t="s">
        <v>2834</v>
      </c>
      <c r="F756" s="59" t="s">
        <v>3147</v>
      </c>
      <c r="G756" s="59" t="s">
        <v>24</v>
      </c>
      <c r="H756" s="59" t="s">
        <v>3129</v>
      </c>
      <c r="I756" s="61" t="s">
        <v>3606</v>
      </c>
      <c r="J756" s="61" t="b">
        <v>0</v>
      </c>
    </row>
    <row r="757" spans="1:10" ht="15.5" hidden="1" x14ac:dyDescent="0.35">
      <c r="A757" s="88" t="s">
        <v>2114</v>
      </c>
      <c r="B757" s="59" t="s">
        <v>42</v>
      </c>
      <c r="C757" s="60">
        <v>45534</v>
      </c>
      <c r="D757" s="59" t="s">
        <v>23</v>
      </c>
      <c r="E757" s="59" t="s">
        <v>2834</v>
      </c>
      <c r="F757" s="59" t="s">
        <v>3147</v>
      </c>
      <c r="G757" s="59" t="s">
        <v>24</v>
      </c>
      <c r="H757" s="59" t="s">
        <v>3129</v>
      </c>
      <c r="I757" s="61" t="s">
        <v>3605</v>
      </c>
      <c r="J757" s="61" t="b">
        <v>0</v>
      </c>
    </row>
    <row r="758" spans="1:10" ht="15.5" hidden="1" x14ac:dyDescent="0.35">
      <c r="A758" s="88" t="s">
        <v>3167</v>
      </c>
      <c r="B758" s="59" t="s">
        <v>34</v>
      </c>
      <c r="C758" s="60">
        <v>45534</v>
      </c>
      <c r="D758" s="59" t="s">
        <v>23</v>
      </c>
      <c r="E758" s="59" t="s">
        <v>2834</v>
      </c>
      <c r="F758" s="59" t="s">
        <v>3115</v>
      </c>
      <c r="G758" s="59" t="s">
        <v>23</v>
      </c>
      <c r="H758" s="59" t="s">
        <v>3129</v>
      </c>
      <c r="I758" s="61" t="s">
        <v>3605</v>
      </c>
      <c r="J758" s="61" t="b">
        <v>0</v>
      </c>
    </row>
    <row r="759" spans="1:10" ht="15.5" hidden="1" x14ac:dyDescent="0.35">
      <c r="A759" s="88" t="s">
        <v>3168</v>
      </c>
      <c r="B759" s="59" t="s">
        <v>30</v>
      </c>
      <c r="C759" s="60">
        <v>45534</v>
      </c>
      <c r="D759" s="59" t="s">
        <v>23</v>
      </c>
      <c r="E759" s="59" t="s">
        <v>2834</v>
      </c>
      <c r="F759" s="59" t="s">
        <v>3150</v>
      </c>
      <c r="G759" s="59" t="s">
        <v>24</v>
      </c>
      <c r="H759" s="59" t="s">
        <v>3129</v>
      </c>
      <c r="I759" s="61" t="s">
        <v>3606</v>
      </c>
      <c r="J759" s="61" t="b">
        <v>0</v>
      </c>
    </row>
    <row r="760" spans="1:10" ht="15.5" hidden="1" x14ac:dyDescent="0.35">
      <c r="A760" s="88" t="s">
        <v>3169</v>
      </c>
      <c r="B760" s="59" t="s">
        <v>41</v>
      </c>
      <c r="C760" s="60">
        <v>45535</v>
      </c>
      <c r="D760" s="59" t="s">
        <v>23</v>
      </c>
      <c r="E760" s="59" t="s">
        <v>2834</v>
      </c>
      <c r="F760" s="59" t="s">
        <v>3122</v>
      </c>
      <c r="G760" s="59" t="s">
        <v>24</v>
      </c>
      <c r="H760" s="59" t="s">
        <v>3115</v>
      </c>
      <c r="I760" s="61" t="s">
        <v>3606</v>
      </c>
      <c r="J760" s="61" t="b">
        <v>0</v>
      </c>
    </row>
    <row r="761" spans="1:10" ht="15.5" hidden="1" x14ac:dyDescent="0.35">
      <c r="A761" s="88" t="s">
        <v>3170</v>
      </c>
      <c r="B761" s="59" t="s">
        <v>43</v>
      </c>
      <c r="C761" s="60">
        <v>45537</v>
      </c>
      <c r="D761" s="59" t="s">
        <v>24</v>
      </c>
      <c r="E761" s="59" t="s">
        <v>2834</v>
      </c>
      <c r="F761" s="59" t="s">
        <v>2832</v>
      </c>
      <c r="G761" s="59" t="s">
        <v>24</v>
      </c>
      <c r="H761" s="59" t="s">
        <v>3122</v>
      </c>
      <c r="I761" s="61" t="s">
        <v>3606</v>
      </c>
      <c r="J761" s="61" t="b">
        <v>0</v>
      </c>
    </row>
    <row r="762" spans="1:10" ht="15.5" hidden="1" x14ac:dyDescent="0.35">
      <c r="A762" s="88" t="s">
        <v>3171</v>
      </c>
      <c r="B762" s="59" t="s">
        <v>37</v>
      </c>
      <c r="C762" s="60">
        <v>45537</v>
      </c>
      <c r="D762" s="59" t="s">
        <v>24</v>
      </c>
      <c r="E762" s="59" t="s">
        <v>2834</v>
      </c>
      <c r="F762" s="59" t="s">
        <v>3122</v>
      </c>
      <c r="G762" s="59" t="s">
        <v>24</v>
      </c>
      <c r="H762" s="59" t="s">
        <v>3122</v>
      </c>
      <c r="I762" s="61" t="s">
        <v>3606</v>
      </c>
      <c r="J762" s="61" t="b">
        <v>0</v>
      </c>
    </row>
    <row r="763" spans="1:10" ht="15.5" hidden="1" x14ac:dyDescent="0.35">
      <c r="A763" s="88" t="s">
        <v>2422</v>
      </c>
      <c r="B763" s="59" t="s">
        <v>32</v>
      </c>
      <c r="C763" s="60">
        <v>45537</v>
      </c>
      <c r="D763" s="59" t="s">
        <v>24</v>
      </c>
      <c r="E763" s="59" t="s">
        <v>2834</v>
      </c>
      <c r="F763" s="59" t="s">
        <v>3150</v>
      </c>
      <c r="G763" s="59" t="s">
        <v>24</v>
      </c>
      <c r="H763" s="59" t="s">
        <v>3122</v>
      </c>
      <c r="I763" s="61" t="s">
        <v>3606</v>
      </c>
      <c r="J763" s="61" t="b">
        <v>0</v>
      </c>
    </row>
    <row r="764" spans="1:10" ht="15.5" hidden="1" x14ac:dyDescent="0.35">
      <c r="A764" s="88" t="s">
        <v>2305</v>
      </c>
      <c r="B764" s="59" t="s">
        <v>38</v>
      </c>
      <c r="C764" s="60">
        <v>45537</v>
      </c>
      <c r="D764" s="59" t="s">
        <v>24</v>
      </c>
      <c r="E764" s="59" t="s">
        <v>2834</v>
      </c>
      <c r="F764" s="59" t="s">
        <v>2832</v>
      </c>
      <c r="G764" s="59" t="s">
        <v>24</v>
      </c>
      <c r="H764" s="59" t="s">
        <v>3122</v>
      </c>
      <c r="I764" s="61" t="s">
        <v>3606</v>
      </c>
      <c r="J764" s="61" t="b">
        <v>0</v>
      </c>
    </row>
    <row r="765" spans="1:10" ht="15.5" hidden="1" x14ac:dyDescent="0.35">
      <c r="A765" s="88" t="s">
        <v>1134</v>
      </c>
      <c r="B765" s="59" t="s">
        <v>42</v>
      </c>
      <c r="C765" s="60">
        <v>45537</v>
      </c>
      <c r="D765" s="59" t="s">
        <v>24</v>
      </c>
      <c r="E765" s="59" t="s">
        <v>2834</v>
      </c>
      <c r="F765" s="59" t="s">
        <v>3151</v>
      </c>
      <c r="G765" s="59" t="s">
        <v>24</v>
      </c>
      <c r="H765" s="59" t="s">
        <v>3122</v>
      </c>
      <c r="I765" s="61" t="s">
        <v>3606</v>
      </c>
      <c r="J765" s="61" t="b">
        <v>0</v>
      </c>
    </row>
    <row r="766" spans="1:10" ht="15.5" hidden="1" x14ac:dyDescent="0.35">
      <c r="A766" s="88" t="s">
        <v>3172</v>
      </c>
      <c r="B766" s="59" t="s">
        <v>41</v>
      </c>
      <c r="C766" s="60">
        <v>45538</v>
      </c>
      <c r="D766" s="59" t="s">
        <v>24</v>
      </c>
      <c r="E766" s="59" t="s">
        <v>2834</v>
      </c>
      <c r="F766" s="59" t="s">
        <v>2832</v>
      </c>
      <c r="G766" s="59" t="s">
        <v>24</v>
      </c>
      <c r="H766" s="59" t="s">
        <v>3135</v>
      </c>
      <c r="I766" s="61" t="s">
        <v>3606</v>
      </c>
      <c r="J766" s="61" t="b">
        <v>0</v>
      </c>
    </row>
    <row r="767" spans="1:10" ht="15.5" hidden="1" x14ac:dyDescent="0.35">
      <c r="A767" s="88" t="s">
        <v>1187</v>
      </c>
      <c r="B767" s="59" t="s">
        <v>37</v>
      </c>
      <c r="C767" s="60">
        <v>45538</v>
      </c>
      <c r="D767" s="59" t="s">
        <v>24</v>
      </c>
      <c r="E767" s="59" t="s">
        <v>2834</v>
      </c>
      <c r="F767" s="59" t="s">
        <v>3135</v>
      </c>
      <c r="G767" s="59" t="s">
        <v>24</v>
      </c>
      <c r="H767" s="59" t="s">
        <v>3135</v>
      </c>
      <c r="I767" s="61" t="s">
        <v>3605</v>
      </c>
      <c r="J767" s="61" t="b">
        <v>0</v>
      </c>
    </row>
    <row r="768" spans="1:10" ht="15.5" hidden="1" x14ac:dyDescent="0.35">
      <c r="A768" s="88" t="s">
        <v>470</v>
      </c>
      <c r="B768" s="59" t="s">
        <v>38</v>
      </c>
      <c r="C768" s="60">
        <v>45538</v>
      </c>
      <c r="D768" s="59" t="s">
        <v>24</v>
      </c>
      <c r="E768" s="59" t="s">
        <v>2834</v>
      </c>
      <c r="F768" s="59" t="s">
        <v>3150</v>
      </c>
      <c r="G768" s="59" t="s">
        <v>24</v>
      </c>
      <c r="H768" s="59" t="s">
        <v>3135</v>
      </c>
      <c r="I768" s="61" t="s">
        <v>3606</v>
      </c>
      <c r="J768" s="61" t="b">
        <v>0</v>
      </c>
    </row>
    <row r="769" spans="1:10" ht="15.5" hidden="1" x14ac:dyDescent="0.35">
      <c r="A769" s="88" t="s">
        <v>2622</v>
      </c>
      <c r="B769" s="59" t="s">
        <v>37</v>
      </c>
      <c r="C769" s="60">
        <v>45538</v>
      </c>
      <c r="D769" s="59" t="s">
        <v>24</v>
      </c>
      <c r="E769" s="59" t="s">
        <v>2834</v>
      </c>
      <c r="F769" s="59" t="s">
        <v>3135</v>
      </c>
      <c r="G769" s="59" t="s">
        <v>24</v>
      </c>
      <c r="H769" s="59" t="s">
        <v>3135</v>
      </c>
      <c r="I769" s="61" t="s">
        <v>3605</v>
      </c>
      <c r="J769" s="61" t="b">
        <v>0</v>
      </c>
    </row>
    <row r="770" spans="1:10" ht="15.5" hidden="1" x14ac:dyDescent="0.35">
      <c r="A770" s="88" t="s">
        <v>1809</v>
      </c>
      <c r="B770" s="59" t="s">
        <v>47</v>
      </c>
      <c r="C770" s="60">
        <v>45538</v>
      </c>
      <c r="D770" s="59" t="s">
        <v>24</v>
      </c>
      <c r="E770" s="59" t="s">
        <v>2834</v>
      </c>
      <c r="F770" s="59" t="s">
        <v>3150</v>
      </c>
      <c r="G770" s="59" t="s">
        <v>24</v>
      </c>
      <c r="H770" s="59" t="s">
        <v>3135</v>
      </c>
      <c r="I770" s="61" t="s">
        <v>3605</v>
      </c>
      <c r="J770" s="61" t="b">
        <v>0</v>
      </c>
    </row>
    <row r="771" spans="1:10" ht="15.5" hidden="1" x14ac:dyDescent="0.35">
      <c r="A771" s="88" t="s">
        <v>1436</v>
      </c>
      <c r="B771" s="59" t="s">
        <v>31</v>
      </c>
      <c r="C771" s="60">
        <v>45538</v>
      </c>
      <c r="D771" s="59" t="s">
        <v>24</v>
      </c>
      <c r="E771" s="59" t="s">
        <v>2834</v>
      </c>
      <c r="F771" s="59" t="s">
        <v>3151</v>
      </c>
      <c r="G771" s="59" t="s">
        <v>24</v>
      </c>
      <c r="H771" s="59" t="s">
        <v>3135</v>
      </c>
      <c r="I771" s="61" t="s">
        <v>3606</v>
      </c>
      <c r="J771" s="61" t="b">
        <v>0</v>
      </c>
    </row>
    <row r="772" spans="1:10" ht="15.5" hidden="1" x14ac:dyDescent="0.35">
      <c r="A772" s="88" t="s">
        <v>3173</v>
      </c>
      <c r="B772" s="59" t="s">
        <v>41</v>
      </c>
      <c r="C772" s="60">
        <v>45538</v>
      </c>
      <c r="D772" s="59" t="s">
        <v>24</v>
      </c>
      <c r="E772" s="59" t="s">
        <v>2834</v>
      </c>
      <c r="F772" s="59" t="s">
        <v>3162</v>
      </c>
      <c r="G772" s="59" t="s">
        <v>24</v>
      </c>
      <c r="H772" s="59" t="s">
        <v>3135</v>
      </c>
      <c r="I772" s="61" t="s">
        <v>3606</v>
      </c>
      <c r="J772" s="61" t="b">
        <v>0</v>
      </c>
    </row>
    <row r="773" spans="1:10" ht="15.5" hidden="1" x14ac:dyDescent="0.35">
      <c r="A773" s="88" t="s">
        <v>3174</v>
      </c>
      <c r="B773" s="59" t="s">
        <v>47</v>
      </c>
      <c r="C773" s="60">
        <v>45538</v>
      </c>
      <c r="D773" s="59" t="s">
        <v>24</v>
      </c>
      <c r="E773" s="59" t="s">
        <v>2834</v>
      </c>
      <c r="F773" s="59" t="s">
        <v>2832</v>
      </c>
      <c r="G773" s="59" t="s">
        <v>24</v>
      </c>
      <c r="H773" s="59" t="s">
        <v>3135</v>
      </c>
      <c r="I773" s="61" t="s">
        <v>3606</v>
      </c>
      <c r="J773" s="61" t="b">
        <v>0</v>
      </c>
    </row>
    <row r="774" spans="1:10" ht="15.5" hidden="1" x14ac:dyDescent="0.35">
      <c r="A774" s="88" t="s">
        <v>3175</v>
      </c>
      <c r="B774" s="59" t="s">
        <v>43</v>
      </c>
      <c r="C774" s="60">
        <v>45538</v>
      </c>
      <c r="D774" s="59" t="s">
        <v>24</v>
      </c>
      <c r="E774" s="59" t="s">
        <v>2834</v>
      </c>
      <c r="F774" s="59" t="s">
        <v>2832</v>
      </c>
      <c r="G774" s="59" t="s">
        <v>24</v>
      </c>
      <c r="H774" s="59" t="s">
        <v>3135</v>
      </c>
      <c r="I774" s="61" t="s">
        <v>3606</v>
      </c>
      <c r="J774" s="61" t="b">
        <v>0</v>
      </c>
    </row>
    <row r="775" spans="1:10" ht="15.5" hidden="1" x14ac:dyDescent="0.35">
      <c r="A775" s="88" t="s">
        <v>3176</v>
      </c>
      <c r="B775" s="59" t="s">
        <v>43</v>
      </c>
      <c r="C775" s="60">
        <v>45538</v>
      </c>
      <c r="D775" s="59" t="s">
        <v>24</v>
      </c>
      <c r="E775" s="59" t="s">
        <v>2834</v>
      </c>
      <c r="F775" s="59" t="s">
        <v>2832</v>
      </c>
      <c r="G775" s="59" t="s">
        <v>24</v>
      </c>
      <c r="H775" s="59" t="s">
        <v>3135</v>
      </c>
      <c r="I775" s="61" t="s">
        <v>3605</v>
      </c>
      <c r="J775" s="61" t="b">
        <v>0</v>
      </c>
    </row>
    <row r="776" spans="1:10" ht="15.5" hidden="1" x14ac:dyDescent="0.35">
      <c r="A776" s="88" t="s">
        <v>3177</v>
      </c>
      <c r="B776" s="59" t="s">
        <v>38</v>
      </c>
      <c r="C776" s="60">
        <v>45538</v>
      </c>
      <c r="D776" s="59" t="s">
        <v>24</v>
      </c>
      <c r="E776" s="59" t="s">
        <v>2834</v>
      </c>
      <c r="F776" s="59" t="s">
        <v>2832</v>
      </c>
      <c r="G776" s="59" t="s">
        <v>24</v>
      </c>
      <c r="H776" s="59" t="s">
        <v>3135</v>
      </c>
      <c r="I776" s="61" t="s">
        <v>3606</v>
      </c>
      <c r="J776" s="61" t="b">
        <v>0</v>
      </c>
    </row>
    <row r="777" spans="1:10" ht="15.5" hidden="1" x14ac:dyDescent="0.35">
      <c r="A777" s="88" t="s">
        <v>2319</v>
      </c>
      <c r="B777" s="59" t="s">
        <v>32</v>
      </c>
      <c r="C777" s="60">
        <v>45539</v>
      </c>
      <c r="D777" s="59" t="s">
        <v>24</v>
      </c>
      <c r="E777" s="59" t="s">
        <v>2830</v>
      </c>
      <c r="F777" s="61"/>
      <c r="G777" s="61"/>
      <c r="H777" s="59" t="s">
        <v>2832</v>
      </c>
      <c r="I777" s="61" t="e">
        <v>#N/A</v>
      </c>
      <c r="J777" s="61" t="b">
        <v>0</v>
      </c>
    </row>
    <row r="778" spans="1:10" ht="15.5" hidden="1" x14ac:dyDescent="0.35">
      <c r="A778" s="88" t="s">
        <v>594</v>
      </c>
      <c r="B778" s="59" t="s">
        <v>43</v>
      </c>
      <c r="C778" s="60">
        <v>45539</v>
      </c>
      <c r="D778" s="59" t="s">
        <v>24</v>
      </c>
      <c r="E778" s="59" t="s">
        <v>2834</v>
      </c>
      <c r="F778" s="59" t="s">
        <v>3147</v>
      </c>
      <c r="G778" s="59" t="s">
        <v>24</v>
      </c>
      <c r="H778" s="59" t="s">
        <v>2832</v>
      </c>
      <c r="I778" s="61" t="s">
        <v>3606</v>
      </c>
      <c r="J778" s="61" t="b">
        <v>0</v>
      </c>
    </row>
    <row r="779" spans="1:10" ht="15.5" hidden="1" x14ac:dyDescent="0.35">
      <c r="A779" s="88" t="s">
        <v>1489</v>
      </c>
      <c r="B779" s="59" t="s">
        <v>31</v>
      </c>
      <c r="C779" s="60">
        <v>45539</v>
      </c>
      <c r="D779" s="59" t="s">
        <v>24</v>
      </c>
      <c r="E779" s="59" t="s">
        <v>2834</v>
      </c>
      <c r="F779" s="59" t="s">
        <v>3161</v>
      </c>
      <c r="G779" s="59" t="s">
        <v>24</v>
      </c>
      <c r="H779" s="59" t="s">
        <v>2832</v>
      </c>
      <c r="I779" s="61" t="s">
        <v>3606</v>
      </c>
      <c r="J779" s="61" t="b">
        <v>0</v>
      </c>
    </row>
    <row r="780" spans="1:10" ht="15.5" hidden="1" x14ac:dyDescent="0.35">
      <c r="A780" s="88" t="s">
        <v>3178</v>
      </c>
      <c r="B780" s="59" t="s">
        <v>47</v>
      </c>
      <c r="C780" s="60">
        <v>45539</v>
      </c>
      <c r="D780" s="59" t="s">
        <v>24</v>
      </c>
      <c r="E780" s="59" t="s">
        <v>2834</v>
      </c>
      <c r="F780" s="59" t="s">
        <v>3179</v>
      </c>
      <c r="G780" s="59" t="s">
        <v>24</v>
      </c>
      <c r="H780" s="59" t="s">
        <v>2832</v>
      </c>
      <c r="I780" s="61" t="s">
        <v>3605</v>
      </c>
      <c r="J780" s="61" t="b">
        <v>0</v>
      </c>
    </row>
    <row r="781" spans="1:10" ht="15.5" hidden="1" x14ac:dyDescent="0.35">
      <c r="A781" s="88" t="s">
        <v>3180</v>
      </c>
      <c r="B781" s="59" t="s">
        <v>40</v>
      </c>
      <c r="C781" s="60">
        <v>45539</v>
      </c>
      <c r="D781" s="59" t="s">
        <v>24</v>
      </c>
      <c r="E781" s="59" t="s">
        <v>2834</v>
      </c>
      <c r="F781" s="59" t="s">
        <v>3161</v>
      </c>
      <c r="G781" s="59" t="s">
        <v>24</v>
      </c>
      <c r="H781" s="59" t="s">
        <v>2832</v>
      </c>
      <c r="I781" s="61" t="s">
        <v>3606</v>
      </c>
      <c r="J781" s="61" t="b">
        <v>0</v>
      </c>
    </row>
    <row r="782" spans="1:10" ht="15.5" hidden="1" x14ac:dyDescent="0.35">
      <c r="A782" s="88" t="s">
        <v>3181</v>
      </c>
      <c r="B782" s="59" t="s">
        <v>43</v>
      </c>
      <c r="C782" s="60">
        <v>45539</v>
      </c>
      <c r="D782" s="59" t="s">
        <v>24</v>
      </c>
      <c r="E782" s="59" t="s">
        <v>2834</v>
      </c>
      <c r="F782" s="59" t="s">
        <v>3162</v>
      </c>
      <c r="G782" s="59" t="s">
        <v>24</v>
      </c>
      <c r="H782" s="59" t="s">
        <v>2832</v>
      </c>
      <c r="I782" s="61" t="s">
        <v>3605</v>
      </c>
      <c r="J782" s="61" t="b">
        <v>0</v>
      </c>
    </row>
    <row r="783" spans="1:10" ht="15.5" hidden="1" x14ac:dyDescent="0.35">
      <c r="A783" s="88" t="s">
        <v>2314</v>
      </c>
      <c r="B783" s="59" t="s">
        <v>41</v>
      </c>
      <c r="C783" s="60">
        <v>45539</v>
      </c>
      <c r="D783" s="59" t="s">
        <v>24</v>
      </c>
      <c r="E783" s="59" t="s">
        <v>2834</v>
      </c>
      <c r="F783" s="59" t="s">
        <v>3182</v>
      </c>
      <c r="G783" s="59" t="s">
        <v>24</v>
      </c>
      <c r="H783" s="59" t="s">
        <v>2832</v>
      </c>
      <c r="I783" s="61" t="s">
        <v>3605</v>
      </c>
      <c r="J783" s="61" t="b">
        <v>0</v>
      </c>
    </row>
    <row r="784" spans="1:10" ht="15.5" hidden="1" x14ac:dyDescent="0.35">
      <c r="A784" s="88" t="s">
        <v>3183</v>
      </c>
      <c r="B784" s="59" t="s">
        <v>43</v>
      </c>
      <c r="C784" s="60">
        <v>45539</v>
      </c>
      <c r="D784" s="59" t="s">
        <v>24</v>
      </c>
      <c r="E784" s="59" t="s">
        <v>2834</v>
      </c>
      <c r="F784" s="59" t="s">
        <v>3162</v>
      </c>
      <c r="G784" s="59" t="s">
        <v>24</v>
      </c>
      <c r="H784" s="59" t="s">
        <v>2832</v>
      </c>
      <c r="I784" s="61" t="s">
        <v>3606</v>
      </c>
      <c r="J784" s="61" t="b">
        <v>0</v>
      </c>
    </row>
    <row r="785" spans="1:10" ht="15.5" hidden="1" x14ac:dyDescent="0.35">
      <c r="A785" s="88" t="s">
        <v>3184</v>
      </c>
      <c r="B785" s="59" t="s">
        <v>43</v>
      </c>
      <c r="C785" s="60">
        <v>45539</v>
      </c>
      <c r="D785" s="59" t="s">
        <v>24</v>
      </c>
      <c r="E785" s="59" t="s">
        <v>2834</v>
      </c>
      <c r="F785" s="59" t="s">
        <v>3162</v>
      </c>
      <c r="G785" s="59" t="s">
        <v>24</v>
      </c>
      <c r="H785" s="59" t="s">
        <v>2832</v>
      </c>
      <c r="I785" s="61" t="s">
        <v>3606</v>
      </c>
      <c r="J785" s="61" t="b">
        <v>0</v>
      </c>
    </row>
    <row r="786" spans="1:10" ht="15.5" hidden="1" x14ac:dyDescent="0.35">
      <c r="A786" s="88" t="s">
        <v>2112</v>
      </c>
      <c r="B786" s="59" t="s">
        <v>35</v>
      </c>
      <c r="C786" s="60">
        <v>45539</v>
      </c>
      <c r="D786" s="59" t="s">
        <v>24</v>
      </c>
      <c r="E786" s="59" t="s">
        <v>2834</v>
      </c>
      <c r="F786" s="59" t="s">
        <v>3185</v>
      </c>
      <c r="G786" s="59" t="s">
        <v>24</v>
      </c>
      <c r="H786" s="59" t="s">
        <v>2832</v>
      </c>
      <c r="I786" s="61" t="s">
        <v>3605</v>
      </c>
      <c r="J786" s="61" t="b">
        <v>0</v>
      </c>
    </row>
    <row r="787" spans="1:10" ht="15.5" hidden="1" x14ac:dyDescent="0.35">
      <c r="A787" s="88" t="s">
        <v>2309</v>
      </c>
      <c r="B787" s="59" t="s">
        <v>47</v>
      </c>
      <c r="C787" s="60">
        <v>45539</v>
      </c>
      <c r="D787" s="59" t="s">
        <v>24</v>
      </c>
      <c r="E787" s="59" t="s">
        <v>2834</v>
      </c>
      <c r="F787" s="59" t="s">
        <v>3186</v>
      </c>
      <c r="G787" s="59" t="s">
        <v>24</v>
      </c>
      <c r="H787" s="59" t="s">
        <v>2832</v>
      </c>
      <c r="I787" s="61" t="s">
        <v>3605</v>
      </c>
      <c r="J787" s="61" t="b">
        <v>0</v>
      </c>
    </row>
    <row r="788" spans="1:10" ht="15.5" hidden="1" x14ac:dyDescent="0.35">
      <c r="A788" s="88" t="s">
        <v>574</v>
      </c>
      <c r="B788" s="59" t="s">
        <v>47</v>
      </c>
      <c r="C788" s="60">
        <v>45539</v>
      </c>
      <c r="D788" s="59" t="s">
        <v>24</v>
      </c>
      <c r="E788" s="59" t="s">
        <v>2834</v>
      </c>
      <c r="F788" s="59" t="s">
        <v>3161</v>
      </c>
      <c r="G788" s="59" t="s">
        <v>24</v>
      </c>
      <c r="H788" s="59" t="s">
        <v>2832</v>
      </c>
      <c r="I788" s="61" t="s">
        <v>3606</v>
      </c>
      <c r="J788" s="61" t="b">
        <v>0</v>
      </c>
    </row>
    <row r="789" spans="1:10" ht="15.5" hidden="1" x14ac:dyDescent="0.35">
      <c r="A789" s="88" t="s">
        <v>3187</v>
      </c>
      <c r="B789" s="59" t="s">
        <v>43</v>
      </c>
      <c r="C789" s="60">
        <v>45540</v>
      </c>
      <c r="D789" s="59" t="s">
        <v>24</v>
      </c>
      <c r="E789" s="59" t="s">
        <v>2834</v>
      </c>
      <c r="F789" s="59" t="s">
        <v>3150</v>
      </c>
      <c r="G789" s="59" t="s">
        <v>24</v>
      </c>
      <c r="H789" s="59" t="s">
        <v>3162</v>
      </c>
      <c r="I789" s="61" t="s">
        <v>3605</v>
      </c>
      <c r="J789" s="61" t="b">
        <v>0</v>
      </c>
    </row>
    <row r="790" spans="1:10" ht="15.5" hidden="1" x14ac:dyDescent="0.35">
      <c r="A790" s="88" t="s">
        <v>2344</v>
      </c>
      <c r="B790" s="59" t="s">
        <v>43</v>
      </c>
      <c r="C790" s="60">
        <v>45540</v>
      </c>
      <c r="D790" s="59" t="s">
        <v>24</v>
      </c>
      <c r="E790" s="59" t="s">
        <v>2834</v>
      </c>
      <c r="F790" s="59" t="s">
        <v>3150</v>
      </c>
      <c r="G790" s="59" t="s">
        <v>24</v>
      </c>
      <c r="H790" s="59" t="s">
        <v>3162</v>
      </c>
      <c r="I790" s="61" t="s">
        <v>3606</v>
      </c>
      <c r="J790" s="61" t="b">
        <v>0</v>
      </c>
    </row>
    <row r="791" spans="1:10" ht="15.5" hidden="1" x14ac:dyDescent="0.35">
      <c r="A791" s="88" t="s">
        <v>3188</v>
      </c>
      <c r="B791" s="59" t="s">
        <v>41</v>
      </c>
      <c r="C791" s="60">
        <v>45540</v>
      </c>
      <c r="D791" s="59" t="s">
        <v>24</v>
      </c>
      <c r="E791" s="59" t="s">
        <v>2834</v>
      </c>
      <c r="F791" s="59" t="s">
        <v>3150</v>
      </c>
      <c r="G791" s="59" t="s">
        <v>24</v>
      </c>
      <c r="H791" s="59" t="s">
        <v>3162</v>
      </c>
      <c r="I791" s="61" t="s">
        <v>3606</v>
      </c>
      <c r="J791" s="61" t="b">
        <v>0</v>
      </c>
    </row>
    <row r="792" spans="1:10" ht="15.5" hidden="1" x14ac:dyDescent="0.35">
      <c r="A792" s="88" t="s">
        <v>3189</v>
      </c>
      <c r="B792" s="59" t="s">
        <v>37</v>
      </c>
      <c r="C792" s="60">
        <v>45540</v>
      </c>
      <c r="D792" s="59" t="s">
        <v>24</v>
      </c>
      <c r="E792" s="59" t="s">
        <v>2834</v>
      </c>
      <c r="F792" s="59" t="s">
        <v>3162</v>
      </c>
      <c r="G792" s="59" t="s">
        <v>24</v>
      </c>
      <c r="H792" s="59" t="s">
        <v>3162</v>
      </c>
      <c r="I792" s="61" t="s">
        <v>3606</v>
      </c>
      <c r="J792" s="61" t="b">
        <v>0</v>
      </c>
    </row>
    <row r="793" spans="1:10" ht="15.5" hidden="1" x14ac:dyDescent="0.35">
      <c r="A793" s="88" t="s">
        <v>1107</v>
      </c>
      <c r="B793" s="59" t="s">
        <v>37</v>
      </c>
      <c r="C793" s="60">
        <v>45540</v>
      </c>
      <c r="D793" s="59" t="s">
        <v>24</v>
      </c>
      <c r="E793" s="59" t="s">
        <v>2834</v>
      </c>
      <c r="F793" s="59" t="s">
        <v>3162</v>
      </c>
      <c r="G793" s="59" t="s">
        <v>24</v>
      </c>
      <c r="H793" s="59" t="s">
        <v>3162</v>
      </c>
      <c r="I793" s="61" t="s">
        <v>3606</v>
      </c>
      <c r="J793" s="61" t="b">
        <v>0</v>
      </c>
    </row>
    <row r="794" spans="1:10" ht="15.5" hidden="1" x14ac:dyDescent="0.35">
      <c r="A794" s="88" t="s">
        <v>2378</v>
      </c>
      <c r="B794" s="59" t="s">
        <v>41</v>
      </c>
      <c r="C794" s="60">
        <v>45540</v>
      </c>
      <c r="D794" s="59" t="s">
        <v>24</v>
      </c>
      <c r="E794" s="59" t="s">
        <v>2834</v>
      </c>
      <c r="F794" s="59" t="s">
        <v>3162</v>
      </c>
      <c r="G794" s="59" t="s">
        <v>24</v>
      </c>
      <c r="H794" s="59" t="s">
        <v>3162</v>
      </c>
      <c r="I794" s="61" t="s">
        <v>3606</v>
      </c>
      <c r="J794" s="61" t="b">
        <v>0</v>
      </c>
    </row>
    <row r="795" spans="1:10" ht="15.5" hidden="1" x14ac:dyDescent="0.35">
      <c r="A795" s="88" t="s">
        <v>3190</v>
      </c>
      <c r="B795" s="59" t="s">
        <v>38</v>
      </c>
      <c r="C795" s="60">
        <v>45540</v>
      </c>
      <c r="D795" s="59" t="s">
        <v>24</v>
      </c>
      <c r="E795" s="59" t="s">
        <v>2834</v>
      </c>
      <c r="F795" s="59" t="s">
        <v>3162</v>
      </c>
      <c r="G795" s="59" t="s">
        <v>24</v>
      </c>
      <c r="H795" s="59" t="s">
        <v>3162</v>
      </c>
      <c r="I795" s="61" t="s">
        <v>3605</v>
      </c>
      <c r="J795" s="61" t="b">
        <v>0</v>
      </c>
    </row>
    <row r="796" spans="1:10" ht="15.5" hidden="1" x14ac:dyDescent="0.35">
      <c r="A796" s="88" t="s">
        <v>2977</v>
      </c>
      <c r="B796" s="59" t="s">
        <v>42</v>
      </c>
      <c r="C796" s="60">
        <v>45540</v>
      </c>
      <c r="D796" s="59" t="s">
        <v>24</v>
      </c>
      <c r="E796" s="59" t="s">
        <v>2834</v>
      </c>
      <c r="F796" s="59" t="s">
        <v>3191</v>
      </c>
      <c r="G796" s="59" t="s">
        <v>24</v>
      </c>
      <c r="H796" s="59" t="s">
        <v>3162</v>
      </c>
      <c r="I796" s="61" t="s">
        <v>3606</v>
      </c>
      <c r="J796" s="61" t="b">
        <v>0</v>
      </c>
    </row>
    <row r="797" spans="1:10" ht="15.5" hidden="1" x14ac:dyDescent="0.35">
      <c r="A797" s="88" t="s">
        <v>2340</v>
      </c>
      <c r="B797" s="59" t="s">
        <v>40</v>
      </c>
      <c r="C797" s="60">
        <v>45540</v>
      </c>
      <c r="D797" s="59" t="s">
        <v>24</v>
      </c>
      <c r="E797" s="59" t="s">
        <v>2834</v>
      </c>
      <c r="F797" s="59" t="s">
        <v>3150</v>
      </c>
      <c r="G797" s="59" t="s">
        <v>24</v>
      </c>
      <c r="H797" s="59" t="s">
        <v>3162</v>
      </c>
      <c r="I797" s="61" t="s">
        <v>3606</v>
      </c>
      <c r="J797" s="61" t="b">
        <v>0</v>
      </c>
    </row>
    <row r="798" spans="1:10" ht="15.5" hidden="1" x14ac:dyDescent="0.35">
      <c r="A798" s="88" t="s">
        <v>3192</v>
      </c>
      <c r="B798" s="59" t="s">
        <v>40</v>
      </c>
      <c r="C798" s="60">
        <v>45540</v>
      </c>
      <c r="D798" s="59" t="s">
        <v>24</v>
      </c>
      <c r="E798" s="59" t="s">
        <v>2834</v>
      </c>
      <c r="F798" s="59" t="s">
        <v>3150</v>
      </c>
      <c r="G798" s="59" t="s">
        <v>24</v>
      </c>
      <c r="H798" s="59" t="s">
        <v>3162</v>
      </c>
      <c r="I798" s="61" t="s">
        <v>3606</v>
      </c>
      <c r="J798" s="61" t="b">
        <v>0</v>
      </c>
    </row>
    <row r="799" spans="1:10" ht="15.5" hidden="1" x14ac:dyDescent="0.35">
      <c r="A799" s="88" t="s">
        <v>3193</v>
      </c>
      <c r="B799" s="59" t="s">
        <v>41</v>
      </c>
      <c r="C799" s="60">
        <v>45541</v>
      </c>
      <c r="D799" s="59" t="s">
        <v>24</v>
      </c>
      <c r="E799" s="59" t="s">
        <v>2834</v>
      </c>
      <c r="F799" s="59" t="s">
        <v>3150</v>
      </c>
      <c r="G799" s="59" t="s">
        <v>24</v>
      </c>
      <c r="H799" s="59" t="s">
        <v>3150</v>
      </c>
      <c r="I799" s="61" t="s">
        <v>3606</v>
      </c>
      <c r="J799" s="61" t="b">
        <v>0</v>
      </c>
    </row>
    <row r="800" spans="1:10" ht="15.5" hidden="1" x14ac:dyDescent="0.35">
      <c r="A800" s="88" t="s">
        <v>2358</v>
      </c>
      <c r="B800" s="59" t="s">
        <v>38</v>
      </c>
      <c r="C800" s="60">
        <v>45541</v>
      </c>
      <c r="D800" s="59" t="s">
        <v>24</v>
      </c>
      <c r="E800" s="59" t="s">
        <v>2834</v>
      </c>
      <c r="F800" s="59" t="s">
        <v>3151</v>
      </c>
      <c r="G800" s="59" t="s">
        <v>24</v>
      </c>
      <c r="H800" s="59" t="s">
        <v>3150</v>
      </c>
      <c r="I800" s="61" t="s">
        <v>3606</v>
      </c>
      <c r="J800" s="61" t="b">
        <v>0</v>
      </c>
    </row>
    <row r="801" spans="1:10" ht="15.5" hidden="1" x14ac:dyDescent="0.35">
      <c r="A801" s="88" t="s">
        <v>3194</v>
      </c>
      <c r="B801" s="59" t="s">
        <v>47</v>
      </c>
      <c r="C801" s="60">
        <v>45541</v>
      </c>
      <c r="D801" s="59" t="s">
        <v>24</v>
      </c>
      <c r="E801" s="59" t="s">
        <v>2834</v>
      </c>
      <c r="F801" s="59" t="s">
        <v>3151</v>
      </c>
      <c r="G801" s="59" t="s">
        <v>24</v>
      </c>
      <c r="H801" s="59" t="s">
        <v>3150</v>
      </c>
      <c r="I801" s="61" t="s">
        <v>3606</v>
      </c>
      <c r="J801" s="61" t="b">
        <v>0</v>
      </c>
    </row>
    <row r="802" spans="1:10" ht="15.5" hidden="1" x14ac:dyDescent="0.35">
      <c r="A802" s="88" t="s">
        <v>2387</v>
      </c>
      <c r="B802" s="59" t="s">
        <v>40</v>
      </c>
      <c r="C802" s="60">
        <v>45541</v>
      </c>
      <c r="D802" s="59" t="s">
        <v>24</v>
      </c>
      <c r="E802" s="59" t="s">
        <v>2834</v>
      </c>
      <c r="F802" s="59" t="s">
        <v>3147</v>
      </c>
      <c r="G802" s="59" t="s">
        <v>24</v>
      </c>
      <c r="H802" s="59" t="s">
        <v>3150</v>
      </c>
      <c r="I802" s="61" t="s">
        <v>3606</v>
      </c>
      <c r="J802" s="61" t="b">
        <v>0</v>
      </c>
    </row>
    <row r="803" spans="1:10" ht="15.5" hidden="1" x14ac:dyDescent="0.35">
      <c r="A803" s="88" t="s">
        <v>3195</v>
      </c>
      <c r="B803" s="59" t="s">
        <v>43</v>
      </c>
      <c r="C803" s="60">
        <v>45541</v>
      </c>
      <c r="D803" s="59" t="s">
        <v>24</v>
      </c>
      <c r="E803" s="59" t="s">
        <v>2834</v>
      </c>
      <c r="F803" s="59" t="s">
        <v>3191</v>
      </c>
      <c r="G803" s="59" t="s">
        <v>24</v>
      </c>
      <c r="H803" s="59" t="s">
        <v>3150</v>
      </c>
      <c r="I803" s="61" t="s">
        <v>3606</v>
      </c>
      <c r="J803" s="61" t="b">
        <v>0</v>
      </c>
    </row>
    <row r="804" spans="1:10" ht="15.5" hidden="1" x14ac:dyDescent="0.35">
      <c r="A804" s="88" t="s">
        <v>1038</v>
      </c>
      <c r="B804" s="59" t="s">
        <v>40</v>
      </c>
      <c r="C804" s="60">
        <v>45541</v>
      </c>
      <c r="D804" s="59" t="s">
        <v>24</v>
      </c>
      <c r="E804" s="59" t="s">
        <v>2834</v>
      </c>
      <c r="F804" s="59" t="s">
        <v>3196</v>
      </c>
      <c r="G804" s="59" t="s">
        <v>24</v>
      </c>
      <c r="H804" s="59" t="s">
        <v>3150</v>
      </c>
      <c r="I804" s="61" t="s">
        <v>3606</v>
      </c>
      <c r="J804" s="61" t="b">
        <v>0</v>
      </c>
    </row>
    <row r="805" spans="1:10" ht="15.5" hidden="1" x14ac:dyDescent="0.35">
      <c r="A805" s="88" t="s">
        <v>2338</v>
      </c>
      <c r="B805" s="59" t="s">
        <v>41</v>
      </c>
      <c r="C805" s="60">
        <v>45541</v>
      </c>
      <c r="D805" s="59" t="s">
        <v>24</v>
      </c>
      <c r="E805" s="59" t="s">
        <v>2834</v>
      </c>
      <c r="F805" s="59" t="s">
        <v>3185</v>
      </c>
      <c r="G805" s="59" t="s">
        <v>24</v>
      </c>
      <c r="H805" s="59" t="s">
        <v>3150</v>
      </c>
      <c r="I805" s="61" t="s">
        <v>3605</v>
      </c>
      <c r="J805" s="61" t="b">
        <v>0</v>
      </c>
    </row>
    <row r="806" spans="1:10" ht="15.5" hidden="1" x14ac:dyDescent="0.35">
      <c r="A806" s="88" t="s">
        <v>1702</v>
      </c>
      <c r="B806" s="59" t="s">
        <v>42</v>
      </c>
      <c r="C806" s="60">
        <v>45541</v>
      </c>
      <c r="D806" s="59" t="s">
        <v>24</v>
      </c>
      <c r="E806" s="59" t="s">
        <v>2834</v>
      </c>
      <c r="F806" s="59" t="s">
        <v>3147</v>
      </c>
      <c r="G806" s="59" t="s">
        <v>24</v>
      </c>
      <c r="H806" s="59" t="s">
        <v>3150</v>
      </c>
      <c r="I806" s="61" t="s">
        <v>3606</v>
      </c>
      <c r="J806" s="61" t="b">
        <v>0</v>
      </c>
    </row>
    <row r="807" spans="1:10" ht="15.5" hidden="1" x14ac:dyDescent="0.35">
      <c r="A807" s="88" t="s">
        <v>2335</v>
      </c>
      <c r="B807" s="59" t="s">
        <v>47</v>
      </c>
      <c r="C807" s="60">
        <v>45541</v>
      </c>
      <c r="D807" s="59" t="s">
        <v>24</v>
      </c>
      <c r="E807" s="59" t="s">
        <v>2834</v>
      </c>
      <c r="F807" s="59" t="s">
        <v>3197</v>
      </c>
      <c r="G807" s="59" t="s">
        <v>24</v>
      </c>
      <c r="H807" s="59" t="s">
        <v>3150</v>
      </c>
      <c r="I807" s="61" t="s">
        <v>3605</v>
      </c>
      <c r="J807" s="61" t="b">
        <v>0</v>
      </c>
    </row>
    <row r="808" spans="1:10" ht="15.5" hidden="1" x14ac:dyDescent="0.35">
      <c r="A808" s="88" t="s">
        <v>3198</v>
      </c>
      <c r="B808" s="59" t="s">
        <v>33</v>
      </c>
      <c r="C808" s="60">
        <v>45542</v>
      </c>
      <c r="D808" s="59" t="s">
        <v>24</v>
      </c>
      <c r="E808" s="59" t="s">
        <v>2834</v>
      </c>
      <c r="F808" s="59" t="s">
        <v>3199</v>
      </c>
      <c r="G808" s="59" t="s">
        <v>24</v>
      </c>
      <c r="H808" s="59" t="s">
        <v>3196</v>
      </c>
      <c r="I808" s="61" t="s">
        <v>3606</v>
      </c>
      <c r="J808" s="61" t="b">
        <v>0</v>
      </c>
    </row>
    <row r="809" spans="1:10" ht="15.5" hidden="1" x14ac:dyDescent="0.35">
      <c r="A809" s="88" t="s">
        <v>537</v>
      </c>
      <c r="B809" s="59" t="s">
        <v>41</v>
      </c>
      <c r="C809" s="60">
        <v>45544</v>
      </c>
      <c r="D809" s="59" t="s">
        <v>24</v>
      </c>
      <c r="E809" s="59" t="s">
        <v>2834</v>
      </c>
      <c r="F809" s="59" t="s">
        <v>3147</v>
      </c>
      <c r="G809" s="59" t="s">
        <v>24</v>
      </c>
      <c r="H809" s="59" t="s">
        <v>3151</v>
      </c>
      <c r="I809" s="61" t="s">
        <v>3606</v>
      </c>
      <c r="J809" s="61" t="b">
        <v>0</v>
      </c>
    </row>
    <row r="810" spans="1:10" ht="15.5" hidden="1" x14ac:dyDescent="0.35">
      <c r="A810" s="88" t="s">
        <v>876</v>
      </c>
      <c r="B810" s="59" t="s">
        <v>47</v>
      </c>
      <c r="C810" s="60">
        <v>45544</v>
      </c>
      <c r="D810" s="59" t="s">
        <v>24</v>
      </c>
      <c r="E810" s="59" t="s">
        <v>2834</v>
      </c>
      <c r="F810" s="59" t="s">
        <v>3147</v>
      </c>
      <c r="G810" s="59" t="s">
        <v>24</v>
      </c>
      <c r="H810" s="59" t="s">
        <v>3151</v>
      </c>
      <c r="I810" s="61" t="s">
        <v>3606</v>
      </c>
      <c r="J810" s="61" t="b">
        <v>0</v>
      </c>
    </row>
    <row r="811" spans="1:10" ht="15.5" hidden="1" x14ac:dyDescent="0.35">
      <c r="A811" s="88" t="s">
        <v>1191</v>
      </c>
      <c r="B811" s="59" t="s">
        <v>35</v>
      </c>
      <c r="C811" s="60">
        <v>45544</v>
      </c>
      <c r="D811" s="59" t="s">
        <v>24</v>
      </c>
      <c r="E811" s="59" t="s">
        <v>2834</v>
      </c>
      <c r="F811" s="59" t="s">
        <v>3200</v>
      </c>
      <c r="G811" s="59" t="s">
        <v>24</v>
      </c>
      <c r="H811" s="59" t="s">
        <v>3151</v>
      </c>
      <c r="I811" s="61" t="s">
        <v>3606</v>
      </c>
      <c r="J811" s="61" t="b">
        <v>0</v>
      </c>
    </row>
    <row r="812" spans="1:10" ht="15.5" hidden="1" x14ac:dyDescent="0.35">
      <c r="A812" s="88" t="s">
        <v>734</v>
      </c>
      <c r="B812" s="59" t="s">
        <v>31</v>
      </c>
      <c r="C812" s="60">
        <v>45544</v>
      </c>
      <c r="D812" s="59" t="s">
        <v>24</v>
      </c>
      <c r="E812" s="59" t="s">
        <v>2834</v>
      </c>
      <c r="F812" s="59" t="s">
        <v>3199</v>
      </c>
      <c r="G812" s="59" t="s">
        <v>24</v>
      </c>
      <c r="H812" s="59" t="s">
        <v>3151</v>
      </c>
      <c r="I812" s="61" t="s">
        <v>3606</v>
      </c>
      <c r="J812" s="61" t="b">
        <v>0</v>
      </c>
    </row>
    <row r="813" spans="1:10" ht="15.5" hidden="1" x14ac:dyDescent="0.35">
      <c r="A813" s="88" t="s">
        <v>446</v>
      </c>
      <c r="B813" s="59" t="s">
        <v>42</v>
      </c>
      <c r="C813" s="60">
        <v>45544</v>
      </c>
      <c r="D813" s="59" t="s">
        <v>24</v>
      </c>
      <c r="E813" s="59" t="s">
        <v>2834</v>
      </c>
      <c r="F813" s="59" t="s">
        <v>3182</v>
      </c>
      <c r="G813" s="59" t="s">
        <v>24</v>
      </c>
      <c r="H813" s="59" t="s">
        <v>3151</v>
      </c>
      <c r="I813" s="61" t="s">
        <v>3605</v>
      </c>
      <c r="J813" s="61" t="b">
        <v>0</v>
      </c>
    </row>
    <row r="814" spans="1:10" ht="15.5" hidden="1" x14ac:dyDescent="0.35">
      <c r="A814" s="88" t="s">
        <v>3118</v>
      </c>
      <c r="B814" s="59" t="s">
        <v>38</v>
      </c>
      <c r="C814" s="60">
        <v>45545</v>
      </c>
      <c r="D814" s="59" t="s">
        <v>24</v>
      </c>
      <c r="E814" s="59" t="s">
        <v>2834</v>
      </c>
      <c r="F814" s="59" t="s">
        <v>3147</v>
      </c>
      <c r="G814" s="59" t="s">
        <v>24</v>
      </c>
      <c r="H814" s="59" t="s">
        <v>3199</v>
      </c>
      <c r="I814" s="61" t="s">
        <v>3606</v>
      </c>
      <c r="J814" s="61" t="b">
        <v>0</v>
      </c>
    </row>
    <row r="815" spans="1:10" ht="15.5" hidden="1" x14ac:dyDescent="0.35">
      <c r="A815" s="88" t="s">
        <v>1396</v>
      </c>
      <c r="B815" s="59" t="s">
        <v>34</v>
      </c>
      <c r="C815" s="60">
        <v>45545</v>
      </c>
      <c r="D815" s="59" t="s">
        <v>24</v>
      </c>
      <c r="E815" s="59" t="s">
        <v>2834</v>
      </c>
      <c r="F815" s="59" t="s">
        <v>3201</v>
      </c>
      <c r="G815" s="59" t="s">
        <v>24</v>
      </c>
      <c r="H815" s="59" t="s">
        <v>3199</v>
      </c>
      <c r="I815" s="61" t="s">
        <v>3606</v>
      </c>
      <c r="J815" s="61" t="b">
        <v>0</v>
      </c>
    </row>
    <row r="816" spans="1:10" ht="15.5" hidden="1" x14ac:dyDescent="0.35">
      <c r="A816" s="88" t="s">
        <v>3202</v>
      </c>
      <c r="B816" s="59" t="s">
        <v>47</v>
      </c>
      <c r="C816" s="60">
        <v>45545</v>
      </c>
      <c r="D816" s="59" t="s">
        <v>24</v>
      </c>
      <c r="E816" s="59" t="s">
        <v>2834</v>
      </c>
      <c r="F816" s="59" t="s">
        <v>3179</v>
      </c>
      <c r="G816" s="59" t="s">
        <v>24</v>
      </c>
      <c r="H816" s="59" t="s">
        <v>3199</v>
      </c>
      <c r="I816" s="61" t="s">
        <v>3606</v>
      </c>
      <c r="J816" s="61" t="b">
        <v>0</v>
      </c>
    </row>
    <row r="817" spans="1:10" ht="15.5" hidden="1" x14ac:dyDescent="0.35">
      <c r="A817" s="88" t="s">
        <v>3203</v>
      </c>
      <c r="B817" s="59" t="s">
        <v>43</v>
      </c>
      <c r="C817" s="60">
        <v>45545</v>
      </c>
      <c r="D817" s="59" t="s">
        <v>24</v>
      </c>
      <c r="E817" s="59" t="s">
        <v>2834</v>
      </c>
      <c r="F817" s="59" t="s">
        <v>3161</v>
      </c>
      <c r="G817" s="59" t="s">
        <v>24</v>
      </c>
      <c r="H817" s="59" t="s">
        <v>3199</v>
      </c>
      <c r="I817" s="61" t="s">
        <v>3606</v>
      </c>
      <c r="J817" s="61" t="b">
        <v>0</v>
      </c>
    </row>
    <row r="818" spans="1:10" ht="15.5" hidden="1" x14ac:dyDescent="0.35">
      <c r="A818" s="88" t="s">
        <v>2351</v>
      </c>
      <c r="B818" s="59" t="s">
        <v>47</v>
      </c>
      <c r="C818" s="60">
        <v>45545</v>
      </c>
      <c r="D818" s="59" t="s">
        <v>24</v>
      </c>
      <c r="E818" s="59" t="s">
        <v>2834</v>
      </c>
      <c r="F818" s="59" t="s">
        <v>3147</v>
      </c>
      <c r="G818" s="59" t="s">
        <v>24</v>
      </c>
      <c r="H818" s="59" t="s">
        <v>3199</v>
      </c>
      <c r="I818" s="61" t="s">
        <v>3605</v>
      </c>
      <c r="J818" s="61" t="b">
        <v>0</v>
      </c>
    </row>
    <row r="819" spans="1:10" ht="15.5" hidden="1" x14ac:dyDescent="0.35">
      <c r="A819" s="88" t="s">
        <v>3204</v>
      </c>
      <c r="B819" s="59" t="s">
        <v>40</v>
      </c>
      <c r="C819" s="60">
        <v>45545</v>
      </c>
      <c r="D819" s="59" t="s">
        <v>24</v>
      </c>
      <c r="E819" s="59" t="s">
        <v>2834</v>
      </c>
      <c r="F819" s="59" t="s">
        <v>3161</v>
      </c>
      <c r="G819" s="59" t="s">
        <v>24</v>
      </c>
      <c r="H819" s="59" t="s">
        <v>3199</v>
      </c>
      <c r="I819" s="61" t="s">
        <v>3606</v>
      </c>
      <c r="J819" s="61" t="b">
        <v>0</v>
      </c>
    </row>
    <row r="820" spans="1:10" ht="15.5" hidden="1" x14ac:dyDescent="0.35">
      <c r="A820" s="88" t="s">
        <v>579</v>
      </c>
      <c r="B820" s="59" t="s">
        <v>47</v>
      </c>
      <c r="C820" s="60">
        <v>45545</v>
      </c>
      <c r="D820" s="59" t="s">
        <v>24</v>
      </c>
      <c r="E820" s="59" t="s">
        <v>2834</v>
      </c>
      <c r="F820" s="59" t="s">
        <v>3147</v>
      </c>
      <c r="G820" s="59" t="s">
        <v>24</v>
      </c>
      <c r="H820" s="59" t="s">
        <v>3199</v>
      </c>
      <c r="I820" s="61" t="s">
        <v>3606</v>
      </c>
      <c r="J820" s="61" t="b">
        <v>0</v>
      </c>
    </row>
    <row r="821" spans="1:10" ht="15.5" hidden="1" x14ac:dyDescent="0.35">
      <c r="A821" s="88" t="s">
        <v>2064</v>
      </c>
      <c r="B821" s="59" t="s">
        <v>47</v>
      </c>
      <c r="C821" s="60">
        <v>45545</v>
      </c>
      <c r="D821" s="59" t="s">
        <v>24</v>
      </c>
      <c r="E821" s="59" t="s">
        <v>2834</v>
      </c>
      <c r="F821" s="59" t="s">
        <v>3191</v>
      </c>
      <c r="G821" s="59" t="s">
        <v>24</v>
      </c>
      <c r="H821" s="59" t="s">
        <v>3199</v>
      </c>
      <c r="I821" s="61" t="s">
        <v>3606</v>
      </c>
      <c r="J821" s="61" t="b">
        <v>0</v>
      </c>
    </row>
    <row r="822" spans="1:10" ht="15.5" hidden="1" x14ac:dyDescent="0.35">
      <c r="A822" s="88" t="s">
        <v>487</v>
      </c>
      <c r="B822" s="59" t="s">
        <v>42</v>
      </c>
      <c r="C822" s="60">
        <v>45545</v>
      </c>
      <c r="D822" s="59" t="s">
        <v>24</v>
      </c>
      <c r="E822" s="59" t="s">
        <v>2834</v>
      </c>
      <c r="F822" s="59" t="s">
        <v>3205</v>
      </c>
      <c r="G822" s="59" t="s">
        <v>24</v>
      </c>
      <c r="H822" s="59" t="s">
        <v>3199</v>
      </c>
      <c r="I822" s="61" t="s">
        <v>3606</v>
      </c>
      <c r="J822" s="61" t="b">
        <v>0</v>
      </c>
    </row>
    <row r="823" spans="1:10" ht="15.5" hidden="1" x14ac:dyDescent="0.35">
      <c r="A823" s="88" t="s">
        <v>2528</v>
      </c>
      <c r="B823" s="59" t="s">
        <v>34</v>
      </c>
      <c r="C823" s="60">
        <v>45546</v>
      </c>
      <c r="D823" s="59" t="s">
        <v>24</v>
      </c>
      <c r="E823" s="59" t="s">
        <v>2834</v>
      </c>
      <c r="F823" s="59" t="s">
        <v>3147</v>
      </c>
      <c r="G823" s="59" t="s">
        <v>24</v>
      </c>
      <c r="H823" s="59" t="s">
        <v>3161</v>
      </c>
      <c r="I823" s="61" t="s">
        <v>3606</v>
      </c>
      <c r="J823" s="61" t="b">
        <v>0</v>
      </c>
    </row>
    <row r="824" spans="1:10" ht="15.5" hidden="1" x14ac:dyDescent="0.35">
      <c r="A824" s="88" t="s">
        <v>3206</v>
      </c>
      <c r="B824" s="59" t="s">
        <v>37</v>
      </c>
      <c r="C824" s="60">
        <v>45546</v>
      </c>
      <c r="D824" s="59" t="s">
        <v>24</v>
      </c>
      <c r="E824" s="59" t="s">
        <v>2834</v>
      </c>
      <c r="F824" s="59" t="s">
        <v>3161</v>
      </c>
      <c r="G824" s="59" t="s">
        <v>24</v>
      </c>
      <c r="H824" s="59" t="s">
        <v>3161</v>
      </c>
      <c r="I824" s="61" t="s">
        <v>3606</v>
      </c>
      <c r="J824" s="61" t="b">
        <v>0</v>
      </c>
    </row>
    <row r="825" spans="1:10" ht="15.5" hidden="1" x14ac:dyDescent="0.35">
      <c r="A825" s="88" t="s">
        <v>2389</v>
      </c>
      <c r="B825" s="59" t="s">
        <v>43</v>
      </c>
      <c r="C825" s="60">
        <v>45546</v>
      </c>
      <c r="D825" s="59" t="s">
        <v>24</v>
      </c>
      <c r="E825" s="59" t="s">
        <v>2834</v>
      </c>
      <c r="F825" s="59" t="s">
        <v>3179</v>
      </c>
      <c r="G825" s="59" t="s">
        <v>24</v>
      </c>
      <c r="H825" s="59" t="s">
        <v>3161</v>
      </c>
      <c r="I825" s="61" t="s">
        <v>3606</v>
      </c>
      <c r="J825" s="61" t="b">
        <v>0</v>
      </c>
    </row>
    <row r="826" spans="1:10" ht="15.5" hidden="1" x14ac:dyDescent="0.35">
      <c r="A826" s="88" t="s">
        <v>2367</v>
      </c>
      <c r="B826" s="59" t="s">
        <v>43</v>
      </c>
      <c r="C826" s="60">
        <v>45546</v>
      </c>
      <c r="D826" s="59" t="s">
        <v>24</v>
      </c>
      <c r="E826" s="59" t="s">
        <v>2834</v>
      </c>
      <c r="F826" s="59" t="s">
        <v>3179</v>
      </c>
      <c r="G826" s="59" t="s">
        <v>24</v>
      </c>
      <c r="H826" s="59" t="s">
        <v>3161</v>
      </c>
      <c r="I826" s="61" t="s">
        <v>3606</v>
      </c>
      <c r="J826" s="61" t="b">
        <v>0</v>
      </c>
    </row>
    <row r="827" spans="1:10" ht="15.5" hidden="1" x14ac:dyDescent="0.35">
      <c r="A827" s="88" t="s">
        <v>3207</v>
      </c>
      <c r="B827" s="59" t="s">
        <v>41</v>
      </c>
      <c r="C827" s="60">
        <v>45546</v>
      </c>
      <c r="D827" s="59" t="s">
        <v>24</v>
      </c>
      <c r="E827" s="59" t="s">
        <v>2834</v>
      </c>
      <c r="F827" s="59" t="s">
        <v>3161</v>
      </c>
      <c r="G827" s="59" t="s">
        <v>24</v>
      </c>
      <c r="H827" s="59" t="s">
        <v>3161</v>
      </c>
      <c r="I827" s="61" t="s">
        <v>3605</v>
      </c>
      <c r="J827" s="61" t="b">
        <v>0</v>
      </c>
    </row>
    <row r="828" spans="1:10" ht="15.5" hidden="1" x14ac:dyDescent="0.35">
      <c r="A828" s="88" t="s">
        <v>643</v>
      </c>
      <c r="B828" s="59" t="s">
        <v>43</v>
      </c>
      <c r="C828" s="60">
        <v>45547</v>
      </c>
      <c r="D828" s="59" t="s">
        <v>24</v>
      </c>
      <c r="E828" s="59" t="s">
        <v>2834</v>
      </c>
      <c r="F828" s="59" t="s">
        <v>3147</v>
      </c>
      <c r="G828" s="59" t="s">
        <v>24</v>
      </c>
      <c r="H828" s="59" t="s">
        <v>3179</v>
      </c>
      <c r="I828" s="61" t="s">
        <v>3606</v>
      </c>
      <c r="J828" s="61" t="b">
        <v>0</v>
      </c>
    </row>
    <row r="829" spans="1:10" ht="15.5" hidden="1" x14ac:dyDescent="0.35">
      <c r="A829" s="88" t="s">
        <v>2570</v>
      </c>
      <c r="B829" s="59" t="s">
        <v>43</v>
      </c>
      <c r="C829" s="60">
        <v>45547</v>
      </c>
      <c r="D829" s="59" t="s">
        <v>24</v>
      </c>
      <c r="E829" s="59" t="s">
        <v>2834</v>
      </c>
      <c r="F829" s="59" t="s">
        <v>3147</v>
      </c>
      <c r="G829" s="59" t="s">
        <v>24</v>
      </c>
      <c r="H829" s="59" t="s">
        <v>3179</v>
      </c>
      <c r="I829" s="61" t="s">
        <v>3606</v>
      </c>
      <c r="J829" s="61" t="b">
        <v>0</v>
      </c>
    </row>
    <row r="830" spans="1:10" ht="15.5" hidden="1" x14ac:dyDescent="0.35">
      <c r="A830" s="88" t="s">
        <v>3208</v>
      </c>
      <c r="B830" s="59" t="s">
        <v>47</v>
      </c>
      <c r="C830" s="60">
        <v>45547</v>
      </c>
      <c r="D830" s="59" t="s">
        <v>24</v>
      </c>
      <c r="E830" s="59" t="s">
        <v>2834</v>
      </c>
      <c r="F830" s="59" t="s">
        <v>3182</v>
      </c>
      <c r="G830" s="59" t="s">
        <v>24</v>
      </c>
      <c r="H830" s="59" t="s">
        <v>3179</v>
      </c>
      <c r="I830" s="61" t="s">
        <v>3606</v>
      </c>
      <c r="J830" s="61" t="b">
        <v>0</v>
      </c>
    </row>
    <row r="831" spans="1:10" ht="15.5" hidden="1" x14ac:dyDescent="0.35">
      <c r="A831" s="88" t="s">
        <v>3209</v>
      </c>
      <c r="B831" s="59" t="s">
        <v>43</v>
      </c>
      <c r="C831" s="60">
        <v>45547</v>
      </c>
      <c r="D831" s="59" t="s">
        <v>24</v>
      </c>
      <c r="E831" s="59" t="s">
        <v>2834</v>
      </c>
      <c r="F831" s="59" t="s">
        <v>3147</v>
      </c>
      <c r="G831" s="59" t="s">
        <v>24</v>
      </c>
      <c r="H831" s="59" t="s">
        <v>3179</v>
      </c>
      <c r="I831" s="61" t="s">
        <v>3606</v>
      </c>
      <c r="J831" s="61" t="b">
        <v>0</v>
      </c>
    </row>
    <row r="832" spans="1:10" ht="15.5" hidden="1" x14ac:dyDescent="0.35">
      <c r="A832" s="88" t="s">
        <v>2386</v>
      </c>
      <c r="B832" s="59" t="s">
        <v>40</v>
      </c>
      <c r="C832" s="60">
        <v>45547</v>
      </c>
      <c r="D832" s="59" t="s">
        <v>24</v>
      </c>
      <c r="E832" s="59" t="s">
        <v>2834</v>
      </c>
      <c r="F832" s="59" t="s">
        <v>3147</v>
      </c>
      <c r="G832" s="59" t="s">
        <v>24</v>
      </c>
      <c r="H832" s="59" t="s">
        <v>3179</v>
      </c>
      <c r="I832" s="61" t="s">
        <v>3606</v>
      </c>
      <c r="J832" s="61" t="b">
        <v>0</v>
      </c>
    </row>
    <row r="833" spans="1:10" ht="15.5" hidden="1" x14ac:dyDescent="0.35">
      <c r="A833" s="88" t="s">
        <v>3210</v>
      </c>
      <c r="B833" s="59" t="s">
        <v>31</v>
      </c>
      <c r="C833" s="60">
        <v>45547</v>
      </c>
      <c r="D833" s="59" t="s">
        <v>24</v>
      </c>
      <c r="E833" s="59" t="s">
        <v>2834</v>
      </c>
      <c r="F833" s="59" t="s">
        <v>3191</v>
      </c>
      <c r="G833" s="59" t="s">
        <v>24</v>
      </c>
      <c r="H833" s="59" t="s">
        <v>3179</v>
      </c>
      <c r="I833" s="61" t="s">
        <v>3606</v>
      </c>
      <c r="J833" s="61" t="b">
        <v>0</v>
      </c>
    </row>
    <row r="834" spans="1:10" ht="15.5" hidden="1" x14ac:dyDescent="0.35">
      <c r="A834" s="88" t="s">
        <v>2368</v>
      </c>
      <c r="B834" s="59" t="s">
        <v>38</v>
      </c>
      <c r="C834" s="60">
        <v>45547</v>
      </c>
      <c r="D834" s="59" t="s">
        <v>24</v>
      </c>
      <c r="E834" s="59" t="s">
        <v>2834</v>
      </c>
      <c r="F834" s="59" t="s">
        <v>3186</v>
      </c>
      <c r="G834" s="59" t="s">
        <v>24</v>
      </c>
      <c r="H834" s="59" t="s">
        <v>3179</v>
      </c>
      <c r="I834" s="61" t="s">
        <v>3605</v>
      </c>
      <c r="J834" s="61" t="b">
        <v>0</v>
      </c>
    </row>
    <row r="835" spans="1:10" ht="15.5" hidden="1" x14ac:dyDescent="0.35">
      <c r="A835" s="88" t="s">
        <v>3211</v>
      </c>
      <c r="B835" s="59" t="s">
        <v>37</v>
      </c>
      <c r="C835" s="60">
        <v>45547</v>
      </c>
      <c r="D835" s="59" t="s">
        <v>24</v>
      </c>
      <c r="E835" s="59" t="s">
        <v>2834</v>
      </c>
      <c r="F835" s="59" t="s">
        <v>3179</v>
      </c>
      <c r="G835" s="59" t="s">
        <v>24</v>
      </c>
      <c r="H835" s="59" t="s">
        <v>3179</v>
      </c>
      <c r="I835" s="61" t="s">
        <v>3605</v>
      </c>
      <c r="J835" s="61" t="b">
        <v>0</v>
      </c>
    </row>
    <row r="836" spans="1:10" ht="15.5" hidden="1" x14ac:dyDescent="0.35">
      <c r="A836" s="88" t="s">
        <v>3212</v>
      </c>
      <c r="B836" s="59" t="s">
        <v>43</v>
      </c>
      <c r="C836" s="60">
        <v>45547</v>
      </c>
      <c r="D836" s="59" t="s">
        <v>24</v>
      </c>
      <c r="E836" s="59" t="s">
        <v>2834</v>
      </c>
      <c r="F836" s="59" t="s">
        <v>3147</v>
      </c>
      <c r="G836" s="59" t="s">
        <v>24</v>
      </c>
      <c r="H836" s="59" t="s">
        <v>3179</v>
      </c>
      <c r="I836" s="61" t="s">
        <v>3605</v>
      </c>
      <c r="J836" s="61" t="b">
        <v>0</v>
      </c>
    </row>
    <row r="837" spans="1:10" ht="15.5" hidden="1" x14ac:dyDescent="0.35">
      <c r="A837" s="88" t="s">
        <v>2376</v>
      </c>
      <c r="B837" s="59" t="s">
        <v>42</v>
      </c>
      <c r="C837" s="60">
        <v>45547</v>
      </c>
      <c r="D837" s="59" t="s">
        <v>24</v>
      </c>
      <c r="E837" s="59" t="s">
        <v>2834</v>
      </c>
      <c r="F837" s="59" t="s">
        <v>3147</v>
      </c>
      <c r="G837" s="59" t="s">
        <v>24</v>
      </c>
      <c r="H837" s="59" t="s">
        <v>3179</v>
      </c>
      <c r="I837" s="61" t="s">
        <v>3606</v>
      </c>
      <c r="J837" s="61" t="b">
        <v>0</v>
      </c>
    </row>
    <row r="838" spans="1:10" ht="15.5" hidden="1" x14ac:dyDescent="0.35">
      <c r="A838" s="88" t="s">
        <v>941</v>
      </c>
      <c r="B838" s="59" t="s">
        <v>35</v>
      </c>
      <c r="C838" s="60">
        <v>45548</v>
      </c>
      <c r="D838" s="59" t="s">
        <v>24</v>
      </c>
      <c r="E838" s="59" t="s">
        <v>2834</v>
      </c>
      <c r="F838" s="59" t="s">
        <v>3186</v>
      </c>
      <c r="G838" s="59" t="s">
        <v>24</v>
      </c>
      <c r="H838" s="59" t="s">
        <v>3147</v>
      </c>
      <c r="I838" s="61" t="s">
        <v>3606</v>
      </c>
      <c r="J838" s="61" t="b">
        <v>0</v>
      </c>
    </row>
    <row r="839" spans="1:10" ht="15.5" hidden="1" x14ac:dyDescent="0.35">
      <c r="A839" s="88" t="s">
        <v>935</v>
      </c>
      <c r="B839" s="59" t="s">
        <v>40</v>
      </c>
      <c r="C839" s="60">
        <v>45548</v>
      </c>
      <c r="D839" s="59" t="s">
        <v>24</v>
      </c>
      <c r="E839" s="59" t="s">
        <v>2834</v>
      </c>
      <c r="F839" s="59" t="s">
        <v>3186</v>
      </c>
      <c r="G839" s="59" t="s">
        <v>24</v>
      </c>
      <c r="H839" s="59" t="s">
        <v>3147</v>
      </c>
      <c r="I839" s="61" t="s">
        <v>3606</v>
      </c>
      <c r="J839" s="61" t="b">
        <v>0</v>
      </c>
    </row>
    <row r="840" spans="1:10" ht="15.5" hidden="1" x14ac:dyDescent="0.35">
      <c r="A840" s="88" t="s">
        <v>2524</v>
      </c>
      <c r="B840" s="59" t="s">
        <v>38</v>
      </c>
      <c r="C840" s="60">
        <v>45548</v>
      </c>
      <c r="D840" s="59" t="s">
        <v>24</v>
      </c>
      <c r="E840" s="59" t="s">
        <v>2834</v>
      </c>
      <c r="F840" s="59" t="s">
        <v>3191</v>
      </c>
      <c r="G840" s="59" t="s">
        <v>24</v>
      </c>
      <c r="H840" s="59" t="s">
        <v>3147</v>
      </c>
      <c r="I840" s="61" t="s">
        <v>3606</v>
      </c>
      <c r="J840" s="61" t="b">
        <v>0</v>
      </c>
    </row>
    <row r="841" spans="1:10" ht="15.5" hidden="1" x14ac:dyDescent="0.35">
      <c r="A841" s="88" t="s">
        <v>3032</v>
      </c>
      <c r="B841" s="59" t="s">
        <v>33</v>
      </c>
      <c r="C841" s="60">
        <v>45548</v>
      </c>
      <c r="D841" s="59" t="s">
        <v>24</v>
      </c>
      <c r="E841" s="59" t="s">
        <v>2834</v>
      </c>
      <c r="F841" s="59" t="s">
        <v>3182</v>
      </c>
      <c r="G841" s="59" t="s">
        <v>24</v>
      </c>
      <c r="H841" s="59" t="s">
        <v>3147</v>
      </c>
      <c r="I841" s="61" t="s">
        <v>3606</v>
      </c>
      <c r="J841" s="61" t="b">
        <v>0</v>
      </c>
    </row>
    <row r="842" spans="1:10" ht="15.5" hidden="1" x14ac:dyDescent="0.35">
      <c r="A842" s="88" t="s">
        <v>3213</v>
      </c>
      <c r="B842" s="59" t="s">
        <v>37</v>
      </c>
      <c r="C842" s="60">
        <v>45548</v>
      </c>
      <c r="D842" s="59" t="s">
        <v>24</v>
      </c>
      <c r="E842" s="59" t="s">
        <v>2834</v>
      </c>
      <c r="F842" s="59" t="s">
        <v>3147</v>
      </c>
      <c r="G842" s="59" t="s">
        <v>24</v>
      </c>
      <c r="H842" s="59" t="s">
        <v>3147</v>
      </c>
      <c r="I842" s="61" t="s">
        <v>3606</v>
      </c>
      <c r="J842" s="61" t="b">
        <v>0</v>
      </c>
    </row>
    <row r="843" spans="1:10" ht="15.5" hidden="1" x14ac:dyDescent="0.35">
      <c r="A843" s="88" t="s">
        <v>3214</v>
      </c>
      <c r="B843" s="59" t="s">
        <v>42</v>
      </c>
      <c r="C843" s="60">
        <v>45548</v>
      </c>
      <c r="D843" s="59" t="s">
        <v>24</v>
      </c>
      <c r="E843" s="59" t="s">
        <v>2834</v>
      </c>
      <c r="F843" s="59" t="s">
        <v>3200</v>
      </c>
      <c r="G843" s="59" t="s">
        <v>24</v>
      </c>
      <c r="H843" s="59" t="s">
        <v>3147</v>
      </c>
      <c r="I843" s="61" t="s">
        <v>3606</v>
      </c>
      <c r="J843" s="61" t="b">
        <v>0</v>
      </c>
    </row>
    <row r="844" spans="1:10" ht="15.5" hidden="1" x14ac:dyDescent="0.35">
      <c r="A844" s="88" t="s">
        <v>499</v>
      </c>
      <c r="B844" s="59" t="s">
        <v>40</v>
      </c>
      <c r="C844" s="60">
        <v>45548</v>
      </c>
      <c r="D844" s="59" t="s">
        <v>24</v>
      </c>
      <c r="E844" s="59" t="s">
        <v>2834</v>
      </c>
      <c r="F844" s="59" t="s">
        <v>3185</v>
      </c>
      <c r="G844" s="59" t="s">
        <v>24</v>
      </c>
      <c r="H844" s="59" t="s">
        <v>3147</v>
      </c>
      <c r="I844" s="61" t="s">
        <v>3606</v>
      </c>
      <c r="J844" s="61" t="b">
        <v>0</v>
      </c>
    </row>
    <row r="845" spans="1:10" ht="15.5" hidden="1" x14ac:dyDescent="0.35">
      <c r="A845" s="88" t="s">
        <v>3215</v>
      </c>
      <c r="B845" s="59" t="s">
        <v>42</v>
      </c>
      <c r="C845" s="60">
        <v>45548</v>
      </c>
      <c r="D845" s="59" t="s">
        <v>24</v>
      </c>
      <c r="E845" s="59" t="s">
        <v>2834</v>
      </c>
      <c r="F845" s="59" t="s">
        <v>3191</v>
      </c>
      <c r="G845" s="59" t="s">
        <v>24</v>
      </c>
      <c r="H845" s="59" t="s">
        <v>3147</v>
      </c>
      <c r="I845" s="61" t="s">
        <v>3606</v>
      </c>
      <c r="J845" s="61" t="b">
        <v>0</v>
      </c>
    </row>
    <row r="846" spans="1:10" ht="15.5" hidden="1" x14ac:dyDescent="0.35">
      <c r="A846" s="88" t="s">
        <v>3400</v>
      </c>
      <c r="B846" s="59" t="s">
        <v>43</v>
      </c>
      <c r="C846" s="60">
        <v>45551</v>
      </c>
      <c r="D846" s="59" t="s">
        <v>24</v>
      </c>
      <c r="E846" s="59" t="s">
        <v>2834</v>
      </c>
      <c r="F846" s="59" t="s">
        <v>3401</v>
      </c>
      <c r="G846" s="59" t="s">
        <v>25</v>
      </c>
      <c r="H846" s="59" t="s">
        <v>3191</v>
      </c>
      <c r="I846" s="61" t="s">
        <v>3606</v>
      </c>
      <c r="J846" s="61" t="b">
        <v>0</v>
      </c>
    </row>
    <row r="847" spans="1:10" ht="15.5" hidden="1" x14ac:dyDescent="0.35">
      <c r="A847" s="88" t="s">
        <v>3402</v>
      </c>
      <c r="B847" s="59" t="s">
        <v>41</v>
      </c>
      <c r="C847" s="60">
        <v>45551</v>
      </c>
      <c r="D847" s="59" t="s">
        <v>24</v>
      </c>
      <c r="E847" s="59" t="s">
        <v>2834</v>
      </c>
      <c r="F847" s="59" t="s">
        <v>3191</v>
      </c>
      <c r="G847" s="59" t="s">
        <v>24</v>
      </c>
      <c r="H847" s="59" t="s">
        <v>3191</v>
      </c>
      <c r="I847" s="61" t="s">
        <v>3606</v>
      </c>
      <c r="J847" s="61" t="b">
        <v>0</v>
      </c>
    </row>
    <row r="848" spans="1:10" ht="15.5" hidden="1" x14ac:dyDescent="0.35">
      <c r="A848" s="88" t="s">
        <v>3403</v>
      </c>
      <c r="B848" s="59" t="s">
        <v>34</v>
      </c>
      <c r="C848" s="60">
        <v>45551</v>
      </c>
      <c r="D848" s="59" t="s">
        <v>24</v>
      </c>
      <c r="E848" s="59" t="s">
        <v>2834</v>
      </c>
      <c r="F848" s="59" t="s">
        <v>3191</v>
      </c>
      <c r="G848" s="59" t="s">
        <v>24</v>
      </c>
      <c r="H848" s="59" t="s">
        <v>3191</v>
      </c>
      <c r="I848" s="61" t="s">
        <v>3606</v>
      </c>
      <c r="J848" s="61" t="b">
        <v>0</v>
      </c>
    </row>
    <row r="849" spans="1:10" ht="15.5" hidden="1" x14ac:dyDescent="0.35">
      <c r="A849" s="88" t="s">
        <v>765</v>
      </c>
      <c r="B849" s="59" t="s">
        <v>43</v>
      </c>
      <c r="C849" s="60">
        <v>45551</v>
      </c>
      <c r="D849" s="59" t="s">
        <v>24</v>
      </c>
      <c r="E849" s="59" t="s">
        <v>2834</v>
      </c>
      <c r="F849" s="59" t="s">
        <v>3185</v>
      </c>
      <c r="G849" s="59" t="s">
        <v>24</v>
      </c>
      <c r="H849" s="59" t="s">
        <v>3191</v>
      </c>
      <c r="I849" s="61" t="s">
        <v>3606</v>
      </c>
      <c r="J849" s="61" t="b">
        <v>0</v>
      </c>
    </row>
    <row r="850" spans="1:10" ht="15.5" hidden="1" x14ac:dyDescent="0.35">
      <c r="A850" s="88" t="s">
        <v>3404</v>
      </c>
      <c r="B850" s="59" t="s">
        <v>34</v>
      </c>
      <c r="C850" s="60">
        <v>45551</v>
      </c>
      <c r="D850" s="59" t="s">
        <v>24</v>
      </c>
      <c r="E850" s="59" t="s">
        <v>2834</v>
      </c>
      <c r="F850" s="59" t="s">
        <v>3185</v>
      </c>
      <c r="G850" s="59" t="s">
        <v>24</v>
      </c>
      <c r="H850" s="59" t="s">
        <v>3191</v>
      </c>
      <c r="I850" s="61" t="s">
        <v>3606</v>
      </c>
      <c r="J850" s="61" t="b">
        <v>0</v>
      </c>
    </row>
    <row r="851" spans="1:10" ht="15.5" hidden="1" x14ac:dyDescent="0.35">
      <c r="A851" s="88" t="s">
        <v>708</v>
      </c>
      <c r="B851" s="59" t="s">
        <v>38</v>
      </c>
      <c r="C851" s="60">
        <v>45551</v>
      </c>
      <c r="D851" s="59" t="s">
        <v>24</v>
      </c>
      <c r="E851" s="59" t="s">
        <v>2834</v>
      </c>
      <c r="F851" s="59" t="s">
        <v>3205</v>
      </c>
      <c r="G851" s="59" t="s">
        <v>24</v>
      </c>
      <c r="H851" s="59" t="s">
        <v>3191</v>
      </c>
      <c r="I851" s="61" t="s">
        <v>3605</v>
      </c>
      <c r="J851" s="61" t="b">
        <v>0</v>
      </c>
    </row>
    <row r="852" spans="1:10" ht="15.5" hidden="1" x14ac:dyDescent="0.35">
      <c r="A852" s="88" t="s">
        <v>3405</v>
      </c>
      <c r="B852" s="59" t="s">
        <v>38</v>
      </c>
      <c r="C852" s="60">
        <v>45551</v>
      </c>
      <c r="D852" s="59" t="s">
        <v>24</v>
      </c>
      <c r="E852" s="59" t="s">
        <v>2834</v>
      </c>
      <c r="F852" s="59" t="s">
        <v>3205</v>
      </c>
      <c r="G852" s="59" t="s">
        <v>24</v>
      </c>
      <c r="H852" s="59" t="s">
        <v>3191</v>
      </c>
      <c r="I852" s="61" t="s">
        <v>3606</v>
      </c>
      <c r="J852" s="61" t="b">
        <v>0</v>
      </c>
    </row>
    <row r="853" spans="1:10" ht="15.5" hidden="1" x14ac:dyDescent="0.35">
      <c r="A853" s="88" t="s">
        <v>1960</v>
      </c>
      <c r="B853" s="59" t="s">
        <v>42</v>
      </c>
      <c r="C853" s="60">
        <v>45551</v>
      </c>
      <c r="D853" s="59" t="s">
        <v>24</v>
      </c>
      <c r="E853" s="59" t="s">
        <v>2834</v>
      </c>
      <c r="F853" s="59" t="s">
        <v>3205</v>
      </c>
      <c r="G853" s="59" t="s">
        <v>24</v>
      </c>
      <c r="H853" s="59" t="s">
        <v>3191</v>
      </c>
      <c r="I853" s="61" t="s">
        <v>3606</v>
      </c>
      <c r="J853" s="61" t="b">
        <v>0</v>
      </c>
    </row>
    <row r="854" spans="1:10" ht="15.5" hidden="1" x14ac:dyDescent="0.35">
      <c r="A854" s="88" t="s">
        <v>2977</v>
      </c>
      <c r="B854" s="59" t="s">
        <v>42</v>
      </c>
      <c r="C854" s="60">
        <v>45551</v>
      </c>
      <c r="D854" s="59" t="s">
        <v>24</v>
      </c>
      <c r="E854" s="59" t="s">
        <v>2834</v>
      </c>
      <c r="F854" s="59" t="s">
        <v>3197</v>
      </c>
      <c r="G854" s="59" t="s">
        <v>24</v>
      </c>
      <c r="H854" s="59" t="s">
        <v>3191</v>
      </c>
      <c r="I854" s="61" t="s">
        <v>3606</v>
      </c>
      <c r="J854" s="61" t="b">
        <v>0</v>
      </c>
    </row>
    <row r="855" spans="1:10" ht="15.5" hidden="1" x14ac:dyDescent="0.35">
      <c r="A855" s="88" t="s">
        <v>3406</v>
      </c>
      <c r="B855" s="59" t="s">
        <v>41</v>
      </c>
      <c r="C855" s="60">
        <v>45552</v>
      </c>
      <c r="D855" s="59" t="s">
        <v>24</v>
      </c>
      <c r="E855" s="59" t="s">
        <v>2834</v>
      </c>
      <c r="F855" s="59" t="s">
        <v>3407</v>
      </c>
      <c r="G855" s="59" t="s">
        <v>24</v>
      </c>
      <c r="H855" s="59" t="s">
        <v>3408</v>
      </c>
      <c r="I855" s="61" t="s">
        <v>3606</v>
      </c>
      <c r="J855" s="61" t="b">
        <v>0</v>
      </c>
    </row>
    <row r="856" spans="1:10" ht="15.5" hidden="1" x14ac:dyDescent="0.35">
      <c r="A856" s="88" t="s">
        <v>2950</v>
      </c>
      <c r="B856" s="59" t="s">
        <v>43</v>
      </c>
      <c r="C856" s="60">
        <v>45552</v>
      </c>
      <c r="D856" s="59" t="s">
        <v>24</v>
      </c>
      <c r="E856" s="59" t="s">
        <v>2834</v>
      </c>
      <c r="F856" s="59" t="s">
        <v>3409</v>
      </c>
      <c r="G856" s="59" t="s">
        <v>25</v>
      </c>
      <c r="H856" s="59" t="s">
        <v>3408</v>
      </c>
      <c r="I856" s="61" t="s">
        <v>3606</v>
      </c>
      <c r="J856" s="61" t="b">
        <v>0</v>
      </c>
    </row>
    <row r="857" spans="1:10" ht="15.5" hidden="1" x14ac:dyDescent="0.35">
      <c r="A857" s="88" t="s">
        <v>2090</v>
      </c>
      <c r="B857" s="59" t="s">
        <v>37</v>
      </c>
      <c r="C857" s="60">
        <v>45552</v>
      </c>
      <c r="D857" s="59" t="s">
        <v>24</v>
      </c>
      <c r="E857" s="59" t="s">
        <v>2834</v>
      </c>
      <c r="F857" s="59" t="s">
        <v>3410</v>
      </c>
      <c r="G857" s="59" t="s">
        <v>25</v>
      </c>
      <c r="H857" s="59" t="s">
        <v>3408</v>
      </c>
      <c r="I857" s="61" t="s">
        <v>3606</v>
      </c>
      <c r="J857" s="61" t="b">
        <v>0</v>
      </c>
    </row>
    <row r="858" spans="1:10" ht="15.5" hidden="1" x14ac:dyDescent="0.35">
      <c r="A858" s="88" t="s">
        <v>641</v>
      </c>
      <c r="B858" s="59" t="s">
        <v>30</v>
      </c>
      <c r="C858" s="60">
        <v>45552</v>
      </c>
      <c r="D858" s="59" t="s">
        <v>24</v>
      </c>
      <c r="E858" s="59" t="s">
        <v>2834</v>
      </c>
      <c r="F858" s="59" t="s">
        <v>3411</v>
      </c>
      <c r="G858" s="59" t="s">
        <v>24</v>
      </c>
      <c r="H858" s="59" t="s">
        <v>3408</v>
      </c>
      <c r="I858" s="61" t="s">
        <v>3606</v>
      </c>
      <c r="J858" s="61" t="b">
        <v>0</v>
      </c>
    </row>
    <row r="859" spans="1:10" ht="15.5" hidden="1" x14ac:dyDescent="0.35">
      <c r="A859" s="88" t="s">
        <v>3412</v>
      </c>
      <c r="B859" s="59" t="s">
        <v>37</v>
      </c>
      <c r="C859" s="60">
        <v>45552</v>
      </c>
      <c r="D859" s="59" t="s">
        <v>24</v>
      </c>
      <c r="E859" s="59" t="s">
        <v>2834</v>
      </c>
      <c r="F859" s="59" t="s">
        <v>3410</v>
      </c>
      <c r="G859" s="59" t="s">
        <v>25</v>
      </c>
      <c r="H859" s="59" t="s">
        <v>3408</v>
      </c>
      <c r="I859" s="61" t="s">
        <v>3606</v>
      </c>
      <c r="J859" s="61" t="b">
        <v>0</v>
      </c>
    </row>
    <row r="860" spans="1:10" ht="15.5" hidden="1" x14ac:dyDescent="0.35">
      <c r="A860" s="88" t="s">
        <v>593</v>
      </c>
      <c r="B860" s="59" t="s">
        <v>35</v>
      </c>
      <c r="C860" s="60">
        <v>45552</v>
      </c>
      <c r="D860" s="59" t="s">
        <v>24</v>
      </c>
      <c r="E860" s="59" t="s">
        <v>2834</v>
      </c>
      <c r="F860" s="59" t="s">
        <v>3186</v>
      </c>
      <c r="G860" s="59" t="s">
        <v>24</v>
      </c>
      <c r="H860" s="59" t="s">
        <v>3408</v>
      </c>
      <c r="I860" s="61" t="s">
        <v>3606</v>
      </c>
      <c r="J860" s="61" t="b">
        <v>0</v>
      </c>
    </row>
    <row r="861" spans="1:10" ht="15.5" hidden="1" x14ac:dyDescent="0.35">
      <c r="A861" s="88" t="s">
        <v>2387</v>
      </c>
      <c r="B861" s="59" t="s">
        <v>47</v>
      </c>
      <c r="C861" s="60">
        <v>45552</v>
      </c>
      <c r="D861" s="59" t="s">
        <v>24</v>
      </c>
      <c r="E861" s="59" t="s">
        <v>2834</v>
      </c>
      <c r="F861" s="59" t="s">
        <v>3197</v>
      </c>
      <c r="G861" s="59" t="s">
        <v>24</v>
      </c>
      <c r="H861" s="59" t="s">
        <v>3408</v>
      </c>
      <c r="I861" s="61" t="s">
        <v>3605</v>
      </c>
      <c r="J861" s="61" t="b">
        <v>0</v>
      </c>
    </row>
    <row r="862" spans="1:10" ht="15.5" hidden="1" x14ac:dyDescent="0.35">
      <c r="A862" s="88" t="s">
        <v>3413</v>
      </c>
      <c r="B862" s="59" t="s">
        <v>33</v>
      </c>
      <c r="C862" s="60">
        <v>45553</v>
      </c>
      <c r="D862" s="59" t="s">
        <v>24</v>
      </c>
      <c r="E862" s="59" t="s">
        <v>2834</v>
      </c>
      <c r="F862" s="59" t="s">
        <v>3205</v>
      </c>
      <c r="G862" s="59" t="s">
        <v>24</v>
      </c>
      <c r="H862" s="59" t="s">
        <v>3182</v>
      </c>
      <c r="I862" s="61" t="s">
        <v>3606</v>
      </c>
      <c r="J862" s="61" t="b">
        <v>0</v>
      </c>
    </row>
    <row r="863" spans="1:10" ht="15.5" hidden="1" x14ac:dyDescent="0.35">
      <c r="A863" s="88" t="s">
        <v>317</v>
      </c>
      <c r="B863" s="59" t="s">
        <v>47</v>
      </c>
      <c r="C863" s="60">
        <v>45553</v>
      </c>
      <c r="D863" s="59" t="s">
        <v>24</v>
      </c>
      <c r="E863" s="59" t="s">
        <v>2834</v>
      </c>
      <c r="F863" s="59" t="s">
        <v>3407</v>
      </c>
      <c r="G863" s="59" t="s">
        <v>24</v>
      </c>
      <c r="H863" s="59" t="s">
        <v>3182</v>
      </c>
      <c r="I863" s="61" t="s">
        <v>3605</v>
      </c>
      <c r="J863" s="61" t="b">
        <v>0</v>
      </c>
    </row>
    <row r="864" spans="1:10" ht="15.5" hidden="1" x14ac:dyDescent="0.35">
      <c r="A864" s="88" t="s">
        <v>1650</v>
      </c>
      <c r="B864" s="59" t="s">
        <v>39</v>
      </c>
      <c r="C864" s="60">
        <v>45553</v>
      </c>
      <c r="D864" s="59" t="s">
        <v>24</v>
      </c>
      <c r="E864" s="59" t="s">
        <v>2834</v>
      </c>
      <c r="F864" s="59" t="s">
        <v>3185</v>
      </c>
      <c r="G864" s="59" t="s">
        <v>24</v>
      </c>
      <c r="H864" s="59" t="s">
        <v>3182</v>
      </c>
      <c r="I864" s="61" t="s">
        <v>3606</v>
      </c>
      <c r="J864" s="61" t="b">
        <v>0</v>
      </c>
    </row>
    <row r="865" spans="1:10" ht="15.5" hidden="1" x14ac:dyDescent="0.35">
      <c r="A865" s="88" t="s">
        <v>1149</v>
      </c>
      <c r="B865" s="59" t="s">
        <v>33</v>
      </c>
      <c r="C865" s="60">
        <v>45553</v>
      </c>
      <c r="D865" s="59" t="s">
        <v>24</v>
      </c>
      <c r="E865" s="59" t="s">
        <v>2834</v>
      </c>
      <c r="F865" s="59" t="s">
        <v>3185</v>
      </c>
      <c r="G865" s="59" t="s">
        <v>24</v>
      </c>
      <c r="H865" s="59" t="s">
        <v>3182</v>
      </c>
      <c r="I865" s="61" t="s">
        <v>3606</v>
      </c>
      <c r="J865" s="61" t="b">
        <v>0</v>
      </c>
    </row>
    <row r="866" spans="1:10" ht="15.5" hidden="1" x14ac:dyDescent="0.35">
      <c r="A866" s="88" t="s">
        <v>3414</v>
      </c>
      <c r="B866" s="59" t="s">
        <v>33</v>
      </c>
      <c r="C866" s="60">
        <v>45553</v>
      </c>
      <c r="D866" s="59" t="s">
        <v>24</v>
      </c>
      <c r="E866" s="59" t="s">
        <v>2834</v>
      </c>
      <c r="F866" s="59" t="s">
        <v>3205</v>
      </c>
      <c r="G866" s="59" t="s">
        <v>24</v>
      </c>
      <c r="H866" s="59" t="s">
        <v>3182</v>
      </c>
      <c r="I866" s="61" t="s">
        <v>3605</v>
      </c>
      <c r="J866" s="61" t="b">
        <v>0</v>
      </c>
    </row>
    <row r="867" spans="1:10" ht="15.5" hidden="1" x14ac:dyDescent="0.35">
      <c r="A867" s="88" t="s">
        <v>3045</v>
      </c>
      <c r="B867" s="59" t="s">
        <v>43</v>
      </c>
      <c r="C867" s="60">
        <v>45553</v>
      </c>
      <c r="D867" s="59" t="s">
        <v>24</v>
      </c>
      <c r="E867" s="59" t="s">
        <v>2834</v>
      </c>
      <c r="F867" s="59" t="s">
        <v>3186</v>
      </c>
      <c r="G867" s="59" t="s">
        <v>24</v>
      </c>
      <c r="H867" s="59" t="s">
        <v>3182</v>
      </c>
      <c r="I867" s="61" t="s">
        <v>3606</v>
      </c>
      <c r="J867" s="61" t="b">
        <v>0</v>
      </c>
    </row>
    <row r="868" spans="1:10" ht="15.5" hidden="1" x14ac:dyDescent="0.35">
      <c r="A868" s="88" t="s">
        <v>3045</v>
      </c>
      <c r="B868" s="59" t="s">
        <v>43</v>
      </c>
      <c r="C868" s="60">
        <v>45553</v>
      </c>
      <c r="D868" s="59" t="s">
        <v>24</v>
      </c>
      <c r="E868" s="59" t="s">
        <v>2834</v>
      </c>
      <c r="F868" s="59" t="s">
        <v>3185</v>
      </c>
      <c r="G868" s="59" t="s">
        <v>24</v>
      </c>
      <c r="H868" s="59" t="s">
        <v>3182</v>
      </c>
      <c r="I868" s="61" t="s">
        <v>3606</v>
      </c>
      <c r="J868" s="61" t="b">
        <v>0</v>
      </c>
    </row>
    <row r="869" spans="1:10" ht="15.5" hidden="1" x14ac:dyDescent="0.35">
      <c r="A869" s="88" t="s">
        <v>481</v>
      </c>
      <c r="B869" s="59" t="s">
        <v>47</v>
      </c>
      <c r="C869" s="60">
        <v>45554</v>
      </c>
      <c r="D869" s="59" t="s">
        <v>24</v>
      </c>
      <c r="E869" s="59" t="s">
        <v>2834</v>
      </c>
      <c r="F869" s="59" t="s">
        <v>3197</v>
      </c>
      <c r="G869" s="59" t="s">
        <v>24</v>
      </c>
      <c r="H869" s="59" t="s">
        <v>3205</v>
      </c>
      <c r="I869" s="61" t="s">
        <v>3606</v>
      </c>
      <c r="J869" s="61" t="b">
        <v>0</v>
      </c>
    </row>
    <row r="870" spans="1:10" ht="15.5" hidden="1" x14ac:dyDescent="0.35">
      <c r="A870" s="88" t="s">
        <v>2296</v>
      </c>
      <c r="B870" s="59" t="s">
        <v>38</v>
      </c>
      <c r="C870" s="60">
        <v>45554</v>
      </c>
      <c r="D870" s="59" t="s">
        <v>24</v>
      </c>
      <c r="E870" s="59" t="s">
        <v>2834</v>
      </c>
      <c r="F870" s="59" t="s">
        <v>3186</v>
      </c>
      <c r="G870" s="59" t="s">
        <v>24</v>
      </c>
      <c r="H870" s="59" t="s">
        <v>3205</v>
      </c>
      <c r="I870" s="61" t="s">
        <v>3606</v>
      </c>
      <c r="J870" s="61" t="b">
        <v>0</v>
      </c>
    </row>
    <row r="871" spans="1:10" ht="15.5" hidden="1" x14ac:dyDescent="0.35">
      <c r="A871" s="88" t="s">
        <v>3415</v>
      </c>
      <c r="B871" s="59" t="s">
        <v>41</v>
      </c>
      <c r="C871" s="60">
        <v>45554</v>
      </c>
      <c r="D871" s="59" t="s">
        <v>24</v>
      </c>
      <c r="E871" s="59" t="s">
        <v>2834</v>
      </c>
      <c r="F871" s="59" t="s">
        <v>3185</v>
      </c>
      <c r="G871" s="59" t="s">
        <v>24</v>
      </c>
      <c r="H871" s="59" t="s">
        <v>3205</v>
      </c>
      <c r="I871" s="61" t="s">
        <v>3606</v>
      </c>
      <c r="J871" s="61" t="b">
        <v>0</v>
      </c>
    </row>
    <row r="872" spans="1:10" ht="15.5" hidden="1" x14ac:dyDescent="0.35">
      <c r="A872" s="88" t="s">
        <v>446</v>
      </c>
      <c r="B872" s="59" t="s">
        <v>42</v>
      </c>
      <c r="C872" s="60">
        <v>45554</v>
      </c>
      <c r="D872" s="59" t="s">
        <v>24</v>
      </c>
      <c r="E872" s="59" t="s">
        <v>2834</v>
      </c>
      <c r="F872" s="59" t="s">
        <v>3416</v>
      </c>
      <c r="G872" s="59" t="s">
        <v>25</v>
      </c>
      <c r="H872" s="59" t="s">
        <v>3205</v>
      </c>
      <c r="I872" s="61" t="s">
        <v>3605</v>
      </c>
      <c r="J872" s="61" t="b">
        <v>0</v>
      </c>
    </row>
    <row r="873" spans="1:10" ht="15.5" hidden="1" x14ac:dyDescent="0.35">
      <c r="A873" s="88" t="s">
        <v>647</v>
      </c>
      <c r="B873" s="59" t="s">
        <v>42</v>
      </c>
      <c r="C873" s="60">
        <v>45554</v>
      </c>
      <c r="D873" s="59" t="s">
        <v>24</v>
      </c>
      <c r="E873" s="59" t="s">
        <v>2834</v>
      </c>
      <c r="F873" s="59" t="s">
        <v>3417</v>
      </c>
      <c r="G873" s="59" t="s">
        <v>24</v>
      </c>
      <c r="H873" s="59" t="s">
        <v>3205</v>
      </c>
      <c r="I873" s="61" t="s">
        <v>3605</v>
      </c>
      <c r="J873" s="61" t="b">
        <v>0</v>
      </c>
    </row>
    <row r="874" spans="1:10" ht="15.5" hidden="1" x14ac:dyDescent="0.35">
      <c r="A874" s="88" t="s">
        <v>3418</v>
      </c>
      <c r="B874" s="59" t="s">
        <v>33</v>
      </c>
      <c r="C874" s="60">
        <v>45554</v>
      </c>
      <c r="D874" s="59" t="s">
        <v>24</v>
      </c>
      <c r="E874" s="59" t="s">
        <v>2834</v>
      </c>
      <c r="F874" s="59" t="s">
        <v>3186</v>
      </c>
      <c r="G874" s="59" t="s">
        <v>24</v>
      </c>
      <c r="H874" s="59" t="s">
        <v>3205</v>
      </c>
      <c r="I874" s="61" t="s">
        <v>3606</v>
      </c>
      <c r="J874" s="61" t="b">
        <v>0</v>
      </c>
    </row>
    <row r="875" spans="1:10" ht="15.5" hidden="1" x14ac:dyDescent="0.35">
      <c r="A875" s="88" t="s">
        <v>2104</v>
      </c>
      <c r="B875" s="59" t="s">
        <v>43</v>
      </c>
      <c r="C875" s="60">
        <v>45554</v>
      </c>
      <c r="D875" s="59" t="s">
        <v>24</v>
      </c>
      <c r="E875" s="59" t="s">
        <v>2834</v>
      </c>
      <c r="F875" s="59" t="s">
        <v>3186</v>
      </c>
      <c r="G875" s="59" t="s">
        <v>24</v>
      </c>
      <c r="H875" s="59" t="s">
        <v>3205</v>
      </c>
      <c r="I875" s="61" t="s">
        <v>3606</v>
      </c>
      <c r="J875" s="61" t="b">
        <v>0</v>
      </c>
    </row>
    <row r="876" spans="1:10" ht="15.5" hidden="1" x14ac:dyDescent="0.35">
      <c r="A876" s="88" t="s">
        <v>3419</v>
      </c>
      <c r="B876" s="59" t="s">
        <v>47</v>
      </c>
      <c r="C876" s="60">
        <v>45554</v>
      </c>
      <c r="D876" s="59" t="s">
        <v>24</v>
      </c>
      <c r="E876" s="59" t="s">
        <v>2834</v>
      </c>
      <c r="F876" s="59" t="s">
        <v>3197</v>
      </c>
      <c r="G876" s="59" t="s">
        <v>24</v>
      </c>
      <c r="H876" s="59" t="s">
        <v>3205</v>
      </c>
      <c r="I876" s="61" t="s">
        <v>3606</v>
      </c>
      <c r="J876" s="61" t="b">
        <v>0</v>
      </c>
    </row>
    <row r="877" spans="1:10" ht="15.5" hidden="1" x14ac:dyDescent="0.35">
      <c r="A877" s="88" t="s">
        <v>3420</v>
      </c>
      <c r="B877" s="59" t="s">
        <v>33</v>
      </c>
      <c r="C877" s="60">
        <v>45555</v>
      </c>
      <c r="D877" s="59" t="s">
        <v>24</v>
      </c>
      <c r="E877" s="59" t="s">
        <v>2834</v>
      </c>
      <c r="F877" s="59" t="s">
        <v>3411</v>
      </c>
      <c r="G877" s="59" t="s">
        <v>24</v>
      </c>
      <c r="H877" s="59" t="s">
        <v>3185</v>
      </c>
      <c r="I877" s="61" t="s">
        <v>3606</v>
      </c>
      <c r="J877" s="61" t="b">
        <v>0</v>
      </c>
    </row>
    <row r="878" spans="1:10" ht="15.5" hidden="1" x14ac:dyDescent="0.35">
      <c r="A878" s="88" t="s">
        <v>2314</v>
      </c>
      <c r="B878" s="59" t="s">
        <v>43</v>
      </c>
      <c r="C878" s="60">
        <v>45555</v>
      </c>
      <c r="D878" s="59" t="s">
        <v>24</v>
      </c>
      <c r="E878" s="59" t="s">
        <v>2834</v>
      </c>
      <c r="F878" s="59" t="s">
        <v>3197</v>
      </c>
      <c r="G878" s="59" t="s">
        <v>24</v>
      </c>
      <c r="H878" s="59" t="s">
        <v>3185</v>
      </c>
      <c r="I878" s="61" t="s">
        <v>3606</v>
      </c>
      <c r="J878" s="61" t="b">
        <v>0</v>
      </c>
    </row>
    <row r="879" spans="1:10" ht="15.5" hidden="1" x14ac:dyDescent="0.35">
      <c r="A879" s="88" t="s">
        <v>3421</v>
      </c>
      <c r="B879" s="59" t="s">
        <v>31</v>
      </c>
      <c r="C879" s="60">
        <v>45555</v>
      </c>
      <c r="D879" s="59" t="s">
        <v>24</v>
      </c>
      <c r="E879" s="59" t="s">
        <v>2834</v>
      </c>
      <c r="F879" s="59" t="s">
        <v>3401</v>
      </c>
      <c r="G879" s="59" t="s">
        <v>25</v>
      </c>
      <c r="H879" s="59" t="s">
        <v>3185</v>
      </c>
      <c r="I879" s="61" t="s">
        <v>3605</v>
      </c>
      <c r="J879" s="61" t="b">
        <v>0</v>
      </c>
    </row>
    <row r="880" spans="1:10" ht="15.5" hidden="1" x14ac:dyDescent="0.35">
      <c r="A880" s="88" t="s">
        <v>3422</v>
      </c>
      <c r="B880" s="59" t="s">
        <v>43</v>
      </c>
      <c r="C880" s="60">
        <v>45555</v>
      </c>
      <c r="D880" s="59" t="s">
        <v>24</v>
      </c>
      <c r="E880" s="59" t="s">
        <v>2834</v>
      </c>
      <c r="F880" s="59" t="s">
        <v>3411</v>
      </c>
      <c r="G880" s="59" t="s">
        <v>24</v>
      </c>
      <c r="H880" s="59" t="s">
        <v>3185</v>
      </c>
      <c r="I880" s="61" t="s">
        <v>3606</v>
      </c>
      <c r="J880" s="61" t="b">
        <v>0</v>
      </c>
    </row>
    <row r="881" spans="1:10" ht="15.5" hidden="1" x14ac:dyDescent="0.35">
      <c r="A881" s="88" t="s">
        <v>3250</v>
      </c>
      <c r="B881" s="59" t="s">
        <v>38</v>
      </c>
      <c r="C881" s="60">
        <v>45555</v>
      </c>
      <c r="D881" s="59" t="s">
        <v>24</v>
      </c>
      <c r="E881" s="59" t="s">
        <v>2834</v>
      </c>
      <c r="F881" s="59" t="s">
        <v>3423</v>
      </c>
      <c r="G881" s="59" t="s">
        <v>24</v>
      </c>
      <c r="H881" s="59" t="s">
        <v>3185</v>
      </c>
      <c r="I881" s="61" t="s">
        <v>3606</v>
      </c>
      <c r="J881" s="61" t="b">
        <v>0</v>
      </c>
    </row>
    <row r="882" spans="1:10" ht="15.5" hidden="1" x14ac:dyDescent="0.35">
      <c r="A882" s="88" t="s">
        <v>3202</v>
      </c>
      <c r="B882" s="59" t="s">
        <v>44</v>
      </c>
      <c r="C882" s="60">
        <v>45556</v>
      </c>
      <c r="D882" s="59" t="s">
        <v>24</v>
      </c>
      <c r="E882" s="59" t="s">
        <v>2834</v>
      </c>
      <c r="F882" s="59" t="s">
        <v>3407</v>
      </c>
      <c r="G882" s="59" t="s">
        <v>24</v>
      </c>
      <c r="H882" s="59" t="s">
        <v>3423</v>
      </c>
      <c r="I882" s="61" t="s">
        <v>3606</v>
      </c>
      <c r="J882" s="61" t="b">
        <v>0</v>
      </c>
    </row>
    <row r="883" spans="1:10" ht="15.5" hidden="1" x14ac:dyDescent="0.35">
      <c r="A883" s="88" t="s">
        <v>1504</v>
      </c>
      <c r="B883" s="59" t="s">
        <v>33</v>
      </c>
      <c r="C883" s="60">
        <v>45556</v>
      </c>
      <c r="D883" s="59" t="s">
        <v>24</v>
      </c>
      <c r="E883" s="59" t="s">
        <v>2834</v>
      </c>
      <c r="F883" s="59" t="s">
        <v>3197</v>
      </c>
      <c r="G883" s="59" t="s">
        <v>24</v>
      </c>
      <c r="H883" s="59" t="s">
        <v>3423</v>
      </c>
      <c r="I883" s="61" t="s">
        <v>3605</v>
      </c>
      <c r="J883" s="61" t="b">
        <v>0</v>
      </c>
    </row>
    <row r="884" spans="1:10" ht="15.5" hidden="1" x14ac:dyDescent="0.35">
      <c r="A884" s="88" t="s">
        <v>654</v>
      </c>
      <c r="B884" s="59" t="s">
        <v>34</v>
      </c>
      <c r="C884" s="60">
        <v>45558</v>
      </c>
      <c r="D884" s="59" t="s">
        <v>24</v>
      </c>
      <c r="E884" s="59" t="s">
        <v>2834</v>
      </c>
      <c r="F884" s="59" t="s">
        <v>3186</v>
      </c>
      <c r="G884" s="59" t="s">
        <v>24</v>
      </c>
      <c r="H884" s="59" t="s">
        <v>3411</v>
      </c>
      <c r="I884" s="61" t="s">
        <v>3606</v>
      </c>
      <c r="J884" s="61" t="b">
        <v>0</v>
      </c>
    </row>
    <row r="885" spans="1:10" ht="15.5" hidden="1" x14ac:dyDescent="0.35">
      <c r="A885" s="88" t="s">
        <v>3424</v>
      </c>
      <c r="B885" s="59" t="s">
        <v>33</v>
      </c>
      <c r="C885" s="60">
        <v>45558</v>
      </c>
      <c r="D885" s="59" t="s">
        <v>24</v>
      </c>
      <c r="E885" s="59" t="s">
        <v>2834</v>
      </c>
      <c r="F885" s="59" t="s">
        <v>3407</v>
      </c>
      <c r="G885" s="59" t="s">
        <v>24</v>
      </c>
      <c r="H885" s="59" t="s">
        <v>3411</v>
      </c>
      <c r="I885" s="61" t="s">
        <v>3606</v>
      </c>
      <c r="J885" s="61" t="b">
        <v>0</v>
      </c>
    </row>
    <row r="886" spans="1:10" ht="15.5" hidden="1" x14ac:dyDescent="0.35">
      <c r="A886" s="88" t="s">
        <v>1074</v>
      </c>
      <c r="B886" s="59" t="s">
        <v>43</v>
      </c>
      <c r="C886" s="60">
        <v>45558</v>
      </c>
      <c r="D886" s="59" t="s">
        <v>24</v>
      </c>
      <c r="E886" s="59" t="s">
        <v>2834</v>
      </c>
      <c r="F886" s="59" t="s">
        <v>2833</v>
      </c>
      <c r="G886" s="59" t="s">
        <v>25</v>
      </c>
      <c r="H886" s="59" t="s">
        <v>3411</v>
      </c>
      <c r="I886" s="61" t="s">
        <v>3605</v>
      </c>
      <c r="J886" s="61" t="b">
        <v>0</v>
      </c>
    </row>
    <row r="887" spans="1:10" ht="15.5" hidden="1" x14ac:dyDescent="0.35">
      <c r="A887" s="88" t="s">
        <v>2064</v>
      </c>
      <c r="B887" s="59" t="s">
        <v>47</v>
      </c>
      <c r="C887" s="60">
        <v>45558</v>
      </c>
      <c r="D887" s="59" t="s">
        <v>24</v>
      </c>
      <c r="E887" s="59" t="s">
        <v>2834</v>
      </c>
      <c r="F887" s="59" t="s">
        <v>3197</v>
      </c>
      <c r="G887" s="59" t="s">
        <v>24</v>
      </c>
      <c r="H887" s="59" t="s">
        <v>3411</v>
      </c>
      <c r="I887" s="61" t="s">
        <v>3606</v>
      </c>
      <c r="J887" s="61" t="b">
        <v>0</v>
      </c>
    </row>
    <row r="888" spans="1:10" ht="15.5" hidden="1" x14ac:dyDescent="0.35">
      <c r="A888" s="88" t="s">
        <v>3425</v>
      </c>
      <c r="B888" s="59" t="s">
        <v>33</v>
      </c>
      <c r="C888" s="60">
        <v>45558</v>
      </c>
      <c r="D888" s="59" t="s">
        <v>24</v>
      </c>
      <c r="E888" s="59" t="s">
        <v>2834</v>
      </c>
      <c r="F888" s="59" t="s">
        <v>3410</v>
      </c>
      <c r="G888" s="59" t="s">
        <v>25</v>
      </c>
      <c r="H888" s="59" t="s">
        <v>3411</v>
      </c>
      <c r="I888" s="61" t="s">
        <v>3606</v>
      </c>
      <c r="J888" s="61" t="b">
        <v>0</v>
      </c>
    </row>
    <row r="889" spans="1:10" ht="15.5" hidden="1" x14ac:dyDescent="0.35">
      <c r="A889" s="88" t="s">
        <v>2056</v>
      </c>
      <c r="B889" s="59" t="s">
        <v>38</v>
      </c>
      <c r="C889" s="60">
        <v>45559</v>
      </c>
      <c r="D889" s="59" t="s">
        <v>24</v>
      </c>
      <c r="E889" s="59" t="s">
        <v>2834</v>
      </c>
      <c r="F889" s="59" t="s">
        <v>3186</v>
      </c>
      <c r="G889" s="59" t="s">
        <v>24</v>
      </c>
      <c r="H889" s="59" t="s">
        <v>3201</v>
      </c>
      <c r="I889" s="61" t="s">
        <v>3606</v>
      </c>
      <c r="J889" s="61" t="b">
        <v>0</v>
      </c>
    </row>
    <row r="890" spans="1:10" ht="15.5" hidden="1" x14ac:dyDescent="0.35">
      <c r="A890" s="88" t="s">
        <v>1135</v>
      </c>
      <c r="B890" s="59" t="s">
        <v>47</v>
      </c>
      <c r="C890" s="60">
        <v>45559</v>
      </c>
      <c r="D890" s="59" t="s">
        <v>24</v>
      </c>
      <c r="E890" s="59" t="s">
        <v>2834</v>
      </c>
      <c r="F890" s="59" t="s">
        <v>3186</v>
      </c>
      <c r="G890" s="59" t="s">
        <v>24</v>
      </c>
      <c r="H890" s="59" t="s">
        <v>3201</v>
      </c>
      <c r="I890" s="61" t="s">
        <v>3606</v>
      </c>
      <c r="J890" s="61" t="b">
        <v>0</v>
      </c>
    </row>
    <row r="891" spans="1:10" ht="15.5" hidden="1" x14ac:dyDescent="0.35">
      <c r="A891" s="88" t="s">
        <v>337</v>
      </c>
      <c r="B891" s="59" t="s">
        <v>44</v>
      </c>
      <c r="C891" s="60">
        <v>45559</v>
      </c>
      <c r="D891" s="59" t="s">
        <v>24</v>
      </c>
      <c r="E891" s="59" t="s">
        <v>2834</v>
      </c>
      <c r="F891" s="59" t="s">
        <v>3186</v>
      </c>
      <c r="G891" s="59" t="s">
        <v>24</v>
      </c>
      <c r="H891" s="59" t="s">
        <v>3201</v>
      </c>
      <c r="I891" s="61" t="s">
        <v>3606</v>
      </c>
      <c r="J891" s="61" t="b">
        <v>0</v>
      </c>
    </row>
    <row r="892" spans="1:10" ht="15.5" hidden="1" x14ac:dyDescent="0.35">
      <c r="A892" s="88" t="s">
        <v>3426</v>
      </c>
      <c r="B892" s="59" t="s">
        <v>43</v>
      </c>
      <c r="C892" s="60">
        <v>45559</v>
      </c>
      <c r="D892" s="59" t="s">
        <v>24</v>
      </c>
      <c r="E892" s="59" t="s">
        <v>2834</v>
      </c>
      <c r="F892" s="59" t="s">
        <v>3186</v>
      </c>
      <c r="G892" s="59" t="s">
        <v>24</v>
      </c>
      <c r="H892" s="59" t="s">
        <v>3201</v>
      </c>
      <c r="I892" s="61" t="s">
        <v>3606</v>
      </c>
      <c r="J892" s="61" t="b">
        <v>0</v>
      </c>
    </row>
    <row r="893" spans="1:10" ht="15.5" hidden="1" x14ac:dyDescent="0.35">
      <c r="A893" s="88" t="s">
        <v>2429</v>
      </c>
      <c r="B893" s="59" t="s">
        <v>35</v>
      </c>
      <c r="C893" s="60">
        <v>45560</v>
      </c>
      <c r="D893" s="59" t="s">
        <v>24</v>
      </c>
      <c r="E893" s="59" t="s">
        <v>2834</v>
      </c>
      <c r="F893" s="59" t="s">
        <v>3407</v>
      </c>
      <c r="G893" s="59" t="s">
        <v>24</v>
      </c>
      <c r="H893" s="59" t="s">
        <v>3407</v>
      </c>
      <c r="I893" s="61" t="s">
        <v>3606</v>
      </c>
      <c r="J893" s="61" t="b">
        <v>0</v>
      </c>
    </row>
    <row r="894" spans="1:10" ht="15.5" hidden="1" x14ac:dyDescent="0.35">
      <c r="A894" s="88" t="s">
        <v>2375</v>
      </c>
      <c r="B894" s="59" t="s">
        <v>37</v>
      </c>
      <c r="C894" s="60">
        <v>45560</v>
      </c>
      <c r="D894" s="59" t="s">
        <v>24</v>
      </c>
      <c r="E894" s="59" t="s">
        <v>2834</v>
      </c>
      <c r="F894" s="59" t="s">
        <v>3427</v>
      </c>
      <c r="G894" s="59" t="s">
        <v>25</v>
      </c>
      <c r="H894" s="59" t="s">
        <v>3407</v>
      </c>
      <c r="I894" s="61" t="s">
        <v>3606</v>
      </c>
      <c r="J894" s="61" t="b">
        <v>0</v>
      </c>
    </row>
    <row r="895" spans="1:10" ht="15.5" hidden="1" x14ac:dyDescent="0.35">
      <c r="A895" s="88" t="s">
        <v>2436</v>
      </c>
      <c r="B895" s="59" t="s">
        <v>43</v>
      </c>
      <c r="C895" s="60">
        <v>45560</v>
      </c>
      <c r="D895" s="59" t="s">
        <v>24</v>
      </c>
      <c r="E895" s="59" t="s">
        <v>2834</v>
      </c>
      <c r="F895" s="59" t="s">
        <v>3409</v>
      </c>
      <c r="G895" s="59" t="s">
        <v>25</v>
      </c>
      <c r="H895" s="59" t="s">
        <v>3407</v>
      </c>
      <c r="I895" s="61" t="s">
        <v>3606</v>
      </c>
      <c r="J895" s="61" t="b">
        <v>0</v>
      </c>
    </row>
    <row r="896" spans="1:10" ht="15.5" hidden="1" x14ac:dyDescent="0.35">
      <c r="A896" s="88" t="s">
        <v>3428</v>
      </c>
      <c r="B896" s="59" t="s">
        <v>47</v>
      </c>
      <c r="C896" s="60">
        <v>45560</v>
      </c>
      <c r="D896" s="59" t="s">
        <v>24</v>
      </c>
      <c r="E896" s="59" t="s">
        <v>2834</v>
      </c>
      <c r="F896" s="59" t="s">
        <v>3417</v>
      </c>
      <c r="G896" s="59" t="s">
        <v>24</v>
      </c>
      <c r="H896" s="59" t="s">
        <v>3407</v>
      </c>
      <c r="I896" s="61" t="s">
        <v>3606</v>
      </c>
      <c r="J896" s="61" t="b">
        <v>0</v>
      </c>
    </row>
    <row r="897" spans="1:10" ht="15.5" hidden="1" x14ac:dyDescent="0.35">
      <c r="A897" s="88" t="s">
        <v>2513</v>
      </c>
      <c r="B897" s="59" t="s">
        <v>43</v>
      </c>
      <c r="C897" s="60">
        <v>45561</v>
      </c>
      <c r="D897" s="59" t="s">
        <v>24</v>
      </c>
      <c r="E897" s="59" t="s">
        <v>2834</v>
      </c>
      <c r="F897" s="59" t="s">
        <v>3401</v>
      </c>
      <c r="G897" s="59" t="s">
        <v>25</v>
      </c>
      <c r="H897" s="59" t="s">
        <v>3417</v>
      </c>
      <c r="I897" s="61" t="s">
        <v>3606</v>
      </c>
      <c r="J897" s="61" t="b">
        <v>0</v>
      </c>
    </row>
    <row r="898" spans="1:10" ht="15.5" hidden="1" x14ac:dyDescent="0.35">
      <c r="A898" s="88" t="s">
        <v>3429</v>
      </c>
      <c r="B898" s="59" t="s">
        <v>37</v>
      </c>
      <c r="C898" s="60">
        <v>45561</v>
      </c>
      <c r="D898" s="59" t="s">
        <v>24</v>
      </c>
      <c r="E898" s="59" t="s">
        <v>2834</v>
      </c>
      <c r="F898" s="59" t="s">
        <v>3417</v>
      </c>
      <c r="G898" s="59" t="s">
        <v>24</v>
      </c>
      <c r="H898" s="59" t="s">
        <v>3417</v>
      </c>
      <c r="I898" s="61" t="s">
        <v>3606</v>
      </c>
      <c r="J898" s="61" t="b">
        <v>0</v>
      </c>
    </row>
    <row r="899" spans="1:10" ht="15.5" hidden="1" x14ac:dyDescent="0.35">
      <c r="A899" s="88" t="s">
        <v>3430</v>
      </c>
      <c r="B899" s="59" t="s">
        <v>37</v>
      </c>
      <c r="C899" s="60">
        <v>45561</v>
      </c>
      <c r="D899" s="59" t="s">
        <v>24</v>
      </c>
      <c r="E899" s="59" t="s">
        <v>2834</v>
      </c>
      <c r="F899" s="59" t="s">
        <v>3417</v>
      </c>
      <c r="G899" s="59" t="s">
        <v>24</v>
      </c>
      <c r="H899" s="59" t="s">
        <v>3417</v>
      </c>
      <c r="I899" s="61" t="s">
        <v>3605</v>
      </c>
      <c r="J899" s="61" t="b">
        <v>0</v>
      </c>
    </row>
    <row r="900" spans="1:10" ht="15.5" hidden="1" x14ac:dyDescent="0.35">
      <c r="A900" s="88" t="s">
        <v>462</v>
      </c>
      <c r="B900" s="59" t="s">
        <v>35</v>
      </c>
      <c r="C900" s="60">
        <v>45561</v>
      </c>
      <c r="D900" s="59" t="s">
        <v>24</v>
      </c>
      <c r="E900" s="59" t="s">
        <v>2834</v>
      </c>
      <c r="F900" s="59" t="s">
        <v>3431</v>
      </c>
      <c r="G900" s="59" t="s">
        <v>25</v>
      </c>
      <c r="H900" s="59" t="s">
        <v>3417</v>
      </c>
      <c r="I900" s="61" t="s">
        <v>3605</v>
      </c>
      <c r="J900" s="61" t="b">
        <v>0</v>
      </c>
    </row>
    <row r="901" spans="1:10" ht="15.5" hidden="1" x14ac:dyDescent="0.35">
      <c r="A901" s="88" t="s">
        <v>3432</v>
      </c>
      <c r="B901" s="59" t="s">
        <v>38</v>
      </c>
      <c r="C901" s="60">
        <v>45561</v>
      </c>
      <c r="D901" s="59" t="s">
        <v>24</v>
      </c>
      <c r="E901" s="59" t="s">
        <v>2834</v>
      </c>
      <c r="F901" s="59" t="s">
        <v>3431</v>
      </c>
      <c r="G901" s="59" t="s">
        <v>25</v>
      </c>
      <c r="H901" s="59" t="s">
        <v>3417</v>
      </c>
      <c r="I901" s="61" t="s">
        <v>3606</v>
      </c>
      <c r="J901" s="61" t="b">
        <v>0</v>
      </c>
    </row>
    <row r="902" spans="1:10" ht="15.5" hidden="1" x14ac:dyDescent="0.35">
      <c r="A902" s="88" t="s">
        <v>667</v>
      </c>
      <c r="B902" s="59" t="s">
        <v>37</v>
      </c>
      <c r="C902" s="60">
        <v>45561</v>
      </c>
      <c r="D902" s="59" t="s">
        <v>24</v>
      </c>
      <c r="E902" s="59" t="s">
        <v>2834</v>
      </c>
      <c r="F902" s="59" t="s">
        <v>3417</v>
      </c>
      <c r="G902" s="59" t="s">
        <v>24</v>
      </c>
      <c r="H902" s="59" t="s">
        <v>3417</v>
      </c>
      <c r="I902" s="61" t="s">
        <v>3605</v>
      </c>
      <c r="J902" s="61" t="b">
        <v>0</v>
      </c>
    </row>
    <row r="903" spans="1:10" ht="15.5" hidden="1" x14ac:dyDescent="0.35">
      <c r="A903" s="88" t="s">
        <v>3433</v>
      </c>
      <c r="B903" s="59" t="s">
        <v>40</v>
      </c>
      <c r="C903" s="60">
        <v>45561</v>
      </c>
      <c r="D903" s="59" t="s">
        <v>24</v>
      </c>
      <c r="E903" s="59" t="s">
        <v>2834</v>
      </c>
      <c r="F903" s="59" t="s">
        <v>3401</v>
      </c>
      <c r="G903" s="59" t="s">
        <v>25</v>
      </c>
      <c r="H903" s="59" t="s">
        <v>3417</v>
      </c>
      <c r="I903" s="61" t="s">
        <v>3606</v>
      </c>
      <c r="J903" s="61" t="b">
        <v>0</v>
      </c>
    </row>
    <row r="904" spans="1:10" ht="15.5" hidden="1" x14ac:dyDescent="0.35">
      <c r="A904" s="88" t="s">
        <v>811</v>
      </c>
      <c r="B904" s="59" t="s">
        <v>38</v>
      </c>
      <c r="C904" s="60">
        <v>45562</v>
      </c>
      <c r="D904" s="59" t="s">
        <v>24</v>
      </c>
      <c r="E904" s="59" t="s">
        <v>2834</v>
      </c>
      <c r="F904" s="59" t="s">
        <v>3410</v>
      </c>
      <c r="G904" s="59" t="s">
        <v>25</v>
      </c>
      <c r="H904" s="59" t="s">
        <v>3186</v>
      </c>
      <c r="I904" s="61" t="s">
        <v>3606</v>
      </c>
      <c r="J904" s="61" t="b">
        <v>0</v>
      </c>
    </row>
    <row r="905" spans="1:10" ht="15.5" hidden="1" x14ac:dyDescent="0.35">
      <c r="A905" s="88" t="s">
        <v>3434</v>
      </c>
      <c r="B905" s="59" t="s">
        <v>43</v>
      </c>
      <c r="C905" s="60">
        <v>45562</v>
      </c>
      <c r="D905" s="59" t="s">
        <v>24</v>
      </c>
      <c r="E905" s="59" t="s">
        <v>2834</v>
      </c>
      <c r="F905" s="59" t="s">
        <v>3197</v>
      </c>
      <c r="G905" s="59" t="s">
        <v>24</v>
      </c>
      <c r="H905" s="59" t="s">
        <v>3186</v>
      </c>
      <c r="I905" s="61" t="s">
        <v>3605</v>
      </c>
      <c r="J905" s="61" t="b">
        <v>0</v>
      </c>
    </row>
    <row r="906" spans="1:10" ht="15.5" hidden="1" x14ac:dyDescent="0.35">
      <c r="A906" s="88" t="s">
        <v>2368</v>
      </c>
      <c r="B906" s="59" t="s">
        <v>38</v>
      </c>
      <c r="C906" s="60">
        <v>45562</v>
      </c>
      <c r="D906" s="59" t="s">
        <v>24</v>
      </c>
      <c r="E906" s="59" t="s">
        <v>2834</v>
      </c>
      <c r="F906" s="59" t="s">
        <v>3435</v>
      </c>
      <c r="G906" s="59" t="s">
        <v>25</v>
      </c>
      <c r="H906" s="59" t="s">
        <v>3186</v>
      </c>
      <c r="I906" s="61" t="s">
        <v>3605</v>
      </c>
      <c r="J906" s="61" t="b">
        <v>0</v>
      </c>
    </row>
    <row r="907" spans="1:10" ht="15.5" hidden="1" x14ac:dyDescent="0.35">
      <c r="A907" s="88" t="s">
        <v>3436</v>
      </c>
      <c r="B907" s="59" t="s">
        <v>37</v>
      </c>
      <c r="C907" s="60">
        <v>45562</v>
      </c>
      <c r="D907" s="59" t="s">
        <v>24</v>
      </c>
      <c r="E907" s="59" t="s">
        <v>2834</v>
      </c>
      <c r="F907" s="59" t="s">
        <v>3197</v>
      </c>
      <c r="G907" s="59" t="s">
        <v>24</v>
      </c>
      <c r="H907" s="59" t="s">
        <v>3186</v>
      </c>
      <c r="I907" s="61" t="s">
        <v>3606</v>
      </c>
      <c r="J907" s="61" t="b">
        <v>0</v>
      </c>
    </row>
    <row r="908" spans="1:10" ht="15.5" hidden="1" x14ac:dyDescent="0.35">
      <c r="A908" s="88" t="s">
        <v>3437</v>
      </c>
      <c r="B908" s="59" t="s">
        <v>43</v>
      </c>
      <c r="C908" s="60">
        <v>45562</v>
      </c>
      <c r="D908" s="59" t="s">
        <v>24</v>
      </c>
      <c r="E908" s="59" t="s">
        <v>2834</v>
      </c>
      <c r="F908" s="59" t="s">
        <v>3197</v>
      </c>
      <c r="G908" s="59" t="s">
        <v>24</v>
      </c>
      <c r="H908" s="59" t="s">
        <v>3186</v>
      </c>
      <c r="I908" s="61" t="s">
        <v>3605</v>
      </c>
      <c r="J908" s="61" t="b">
        <v>0</v>
      </c>
    </row>
    <row r="909" spans="1:10" ht="15.5" hidden="1" x14ac:dyDescent="0.35">
      <c r="A909" s="88" t="s">
        <v>2104</v>
      </c>
      <c r="B909" s="59" t="s">
        <v>43</v>
      </c>
      <c r="C909" s="60">
        <v>45562</v>
      </c>
      <c r="D909" s="59" t="s">
        <v>24</v>
      </c>
      <c r="E909" s="59" t="s">
        <v>2834</v>
      </c>
      <c r="F909" s="59" t="s">
        <v>3435</v>
      </c>
      <c r="G909" s="59" t="s">
        <v>25</v>
      </c>
      <c r="H909" s="59" t="s">
        <v>3186</v>
      </c>
      <c r="I909" s="61" t="s">
        <v>3605</v>
      </c>
      <c r="J909" s="61" t="b">
        <v>0</v>
      </c>
    </row>
    <row r="910" spans="1:10" ht="15.5" hidden="1" x14ac:dyDescent="0.35">
      <c r="A910" s="88" t="s">
        <v>1425</v>
      </c>
      <c r="B910" s="59" t="s">
        <v>42</v>
      </c>
      <c r="C910" s="60">
        <v>45562</v>
      </c>
      <c r="D910" s="59" t="s">
        <v>24</v>
      </c>
      <c r="E910" s="59" t="s">
        <v>2834</v>
      </c>
      <c r="F910" s="59" t="s">
        <v>3197</v>
      </c>
      <c r="G910" s="59" t="s">
        <v>24</v>
      </c>
      <c r="H910" s="59" t="s">
        <v>3186</v>
      </c>
      <c r="I910" s="61" t="s">
        <v>3606</v>
      </c>
      <c r="J910" s="61" t="b">
        <v>0</v>
      </c>
    </row>
    <row r="911" spans="1:10" ht="15.5" hidden="1" x14ac:dyDescent="0.35">
      <c r="A911" s="88" t="s">
        <v>3438</v>
      </c>
      <c r="B911" s="59" t="s">
        <v>35</v>
      </c>
      <c r="C911" s="60">
        <v>45562</v>
      </c>
      <c r="D911" s="59" t="s">
        <v>24</v>
      </c>
      <c r="E911" s="59" t="s">
        <v>2834</v>
      </c>
      <c r="F911" s="59" t="s">
        <v>3435</v>
      </c>
      <c r="G911" s="59" t="s">
        <v>25</v>
      </c>
      <c r="H911" s="59" t="s">
        <v>3186</v>
      </c>
      <c r="I911" s="61" t="s">
        <v>3606</v>
      </c>
      <c r="J911" s="61" t="b">
        <v>0</v>
      </c>
    </row>
    <row r="912" spans="1:10" ht="15.5" hidden="1" x14ac:dyDescent="0.35">
      <c r="A912" s="88" t="s">
        <v>3315</v>
      </c>
      <c r="B912" s="59" t="s">
        <v>41</v>
      </c>
      <c r="C912" s="60">
        <v>45563</v>
      </c>
      <c r="D912" s="59" t="s">
        <v>24</v>
      </c>
      <c r="E912" s="59" t="s">
        <v>2834</v>
      </c>
      <c r="F912" s="59" t="s">
        <v>3439</v>
      </c>
      <c r="G912" s="59" t="s">
        <v>24</v>
      </c>
      <c r="H912" s="59" t="s">
        <v>3439</v>
      </c>
      <c r="I912" s="61" t="s">
        <v>3606</v>
      </c>
      <c r="J912" s="61" t="b">
        <v>0</v>
      </c>
    </row>
    <row r="913" spans="1:10" ht="15.5" hidden="1" x14ac:dyDescent="0.35">
      <c r="A913" s="88" t="s">
        <v>3440</v>
      </c>
      <c r="B913" s="59" t="s">
        <v>38</v>
      </c>
      <c r="C913" s="60">
        <v>45563</v>
      </c>
      <c r="D913" s="59" t="s">
        <v>24</v>
      </c>
      <c r="E913" s="59" t="s">
        <v>2834</v>
      </c>
      <c r="F913" s="59" t="s">
        <v>3431</v>
      </c>
      <c r="G913" s="59" t="s">
        <v>25</v>
      </c>
      <c r="H913" s="59" t="s">
        <v>3439</v>
      </c>
      <c r="I913" s="61" t="s">
        <v>3606</v>
      </c>
      <c r="J913" s="61" t="b">
        <v>0</v>
      </c>
    </row>
    <row r="914" spans="1:10" ht="15.5" hidden="1" x14ac:dyDescent="0.35">
      <c r="A914" s="88" t="s">
        <v>3065</v>
      </c>
      <c r="B914" s="59" t="s">
        <v>38</v>
      </c>
      <c r="C914" s="60">
        <v>45563</v>
      </c>
      <c r="D914" s="59" t="s">
        <v>24</v>
      </c>
      <c r="E914" s="59" t="s">
        <v>2834</v>
      </c>
      <c r="F914" s="59" t="s">
        <v>3401</v>
      </c>
      <c r="G914" s="59" t="s">
        <v>25</v>
      </c>
      <c r="H914" s="59" t="s">
        <v>3439</v>
      </c>
      <c r="I914" s="61" t="s">
        <v>3606</v>
      </c>
      <c r="J914" s="61" t="b">
        <v>0</v>
      </c>
    </row>
    <row r="915" spans="1:10" ht="15.5" hidden="1" x14ac:dyDescent="0.35">
      <c r="A915" s="88" t="s">
        <v>2433</v>
      </c>
      <c r="B915" s="59" t="s">
        <v>33</v>
      </c>
      <c r="C915" s="60">
        <v>45563</v>
      </c>
      <c r="D915" s="59" t="s">
        <v>24</v>
      </c>
      <c r="E915" s="59" t="s">
        <v>2834</v>
      </c>
      <c r="F915" s="59" t="s">
        <v>3409</v>
      </c>
      <c r="G915" s="59" t="s">
        <v>25</v>
      </c>
      <c r="H915" s="59" t="s">
        <v>3439</v>
      </c>
      <c r="I915" s="61" t="s">
        <v>3606</v>
      </c>
      <c r="J915" s="61" t="b">
        <v>0</v>
      </c>
    </row>
    <row r="916" spans="1:10" ht="15.5" hidden="1" x14ac:dyDescent="0.35">
      <c r="A916" s="88" t="s">
        <v>3441</v>
      </c>
      <c r="B916" s="59" t="s">
        <v>43</v>
      </c>
      <c r="C916" s="60">
        <v>45563</v>
      </c>
      <c r="D916" s="59" t="s">
        <v>24</v>
      </c>
      <c r="E916" s="59" t="s">
        <v>2834</v>
      </c>
      <c r="F916" s="59" t="s">
        <v>3197</v>
      </c>
      <c r="G916" s="59" t="s">
        <v>24</v>
      </c>
      <c r="H916" s="59" t="s">
        <v>3439</v>
      </c>
      <c r="I916" s="61" t="s">
        <v>3606</v>
      </c>
      <c r="J916" s="61" t="b">
        <v>0</v>
      </c>
    </row>
    <row r="917" spans="1:10" ht="15.5" hidden="1" x14ac:dyDescent="0.35">
      <c r="A917" s="88" t="s">
        <v>453</v>
      </c>
      <c r="B917" s="59" t="s">
        <v>33</v>
      </c>
      <c r="C917" s="60">
        <v>45565</v>
      </c>
      <c r="D917" s="59" t="s">
        <v>24</v>
      </c>
      <c r="E917" s="59" t="s">
        <v>2834</v>
      </c>
      <c r="F917" s="59" t="s">
        <v>3431</v>
      </c>
      <c r="G917" s="59" t="s">
        <v>25</v>
      </c>
      <c r="H917" s="59" t="s">
        <v>3197</v>
      </c>
      <c r="I917" s="61" t="s">
        <v>3606</v>
      </c>
      <c r="J917" s="61" t="b">
        <v>0</v>
      </c>
    </row>
    <row r="918" spans="1:10" ht="15.5" hidden="1" x14ac:dyDescent="0.35">
      <c r="A918" s="88" t="s">
        <v>2903</v>
      </c>
      <c r="B918" s="59" t="s">
        <v>33</v>
      </c>
      <c r="C918" s="60">
        <v>45565</v>
      </c>
      <c r="D918" s="59" t="s">
        <v>24</v>
      </c>
      <c r="E918" s="59" t="s">
        <v>2834</v>
      </c>
      <c r="F918" s="59" t="s">
        <v>2833</v>
      </c>
      <c r="G918" s="59" t="s">
        <v>25</v>
      </c>
      <c r="H918" s="59" t="s">
        <v>3197</v>
      </c>
      <c r="I918" s="61" t="s">
        <v>3606</v>
      </c>
      <c r="J918" s="61" t="b">
        <v>0</v>
      </c>
    </row>
    <row r="919" spans="1:10" ht="15.5" hidden="1" x14ac:dyDescent="0.35">
      <c r="A919" s="88" t="s">
        <v>3148</v>
      </c>
      <c r="B919" s="59" t="s">
        <v>42</v>
      </c>
      <c r="C919" s="60">
        <v>45565</v>
      </c>
      <c r="D919" s="59" t="s">
        <v>24</v>
      </c>
      <c r="E919" s="59" t="s">
        <v>2834</v>
      </c>
      <c r="F919" s="59" t="s">
        <v>3409</v>
      </c>
      <c r="G919" s="59" t="s">
        <v>25</v>
      </c>
      <c r="H919" s="59" t="s">
        <v>3197</v>
      </c>
      <c r="I919" s="61" t="s">
        <v>3606</v>
      </c>
      <c r="J919" s="61" t="b">
        <v>0</v>
      </c>
    </row>
    <row r="920" spans="1:10" ht="15.5" hidden="1" x14ac:dyDescent="0.35">
      <c r="A920" s="88" t="s">
        <v>3442</v>
      </c>
      <c r="B920" s="59" t="s">
        <v>33</v>
      </c>
      <c r="C920" s="60">
        <v>45565</v>
      </c>
      <c r="D920" s="59" t="s">
        <v>24</v>
      </c>
      <c r="E920" s="59" t="s">
        <v>2834</v>
      </c>
      <c r="F920" s="59" t="s">
        <v>3416</v>
      </c>
      <c r="G920" s="59" t="s">
        <v>25</v>
      </c>
      <c r="H920" s="59" t="s">
        <v>3197</v>
      </c>
      <c r="I920" s="61" t="s">
        <v>3606</v>
      </c>
      <c r="J920" s="61" t="b">
        <v>0</v>
      </c>
    </row>
    <row r="921" spans="1:10" ht="15.5" hidden="1" x14ac:dyDescent="0.35">
      <c r="A921" s="88" t="s">
        <v>518</v>
      </c>
      <c r="B921" s="59" t="s">
        <v>43</v>
      </c>
      <c r="C921" s="60">
        <v>45566</v>
      </c>
      <c r="D921" s="59" t="s">
        <v>25</v>
      </c>
      <c r="E921" s="59" t="s">
        <v>2834</v>
      </c>
      <c r="F921" s="59" t="s">
        <v>2520</v>
      </c>
      <c r="G921" s="59" t="s">
        <v>25</v>
      </c>
      <c r="H921" s="59" t="s">
        <v>3410</v>
      </c>
      <c r="I921" s="61" t="s">
        <v>3605</v>
      </c>
      <c r="J921" s="61" t="b">
        <v>0</v>
      </c>
    </row>
    <row r="922" spans="1:10" ht="15.5" hidden="1" x14ac:dyDescent="0.35">
      <c r="A922" s="88" t="s">
        <v>3367</v>
      </c>
      <c r="B922" s="59" t="s">
        <v>33</v>
      </c>
      <c r="C922" s="60">
        <v>45566</v>
      </c>
      <c r="D922" s="59" t="s">
        <v>25</v>
      </c>
      <c r="E922" s="59" t="s">
        <v>2834</v>
      </c>
      <c r="F922" s="59" t="s">
        <v>3409</v>
      </c>
      <c r="G922" s="59" t="s">
        <v>25</v>
      </c>
      <c r="H922" s="59" t="s">
        <v>3410</v>
      </c>
      <c r="I922" s="61" t="s">
        <v>3605</v>
      </c>
      <c r="J922" s="61" t="b">
        <v>0</v>
      </c>
    </row>
    <row r="923" spans="1:10" ht="15.5" hidden="1" x14ac:dyDescent="0.35">
      <c r="A923" s="88" t="s">
        <v>962</v>
      </c>
      <c r="B923" s="59" t="s">
        <v>43</v>
      </c>
      <c r="C923" s="60">
        <v>45566</v>
      </c>
      <c r="D923" s="59" t="s">
        <v>25</v>
      </c>
      <c r="E923" s="59" t="s">
        <v>2834</v>
      </c>
      <c r="F923" s="59" t="s">
        <v>3409</v>
      </c>
      <c r="G923" s="59" t="s">
        <v>25</v>
      </c>
      <c r="H923" s="59" t="s">
        <v>3410</v>
      </c>
      <c r="I923" s="61" t="s">
        <v>3606</v>
      </c>
      <c r="J923" s="61" t="b">
        <v>0</v>
      </c>
    </row>
    <row r="924" spans="1:10" ht="15.5" hidden="1" x14ac:dyDescent="0.35">
      <c r="A924" s="88" t="s">
        <v>1316</v>
      </c>
      <c r="B924" s="59" t="s">
        <v>33</v>
      </c>
      <c r="C924" s="60">
        <v>45566</v>
      </c>
      <c r="D924" s="59" t="s">
        <v>25</v>
      </c>
      <c r="E924" s="59" t="s">
        <v>2834</v>
      </c>
      <c r="F924" s="59" t="s">
        <v>2520</v>
      </c>
      <c r="G924" s="59" t="s">
        <v>25</v>
      </c>
      <c r="H924" s="59" t="s">
        <v>3410</v>
      </c>
      <c r="I924" s="61" t="s">
        <v>3605</v>
      </c>
      <c r="J924" s="61" t="b">
        <v>0</v>
      </c>
    </row>
    <row r="925" spans="1:10" ht="15.5" hidden="1" x14ac:dyDescent="0.35">
      <c r="A925" s="88" t="s">
        <v>1824</v>
      </c>
      <c r="B925" s="59" t="s">
        <v>41</v>
      </c>
      <c r="C925" s="60">
        <v>45566</v>
      </c>
      <c r="D925" s="59" t="s">
        <v>25</v>
      </c>
      <c r="E925" s="59" t="s">
        <v>2834</v>
      </c>
      <c r="F925" s="59" t="s">
        <v>3410</v>
      </c>
      <c r="G925" s="59" t="s">
        <v>25</v>
      </c>
      <c r="H925" s="59" t="s">
        <v>3410</v>
      </c>
      <c r="I925" s="61" t="s">
        <v>3606</v>
      </c>
      <c r="J925" s="61" t="b">
        <v>0</v>
      </c>
    </row>
    <row r="926" spans="1:10" ht="15.5" hidden="1" x14ac:dyDescent="0.35">
      <c r="A926" s="88" t="s">
        <v>876</v>
      </c>
      <c r="B926" s="59" t="s">
        <v>42</v>
      </c>
      <c r="C926" s="60">
        <v>45566</v>
      </c>
      <c r="D926" s="59" t="s">
        <v>25</v>
      </c>
      <c r="E926" s="59" t="s">
        <v>2834</v>
      </c>
      <c r="F926" s="59" t="s">
        <v>2833</v>
      </c>
      <c r="G926" s="59" t="s">
        <v>25</v>
      </c>
      <c r="H926" s="59" t="s">
        <v>3410</v>
      </c>
      <c r="I926" s="61" t="s">
        <v>3606</v>
      </c>
      <c r="J926" s="61" t="b">
        <v>0</v>
      </c>
    </row>
    <row r="927" spans="1:10" ht="15.5" hidden="1" x14ac:dyDescent="0.35">
      <c r="A927" s="88" t="s">
        <v>3311</v>
      </c>
      <c r="B927" s="59" t="s">
        <v>42</v>
      </c>
      <c r="C927" s="60">
        <v>45566</v>
      </c>
      <c r="D927" s="59" t="s">
        <v>25</v>
      </c>
      <c r="E927" s="59" t="s">
        <v>2834</v>
      </c>
      <c r="F927" s="59" t="s">
        <v>3416</v>
      </c>
      <c r="G927" s="59" t="s">
        <v>25</v>
      </c>
      <c r="H927" s="59" t="s">
        <v>3410</v>
      </c>
      <c r="I927" s="61" t="s">
        <v>3606</v>
      </c>
      <c r="J927" s="61" t="b">
        <v>0</v>
      </c>
    </row>
    <row r="928" spans="1:10" ht="15.5" hidden="1" x14ac:dyDescent="0.35">
      <c r="A928" s="88" t="s">
        <v>3443</v>
      </c>
      <c r="B928" s="59" t="s">
        <v>42</v>
      </c>
      <c r="C928" s="60">
        <v>45566</v>
      </c>
      <c r="D928" s="59" t="s">
        <v>25</v>
      </c>
      <c r="E928" s="59" t="s">
        <v>2834</v>
      </c>
      <c r="F928" s="59" t="s">
        <v>3401</v>
      </c>
      <c r="G928" s="59" t="s">
        <v>25</v>
      </c>
      <c r="H928" s="59" t="s">
        <v>3410</v>
      </c>
      <c r="I928" s="61" t="s">
        <v>3605</v>
      </c>
      <c r="J928" s="61" t="b">
        <v>0</v>
      </c>
    </row>
    <row r="929" spans="1:10" ht="15.5" hidden="1" x14ac:dyDescent="0.35">
      <c r="A929" s="88" t="s">
        <v>3444</v>
      </c>
      <c r="B929" s="59" t="s">
        <v>43</v>
      </c>
      <c r="C929" s="60">
        <v>45566</v>
      </c>
      <c r="D929" s="59" t="s">
        <v>25</v>
      </c>
      <c r="E929" s="59" t="s">
        <v>2834</v>
      </c>
      <c r="F929" s="59" t="s">
        <v>3416</v>
      </c>
      <c r="G929" s="59" t="s">
        <v>25</v>
      </c>
      <c r="H929" s="59" t="s">
        <v>3410</v>
      </c>
      <c r="I929" s="61" t="s">
        <v>3606</v>
      </c>
      <c r="J929" s="61" t="b">
        <v>0</v>
      </c>
    </row>
    <row r="930" spans="1:10" ht="15.5" hidden="1" x14ac:dyDescent="0.35">
      <c r="A930" s="88" t="s">
        <v>647</v>
      </c>
      <c r="B930" s="59" t="s">
        <v>47</v>
      </c>
      <c r="C930" s="60">
        <v>45566</v>
      </c>
      <c r="D930" s="59" t="s">
        <v>25</v>
      </c>
      <c r="E930" s="59" t="s">
        <v>2834</v>
      </c>
      <c r="F930" s="59" t="s">
        <v>3401</v>
      </c>
      <c r="G930" s="59" t="s">
        <v>25</v>
      </c>
      <c r="H930" s="59" t="s">
        <v>3410</v>
      </c>
      <c r="I930" s="61" t="s">
        <v>3605</v>
      </c>
      <c r="J930" s="61" t="b">
        <v>0</v>
      </c>
    </row>
    <row r="931" spans="1:10" ht="15.5" hidden="1" x14ac:dyDescent="0.35">
      <c r="A931" s="88" t="s">
        <v>1369</v>
      </c>
      <c r="B931" s="59" t="s">
        <v>47</v>
      </c>
      <c r="C931" s="60">
        <v>45566</v>
      </c>
      <c r="D931" s="59" t="s">
        <v>25</v>
      </c>
      <c r="E931" s="59" t="s">
        <v>2834</v>
      </c>
      <c r="F931" s="59" t="s">
        <v>2520</v>
      </c>
      <c r="G931" s="59" t="s">
        <v>25</v>
      </c>
      <c r="H931" s="59" t="s">
        <v>3410</v>
      </c>
      <c r="I931" s="61" t="s">
        <v>3606</v>
      </c>
      <c r="J931" s="61" t="b">
        <v>0</v>
      </c>
    </row>
    <row r="932" spans="1:10" ht="15.5" hidden="1" x14ac:dyDescent="0.35">
      <c r="A932" s="88" t="s">
        <v>3445</v>
      </c>
      <c r="B932" s="59" t="s">
        <v>40</v>
      </c>
      <c r="C932" s="60">
        <v>45566</v>
      </c>
      <c r="D932" s="59" t="s">
        <v>25</v>
      </c>
      <c r="E932" s="59" t="s">
        <v>2834</v>
      </c>
      <c r="F932" s="59" t="s">
        <v>3401</v>
      </c>
      <c r="G932" s="59" t="s">
        <v>25</v>
      </c>
      <c r="H932" s="59" t="s">
        <v>3410</v>
      </c>
      <c r="I932" s="61" t="s">
        <v>3606</v>
      </c>
      <c r="J932" s="61" t="b">
        <v>0</v>
      </c>
    </row>
    <row r="933" spans="1:10" ht="15.5" hidden="1" x14ac:dyDescent="0.35">
      <c r="A933" s="88" t="s">
        <v>3446</v>
      </c>
      <c r="B933" s="59" t="s">
        <v>43</v>
      </c>
      <c r="C933" s="60">
        <v>45567</v>
      </c>
      <c r="D933" s="59" t="s">
        <v>25</v>
      </c>
      <c r="E933" s="59" t="s">
        <v>2834</v>
      </c>
      <c r="F933" s="59" t="s">
        <v>3431</v>
      </c>
      <c r="G933" s="59" t="s">
        <v>25</v>
      </c>
      <c r="H933" s="59" t="s">
        <v>3409</v>
      </c>
      <c r="I933" s="61" t="s">
        <v>3606</v>
      </c>
      <c r="J933" s="61" t="b">
        <v>0</v>
      </c>
    </row>
    <row r="934" spans="1:10" ht="15.5" hidden="1" x14ac:dyDescent="0.35">
      <c r="A934" s="88" t="s">
        <v>3278</v>
      </c>
      <c r="B934" s="59" t="s">
        <v>37</v>
      </c>
      <c r="C934" s="60">
        <v>45567</v>
      </c>
      <c r="D934" s="59" t="s">
        <v>25</v>
      </c>
      <c r="E934" s="59" t="s">
        <v>2834</v>
      </c>
      <c r="F934" s="59" t="s">
        <v>3401</v>
      </c>
      <c r="G934" s="59" t="s">
        <v>25</v>
      </c>
      <c r="H934" s="59" t="s">
        <v>3409</v>
      </c>
      <c r="I934" s="61" t="s">
        <v>3606</v>
      </c>
      <c r="J934" s="61" t="b">
        <v>0</v>
      </c>
    </row>
    <row r="935" spans="1:10" ht="15.5" hidden="1" x14ac:dyDescent="0.35">
      <c r="A935" s="88" t="s">
        <v>3447</v>
      </c>
      <c r="B935" s="59" t="s">
        <v>33</v>
      </c>
      <c r="C935" s="60">
        <v>45567</v>
      </c>
      <c r="D935" s="59" t="s">
        <v>25</v>
      </c>
      <c r="E935" s="59" t="s">
        <v>2834</v>
      </c>
      <c r="F935" s="59" t="s">
        <v>3401</v>
      </c>
      <c r="G935" s="59" t="s">
        <v>25</v>
      </c>
      <c r="H935" s="59" t="s">
        <v>3409</v>
      </c>
      <c r="I935" s="61" t="s">
        <v>3605</v>
      </c>
      <c r="J935" s="61" t="b">
        <v>0</v>
      </c>
    </row>
    <row r="936" spans="1:10" ht="15.5" hidden="1" x14ac:dyDescent="0.35">
      <c r="A936" s="88" t="s">
        <v>2090</v>
      </c>
      <c r="B936" s="59" t="s">
        <v>41</v>
      </c>
      <c r="C936" s="60">
        <v>45567</v>
      </c>
      <c r="D936" s="59" t="s">
        <v>25</v>
      </c>
      <c r="E936" s="59" t="s">
        <v>2834</v>
      </c>
      <c r="F936" s="59" t="s">
        <v>2530</v>
      </c>
      <c r="G936" s="59" t="s">
        <v>25</v>
      </c>
      <c r="H936" s="59" t="s">
        <v>3409</v>
      </c>
      <c r="I936" s="61" t="s">
        <v>3605</v>
      </c>
      <c r="J936" s="61" t="b">
        <v>0</v>
      </c>
    </row>
    <row r="937" spans="1:10" ht="15.5" hidden="1" x14ac:dyDescent="0.35">
      <c r="A937" s="88" t="s">
        <v>3448</v>
      </c>
      <c r="B937" s="59" t="s">
        <v>43</v>
      </c>
      <c r="C937" s="60">
        <v>45567</v>
      </c>
      <c r="D937" s="59" t="s">
        <v>25</v>
      </c>
      <c r="E937" s="59" t="s">
        <v>2834</v>
      </c>
      <c r="F937" s="59" t="s">
        <v>3416</v>
      </c>
      <c r="G937" s="59" t="s">
        <v>25</v>
      </c>
      <c r="H937" s="59" t="s">
        <v>3409</v>
      </c>
      <c r="I937" s="61" t="s">
        <v>3606</v>
      </c>
      <c r="J937" s="61" t="b">
        <v>0</v>
      </c>
    </row>
    <row r="938" spans="1:10" ht="15.5" hidden="1" x14ac:dyDescent="0.35">
      <c r="A938" s="88" t="s">
        <v>3020</v>
      </c>
      <c r="B938" s="59" t="s">
        <v>33</v>
      </c>
      <c r="C938" s="60">
        <v>45567</v>
      </c>
      <c r="D938" s="59" t="s">
        <v>25</v>
      </c>
      <c r="E938" s="59" t="s">
        <v>2834</v>
      </c>
      <c r="F938" s="59" t="s">
        <v>3416</v>
      </c>
      <c r="G938" s="59" t="s">
        <v>25</v>
      </c>
      <c r="H938" s="59" t="s">
        <v>3409</v>
      </c>
      <c r="I938" s="61" t="s">
        <v>3606</v>
      </c>
      <c r="J938" s="61" t="b">
        <v>0</v>
      </c>
    </row>
    <row r="939" spans="1:10" ht="15.5" hidden="1" x14ac:dyDescent="0.35">
      <c r="A939" s="88" t="s">
        <v>3032</v>
      </c>
      <c r="B939" s="59" t="s">
        <v>47</v>
      </c>
      <c r="C939" s="60">
        <v>45567</v>
      </c>
      <c r="D939" s="59" t="s">
        <v>25</v>
      </c>
      <c r="E939" s="59" t="s">
        <v>2834</v>
      </c>
      <c r="F939" s="59" t="s">
        <v>3401</v>
      </c>
      <c r="G939" s="59" t="s">
        <v>25</v>
      </c>
      <c r="H939" s="59" t="s">
        <v>3409</v>
      </c>
      <c r="I939" s="61" t="s">
        <v>3606</v>
      </c>
      <c r="J939" s="61" t="b">
        <v>0</v>
      </c>
    </row>
    <row r="940" spans="1:10" ht="15.5" hidden="1" x14ac:dyDescent="0.35">
      <c r="A940" s="88" t="s">
        <v>3449</v>
      </c>
      <c r="B940" s="59" t="s">
        <v>37</v>
      </c>
      <c r="C940" s="60">
        <v>45567</v>
      </c>
      <c r="D940" s="59" t="s">
        <v>25</v>
      </c>
      <c r="E940" s="59" t="s">
        <v>2834</v>
      </c>
      <c r="F940" s="59" t="s">
        <v>3401</v>
      </c>
      <c r="G940" s="59" t="s">
        <v>25</v>
      </c>
      <c r="H940" s="59" t="s">
        <v>3409</v>
      </c>
      <c r="I940" s="61" t="s">
        <v>3606</v>
      </c>
      <c r="J940" s="61" t="b">
        <v>0</v>
      </c>
    </row>
    <row r="941" spans="1:10" ht="15.5" hidden="1" x14ac:dyDescent="0.35">
      <c r="A941" s="88" t="s">
        <v>1650</v>
      </c>
      <c r="B941" s="59" t="s">
        <v>47</v>
      </c>
      <c r="C941" s="60">
        <v>45567</v>
      </c>
      <c r="D941" s="59" t="s">
        <v>25</v>
      </c>
      <c r="E941" s="59" t="s">
        <v>2834</v>
      </c>
      <c r="F941" s="59" t="s">
        <v>3401</v>
      </c>
      <c r="G941" s="59" t="s">
        <v>25</v>
      </c>
      <c r="H941" s="59" t="s">
        <v>3409</v>
      </c>
      <c r="I941" s="61" t="s">
        <v>3606</v>
      </c>
      <c r="J941" s="61" t="b">
        <v>0</v>
      </c>
    </row>
    <row r="942" spans="1:10" ht="15.5" hidden="1" x14ac:dyDescent="0.35">
      <c r="A942" s="88" t="s">
        <v>3450</v>
      </c>
      <c r="B942" s="59" t="s">
        <v>33</v>
      </c>
      <c r="C942" s="60">
        <v>45567</v>
      </c>
      <c r="D942" s="59" t="s">
        <v>25</v>
      </c>
      <c r="E942" s="59" t="s">
        <v>2834</v>
      </c>
      <c r="F942" s="59" t="s">
        <v>3401</v>
      </c>
      <c r="G942" s="59" t="s">
        <v>25</v>
      </c>
      <c r="H942" s="59" t="s">
        <v>3409</v>
      </c>
      <c r="I942" s="61" t="s">
        <v>3606</v>
      </c>
      <c r="J942" s="61" t="b">
        <v>0</v>
      </c>
    </row>
    <row r="943" spans="1:10" ht="15.5" hidden="1" x14ac:dyDescent="0.35">
      <c r="A943" s="88" t="s">
        <v>2537</v>
      </c>
      <c r="B943" s="59" t="s">
        <v>35</v>
      </c>
      <c r="C943" s="60">
        <v>45567</v>
      </c>
      <c r="D943" s="59" t="s">
        <v>25</v>
      </c>
      <c r="E943" s="59" t="s">
        <v>2834</v>
      </c>
      <c r="F943" s="59" t="s">
        <v>2530</v>
      </c>
      <c r="G943" s="59" t="s">
        <v>25</v>
      </c>
      <c r="H943" s="59" t="s">
        <v>3409</v>
      </c>
      <c r="I943" s="61" t="s">
        <v>3606</v>
      </c>
      <c r="J943" s="61" t="b">
        <v>0</v>
      </c>
    </row>
    <row r="944" spans="1:10" ht="15.5" hidden="1" x14ac:dyDescent="0.35">
      <c r="A944" s="88" t="s">
        <v>428</v>
      </c>
      <c r="B944" s="59" t="s">
        <v>37</v>
      </c>
      <c r="C944" s="60">
        <v>45567</v>
      </c>
      <c r="D944" s="59" t="s">
        <v>25</v>
      </c>
      <c r="E944" s="59" t="s">
        <v>2834</v>
      </c>
      <c r="F944" s="59" t="s">
        <v>3409</v>
      </c>
      <c r="G944" s="59" t="s">
        <v>25</v>
      </c>
      <c r="H944" s="59" t="s">
        <v>3409</v>
      </c>
      <c r="I944" s="61" t="s">
        <v>3605</v>
      </c>
      <c r="J944" s="61" t="b">
        <v>0</v>
      </c>
    </row>
    <row r="945" spans="1:10" ht="15.5" hidden="1" x14ac:dyDescent="0.35">
      <c r="A945" s="88" t="s">
        <v>2434</v>
      </c>
      <c r="B945" s="59" t="s">
        <v>42</v>
      </c>
      <c r="C945" s="60">
        <v>45567</v>
      </c>
      <c r="D945" s="59" t="s">
        <v>25</v>
      </c>
      <c r="E945" s="59" t="s">
        <v>2834</v>
      </c>
      <c r="F945" s="59" t="s">
        <v>3435</v>
      </c>
      <c r="G945" s="59" t="s">
        <v>25</v>
      </c>
      <c r="H945" s="59" t="s">
        <v>3409</v>
      </c>
      <c r="I945" s="61" t="s">
        <v>3605</v>
      </c>
      <c r="J945" s="61" t="b">
        <v>0</v>
      </c>
    </row>
    <row r="946" spans="1:10" ht="15.5" hidden="1" x14ac:dyDescent="0.35">
      <c r="A946" s="88" t="s">
        <v>2235</v>
      </c>
      <c r="B946" s="59" t="s">
        <v>30</v>
      </c>
      <c r="C946" s="60">
        <v>45567</v>
      </c>
      <c r="D946" s="59" t="s">
        <v>25</v>
      </c>
      <c r="E946" s="59" t="s">
        <v>2834</v>
      </c>
      <c r="F946" s="59" t="s">
        <v>3416</v>
      </c>
      <c r="G946" s="59" t="s">
        <v>25</v>
      </c>
      <c r="H946" s="59" t="s">
        <v>3409</v>
      </c>
      <c r="I946" s="61" t="s">
        <v>3606</v>
      </c>
      <c r="J946" s="61" t="b">
        <v>0</v>
      </c>
    </row>
    <row r="947" spans="1:10" ht="15.5" hidden="1" x14ac:dyDescent="0.35">
      <c r="A947" s="88" t="s">
        <v>3451</v>
      </c>
      <c r="B947" s="59" t="s">
        <v>30</v>
      </c>
      <c r="C947" s="60">
        <v>45567</v>
      </c>
      <c r="D947" s="59" t="s">
        <v>25</v>
      </c>
      <c r="E947" s="59" t="s">
        <v>2834</v>
      </c>
      <c r="F947" s="59" t="s">
        <v>3401</v>
      </c>
      <c r="G947" s="59" t="s">
        <v>25</v>
      </c>
      <c r="H947" s="59" t="s">
        <v>3409</v>
      </c>
      <c r="I947" s="61" t="s">
        <v>3606</v>
      </c>
      <c r="J947" s="61" t="b">
        <v>0</v>
      </c>
    </row>
    <row r="948" spans="1:10" ht="15.5" hidden="1" x14ac:dyDescent="0.35">
      <c r="A948" s="88" t="s">
        <v>3093</v>
      </c>
      <c r="B948" s="59" t="s">
        <v>40</v>
      </c>
      <c r="C948" s="60">
        <v>45567</v>
      </c>
      <c r="D948" s="59" t="s">
        <v>25</v>
      </c>
      <c r="E948" s="59" t="s">
        <v>2834</v>
      </c>
      <c r="F948" s="59" t="s">
        <v>3401</v>
      </c>
      <c r="G948" s="59" t="s">
        <v>25</v>
      </c>
      <c r="H948" s="59" t="s">
        <v>3409</v>
      </c>
      <c r="I948" s="61" t="s">
        <v>3606</v>
      </c>
      <c r="J948" s="61" t="b">
        <v>0</v>
      </c>
    </row>
    <row r="949" spans="1:10" ht="15.5" hidden="1" x14ac:dyDescent="0.35">
      <c r="A949" s="88" t="s">
        <v>1833</v>
      </c>
      <c r="B949" s="59" t="s">
        <v>41</v>
      </c>
      <c r="C949" s="60">
        <v>45568</v>
      </c>
      <c r="D949" s="59" t="s">
        <v>25</v>
      </c>
      <c r="E949" s="59" t="s">
        <v>2834</v>
      </c>
      <c r="F949" s="59" t="s">
        <v>3416</v>
      </c>
      <c r="G949" s="59" t="s">
        <v>25</v>
      </c>
      <c r="H949" s="59" t="s">
        <v>3416</v>
      </c>
      <c r="I949" s="61" t="s">
        <v>3606</v>
      </c>
      <c r="J949" s="61" t="b">
        <v>0</v>
      </c>
    </row>
    <row r="950" spans="1:10" ht="15.5" hidden="1" x14ac:dyDescent="0.35">
      <c r="A950" s="88" t="s">
        <v>2390</v>
      </c>
      <c r="B950" s="59" t="s">
        <v>37</v>
      </c>
      <c r="C950" s="60">
        <v>45568</v>
      </c>
      <c r="D950" s="59" t="s">
        <v>25</v>
      </c>
      <c r="E950" s="59" t="s">
        <v>2834</v>
      </c>
      <c r="F950" s="59" t="s">
        <v>3452</v>
      </c>
      <c r="G950" s="59" t="s">
        <v>25</v>
      </c>
      <c r="H950" s="59" t="s">
        <v>3416</v>
      </c>
      <c r="I950" s="61" t="s">
        <v>3606</v>
      </c>
      <c r="J950" s="61" t="b">
        <v>0</v>
      </c>
    </row>
    <row r="951" spans="1:10" ht="15.5" hidden="1" x14ac:dyDescent="0.35">
      <c r="A951" s="88" t="s">
        <v>3453</v>
      </c>
      <c r="B951" s="59" t="s">
        <v>29</v>
      </c>
      <c r="C951" s="60">
        <v>45568</v>
      </c>
      <c r="D951" s="59" t="s">
        <v>25</v>
      </c>
      <c r="E951" s="59" t="s">
        <v>2834</v>
      </c>
      <c r="F951" s="59" t="s">
        <v>3431</v>
      </c>
      <c r="G951" s="59" t="s">
        <v>25</v>
      </c>
      <c r="H951" s="59" t="s">
        <v>3416</v>
      </c>
      <c r="I951" s="61" t="s">
        <v>3606</v>
      </c>
      <c r="J951" s="61" t="b">
        <v>0</v>
      </c>
    </row>
    <row r="952" spans="1:10" ht="15.5" hidden="1" x14ac:dyDescent="0.35">
      <c r="A952" s="88" t="s">
        <v>2743</v>
      </c>
      <c r="B952" s="59" t="s">
        <v>29</v>
      </c>
      <c r="C952" s="60">
        <v>45568</v>
      </c>
      <c r="D952" s="59" t="s">
        <v>25</v>
      </c>
      <c r="E952" s="59" t="s">
        <v>2834</v>
      </c>
      <c r="F952" s="59" t="s">
        <v>3435</v>
      </c>
      <c r="G952" s="59" t="s">
        <v>25</v>
      </c>
      <c r="H952" s="59" t="s">
        <v>3416</v>
      </c>
      <c r="I952" s="61" t="s">
        <v>3606</v>
      </c>
      <c r="J952" s="61" t="b">
        <v>0</v>
      </c>
    </row>
    <row r="953" spans="1:10" ht="15.5" hidden="1" x14ac:dyDescent="0.35">
      <c r="A953" s="88" t="s">
        <v>2439</v>
      </c>
      <c r="B953" s="59" t="s">
        <v>40</v>
      </c>
      <c r="C953" s="60">
        <v>45568</v>
      </c>
      <c r="D953" s="59" t="s">
        <v>25</v>
      </c>
      <c r="E953" s="59" t="s">
        <v>2834</v>
      </c>
      <c r="F953" s="59" t="s">
        <v>3401</v>
      </c>
      <c r="G953" s="59" t="s">
        <v>25</v>
      </c>
      <c r="H953" s="59" t="s">
        <v>3416</v>
      </c>
      <c r="I953" s="61" t="s">
        <v>3606</v>
      </c>
      <c r="J953" s="61" t="b">
        <v>0</v>
      </c>
    </row>
    <row r="954" spans="1:10" ht="15.5" hidden="1" x14ac:dyDescent="0.35">
      <c r="A954" s="88" t="s">
        <v>3454</v>
      </c>
      <c r="B954" s="59" t="s">
        <v>47</v>
      </c>
      <c r="C954" s="60">
        <v>45568</v>
      </c>
      <c r="D954" s="59" t="s">
        <v>25</v>
      </c>
      <c r="E954" s="59" t="s">
        <v>2834</v>
      </c>
      <c r="F954" s="59" t="s">
        <v>3401</v>
      </c>
      <c r="G954" s="59" t="s">
        <v>25</v>
      </c>
      <c r="H954" s="59" t="s">
        <v>3416</v>
      </c>
      <c r="I954" s="61" t="s">
        <v>3606</v>
      </c>
      <c r="J954" s="61" t="b">
        <v>0</v>
      </c>
    </row>
    <row r="955" spans="1:10" ht="15.5" hidden="1" x14ac:dyDescent="0.35">
      <c r="A955" s="88" t="s">
        <v>641</v>
      </c>
      <c r="B955" s="59" t="s">
        <v>42</v>
      </c>
      <c r="C955" s="60">
        <v>45568</v>
      </c>
      <c r="D955" s="59" t="s">
        <v>25</v>
      </c>
      <c r="E955" s="59" t="s">
        <v>2834</v>
      </c>
      <c r="F955" s="59" t="s">
        <v>2833</v>
      </c>
      <c r="G955" s="59" t="s">
        <v>25</v>
      </c>
      <c r="H955" s="59" t="s">
        <v>3416</v>
      </c>
      <c r="I955" s="61" t="s">
        <v>3605</v>
      </c>
      <c r="J955" s="61" t="b">
        <v>0</v>
      </c>
    </row>
    <row r="956" spans="1:10" ht="15.5" hidden="1" x14ac:dyDescent="0.35">
      <c r="A956" s="88" t="s">
        <v>3455</v>
      </c>
      <c r="B956" s="59" t="s">
        <v>38</v>
      </c>
      <c r="C956" s="60">
        <v>45568</v>
      </c>
      <c r="D956" s="59" t="s">
        <v>25</v>
      </c>
      <c r="E956" s="59" t="s">
        <v>2834</v>
      </c>
      <c r="F956" s="59" t="s">
        <v>3401</v>
      </c>
      <c r="G956" s="59" t="s">
        <v>25</v>
      </c>
      <c r="H956" s="59" t="s">
        <v>3416</v>
      </c>
      <c r="I956" s="61" t="s">
        <v>3606</v>
      </c>
      <c r="J956" s="61" t="b">
        <v>0</v>
      </c>
    </row>
    <row r="957" spans="1:10" ht="15.5" hidden="1" x14ac:dyDescent="0.35">
      <c r="A957" s="88" t="s">
        <v>614</v>
      </c>
      <c r="B957" s="59" t="s">
        <v>38</v>
      </c>
      <c r="C957" s="60">
        <v>45568</v>
      </c>
      <c r="D957" s="59" t="s">
        <v>25</v>
      </c>
      <c r="E957" s="59" t="s">
        <v>2834</v>
      </c>
      <c r="F957" s="59" t="s">
        <v>3401</v>
      </c>
      <c r="G957" s="59" t="s">
        <v>25</v>
      </c>
      <c r="H957" s="59" t="s">
        <v>3416</v>
      </c>
      <c r="I957" s="61" t="s">
        <v>3606</v>
      </c>
      <c r="J957" s="61" t="b">
        <v>0</v>
      </c>
    </row>
    <row r="958" spans="1:10" ht="15.5" hidden="1" x14ac:dyDescent="0.35">
      <c r="A958" s="88" t="s">
        <v>3456</v>
      </c>
      <c r="B958" s="59" t="s">
        <v>30</v>
      </c>
      <c r="C958" s="60">
        <v>45568</v>
      </c>
      <c r="D958" s="59" t="s">
        <v>25</v>
      </c>
      <c r="E958" s="59" t="s">
        <v>2834</v>
      </c>
      <c r="F958" s="59" t="s">
        <v>3401</v>
      </c>
      <c r="G958" s="59" t="s">
        <v>25</v>
      </c>
      <c r="H958" s="59" t="s">
        <v>3416</v>
      </c>
      <c r="I958" s="61" t="s">
        <v>3605</v>
      </c>
      <c r="J958" s="61" t="b">
        <v>0</v>
      </c>
    </row>
    <row r="959" spans="1:10" ht="15.5" hidden="1" x14ac:dyDescent="0.35">
      <c r="A959" s="88" t="s">
        <v>1513</v>
      </c>
      <c r="B959" s="59" t="s">
        <v>34</v>
      </c>
      <c r="C959" s="60">
        <v>45569</v>
      </c>
      <c r="D959" s="59" t="s">
        <v>25</v>
      </c>
      <c r="E959" s="59" t="s">
        <v>2834</v>
      </c>
      <c r="F959" s="59" t="s">
        <v>3401</v>
      </c>
      <c r="G959" s="59" t="s">
        <v>25</v>
      </c>
      <c r="H959" s="59" t="s">
        <v>3401</v>
      </c>
      <c r="I959" s="61" t="s">
        <v>3606</v>
      </c>
      <c r="J959" s="61" t="b">
        <v>0</v>
      </c>
    </row>
    <row r="960" spans="1:10" ht="15.5" hidden="1" x14ac:dyDescent="0.35">
      <c r="A960" s="88" t="s">
        <v>3009</v>
      </c>
      <c r="B960" s="59" t="s">
        <v>37</v>
      </c>
      <c r="C960" s="60">
        <v>45569</v>
      </c>
      <c r="D960" s="59" t="s">
        <v>25</v>
      </c>
      <c r="E960" s="59" t="s">
        <v>2834</v>
      </c>
      <c r="F960" s="59" t="s">
        <v>3401</v>
      </c>
      <c r="G960" s="59" t="s">
        <v>25</v>
      </c>
      <c r="H960" s="59" t="s">
        <v>3401</v>
      </c>
      <c r="I960" s="61" t="s">
        <v>3606</v>
      </c>
      <c r="J960" s="61" t="b">
        <v>0</v>
      </c>
    </row>
    <row r="961" spans="1:10" ht="15.5" hidden="1" x14ac:dyDescent="0.35">
      <c r="A961" s="88" t="s">
        <v>2449</v>
      </c>
      <c r="B961" s="59" t="s">
        <v>40</v>
      </c>
      <c r="C961" s="60">
        <v>45569</v>
      </c>
      <c r="D961" s="59" t="s">
        <v>25</v>
      </c>
      <c r="E961" s="59" t="s">
        <v>2834</v>
      </c>
      <c r="F961" s="59" t="s">
        <v>3435</v>
      </c>
      <c r="G961" s="59" t="s">
        <v>25</v>
      </c>
      <c r="H961" s="59" t="s">
        <v>3401</v>
      </c>
      <c r="I961" s="61" t="s">
        <v>3605</v>
      </c>
      <c r="J961" s="61" t="b">
        <v>0</v>
      </c>
    </row>
    <row r="962" spans="1:10" ht="15.5" hidden="1" x14ac:dyDescent="0.35">
      <c r="A962" s="88" t="s">
        <v>3136</v>
      </c>
      <c r="B962" s="59" t="s">
        <v>29</v>
      </c>
      <c r="C962" s="60">
        <v>45569</v>
      </c>
      <c r="D962" s="59" t="s">
        <v>25</v>
      </c>
      <c r="E962" s="59" t="s">
        <v>2834</v>
      </c>
      <c r="F962" s="59" t="s">
        <v>3427</v>
      </c>
      <c r="G962" s="59" t="s">
        <v>25</v>
      </c>
      <c r="H962" s="59" t="s">
        <v>3401</v>
      </c>
      <c r="I962" s="61" t="s">
        <v>3606</v>
      </c>
      <c r="J962" s="61" t="b">
        <v>0</v>
      </c>
    </row>
    <row r="963" spans="1:10" ht="15.5" hidden="1" x14ac:dyDescent="0.35">
      <c r="A963" s="88" t="s">
        <v>3457</v>
      </c>
      <c r="B963" s="59" t="s">
        <v>37</v>
      </c>
      <c r="C963" s="60">
        <v>45569</v>
      </c>
      <c r="D963" s="59" t="s">
        <v>25</v>
      </c>
      <c r="E963" s="59" t="s">
        <v>2834</v>
      </c>
      <c r="F963" s="59" t="s">
        <v>3401</v>
      </c>
      <c r="G963" s="59" t="s">
        <v>25</v>
      </c>
      <c r="H963" s="59" t="s">
        <v>3401</v>
      </c>
      <c r="I963" s="61" t="s">
        <v>3605</v>
      </c>
      <c r="J963" s="61" t="b">
        <v>0</v>
      </c>
    </row>
    <row r="964" spans="1:10" ht="15.5" hidden="1" x14ac:dyDescent="0.35">
      <c r="A964" s="88" t="s">
        <v>2977</v>
      </c>
      <c r="B964" s="59" t="s">
        <v>42</v>
      </c>
      <c r="C964" s="60">
        <v>45569</v>
      </c>
      <c r="D964" s="59" t="s">
        <v>25</v>
      </c>
      <c r="E964" s="59" t="s">
        <v>2834</v>
      </c>
      <c r="F964" s="59" t="s">
        <v>2560</v>
      </c>
      <c r="G964" s="59" t="s">
        <v>25</v>
      </c>
      <c r="H964" s="59" t="s">
        <v>3401</v>
      </c>
      <c r="I964" s="61" t="s">
        <v>3606</v>
      </c>
      <c r="J964" s="61" t="b">
        <v>0</v>
      </c>
    </row>
    <row r="965" spans="1:10" ht="15.5" hidden="1" x14ac:dyDescent="0.35">
      <c r="A965" s="88" t="s">
        <v>446</v>
      </c>
      <c r="B965" s="59" t="s">
        <v>42</v>
      </c>
      <c r="C965" s="60">
        <v>45569</v>
      </c>
      <c r="D965" s="59" t="s">
        <v>25</v>
      </c>
      <c r="E965" s="59" t="s">
        <v>2834</v>
      </c>
      <c r="F965" s="59" t="s">
        <v>2833</v>
      </c>
      <c r="G965" s="59" t="s">
        <v>25</v>
      </c>
      <c r="H965" s="59" t="s">
        <v>3401</v>
      </c>
      <c r="I965" s="61" t="s">
        <v>3606</v>
      </c>
      <c r="J965" s="61" t="b">
        <v>0</v>
      </c>
    </row>
    <row r="966" spans="1:10" ht="15.5" hidden="1" x14ac:dyDescent="0.35">
      <c r="A966" s="88" t="s">
        <v>3458</v>
      </c>
      <c r="B966" s="59" t="s">
        <v>37</v>
      </c>
      <c r="C966" s="60">
        <v>45569</v>
      </c>
      <c r="D966" s="59" t="s">
        <v>25</v>
      </c>
      <c r="E966" s="59" t="s">
        <v>2834</v>
      </c>
      <c r="F966" s="59" t="s">
        <v>3401</v>
      </c>
      <c r="G966" s="59" t="s">
        <v>25</v>
      </c>
      <c r="H966" s="59" t="s">
        <v>3401</v>
      </c>
      <c r="I966" s="61" t="s">
        <v>3606</v>
      </c>
      <c r="J966" s="61" t="b">
        <v>0</v>
      </c>
    </row>
    <row r="967" spans="1:10" ht="15.5" hidden="1" x14ac:dyDescent="0.35">
      <c r="A967" s="88" t="s">
        <v>843</v>
      </c>
      <c r="B967" s="59" t="s">
        <v>33</v>
      </c>
      <c r="C967" s="60">
        <v>45572</v>
      </c>
      <c r="D967" s="59" t="s">
        <v>25</v>
      </c>
      <c r="E967" s="59" t="s">
        <v>2830</v>
      </c>
      <c r="F967" s="61"/>
      <c r="G967" s="61"/>
      <c r="H967" s="59" t="s">
        <v>2833</v>
      </c>
      <c r="I967" s="61" t="e">
        <v>#N/A</v>
      </c>
      <c r="J967" s="61" t="b">
        <v>1</v>
      </c>
    </row>
    <row r="968" spans="1:10" ht="15.5" hidden="1" x14ac:dyDescent="0.35">
      <c r="A968" s="88" t="s">
        <v>3459</v>
      </c>
      <c r="B968" s="59" t="s">
        <v>33</v>
      </c>
      <c r="C968" s="60">
        <v>45572</v>
      </c>
      <c r="D968" s="59" t="s">
        <v>25</v>
      </c>
      <c r="E968" s="59" t="s">
        <v>2834</v>
      </c>
      <c r="F968" s="59" t="s">
        <v>3431</v>
      </c>
      <c r="G968" s="59" t="s">
        <v>25</v>
      </c>
      <c r="H968" s="59" t="s">
        <v>2833</v>
      </c>
      <c r="I968" s="61" t="s">
        <v>3605</v>
      </c>
      <c r="J968" s="61" t="b">
        <v>0</v>
      </c>
    </row>
    <row r="969" spans="1:10" ht="15.5" hidden="1" x14ac:dyDescent="0.35">
      <c r="A969" s="88" t="s">
        <v>2504</v>
      </c>
      <c r="B969" s="59" t="s">
        <v>41</v>
      </c>
      <c r="C969" s="60">
        <v>45572</v>
      </c>
      <c r="D969" s="59" t="s">
        <v>25</v>
      </c>
      <c r="E969" s="59" t="s">
        <v>2834</v>
      </c>
      <c r="F969" s="59" t="s">
        <v>3435</v>
      </c>
      <c r="G969" s="59" t="s">
        <v>25</v>
      </c>
      <c r="H969" s="59" t="s">
        <v>2833</v>
      </c>
      <c r="I969" s="61" t="s">
        <v>3606</v>
      </c>
      <c r="J969" s="61" t="b">
        <v>0</v>
      </c>
    </row>
    <row r="970" spans="1:10" ht="15.5" hidden="1" x14ac:dyDescent="0.35">
      <c r="A970" s="88" t="s">
        <v>1152</v>
      </c>
      <c r="B970" s="59" t="s">
        <v>42</v>
      </c>
      <c r="C970" s="60">
        <v>45572</v>
      </c>
      <c r="D970" s="59" t="s">
        <v>25</v>
      </c>
      <c r="E970" s="59" t="s">
        <v>2834</v>
      </c>
      <c r="F970" s="59" t="s">
        <v>2573</v>
      </c>
      <c r="G970" s="59" t="s">
        <v>25</v>
      </c>
      <c r="H970" s="59" t="s">
        <v>2833</v>
      </c>
      <c r="I970" s="61" t="s">
        <v>3605</v>
      </c>
      <c r="J970" s="61" t="b">
        <v>0</v>
      </c>
    </row>
    <row r="971" spans="1:10" ht="15.5" hidden="1" x14ac:dyDescent="0.35">
      <c r="A971" s="88" t="s">
        <v>1088</v>
      </c>
      <c r="B971" s="59" t="s">
        <v>32</v>
      </c>
      <c r="C971" s="60">
        <v>45572</v>
      </c>
      <c r="D971" s="59" t="s">
        <v>25</v>
      </c>
      <c r="E971" s="59" t="s">
        <v>2834</v>
      </c>
      <c r="F971" s="59" t="s">
        <v>2520</v>
      </c>
      <c r="G971" s="59" t="s">
        <v>25</v>
      </c>
      <c r="H971" s="59" t="s">
        <v>2833</v>
      </c>
      <c r="I971" s="61" t="s">
        <v>3605</v>
      </c>
      <c r="J971" s="61" t="b">
        <v>0</v>
      </c>
    </row>
    <row r="972" spans="1:10" ht="15.5" hidden="1" x14ac:dyDescent="0.35">
      <c r="A972" s="88" t="s">
        <v>3460</v>
      </c>
      <c r="B972" s="59" t="s">
        <v>37</v>
      </c>
      <c r="C972" s="60">
        <v>45572</v>
      </c>
      <c r="D972" s="59" t="s">
        <v>25</v>
      </c>
      <c r="E972" s="59" t="s">
        <v>2834</v>
      </c>
      <c r="F972" s="59" t="s">
        <v>2833</v>
      </c>
      <c r="G972" s="59" t="s">
        <v>25</v>
      </c>
      <c r="H972" s="59" t="s">
        <v>2833</v>
      </c>
      <c r="I972" s="61" t="s">
        <v>3606</v>
      </c>
      <c r="J972" s="61" t="b">
        <v>0</v>
      </c>
    </row>
    <row r="973" spans="1:10" ht="15.5" hidden="1" x14ac:dyDescent="0.35">
      <c r="A973" s="88" t="s">
        <v>629</v>
      </c>
      <c r="B973" s="59" t="s">
        <v>34</v>
      </c>
      <c r="C973" s="60">
        <v>45572</v>
      </c>
      <c r="D973" s="59" t="s">
        <v>25</v>
      </c>
      <c r="E973" s="59" t="s">
        <v>2834</v>
      </c>
      <c r="F973" s="59" t="s">
        <v>3461</v>
      </c>
      <c r="G973" s="59" t="s">
        <v>25</v>
      </c>
      <c r="H973" s="59" t="s">
        <v>2833</v>
      </c>
      <c r="I973" s="61" t="s">
        <v>3606</v>
      </c>
      <c r="J973" s="61" t="b">
        <v>0</v>
      </c>
    </row>
    <row r="974" spans="1:10" ht="15.5" hidden="1" x14ac:dyDescent="0.35">
      <c r="A974" s="88" t="s">
        <v>2470</v>
      </c>
      <c r="B974" s="59" t="s">
        <v>34</v>
      </c>
      <c r="C974" s="60">
        <v>45572</v>
      </c>
      <c r="D974" s="59" t="s">
        <v>25</v>
      </c>
      <c r="E974" s="59" t="s">
        <v>2834</v>
      </c>
      <c r="F974" s="59" t="s">
        <v>2605</v>
      </c>
      <c r="G974" s="59" t="s">
        <v>25</v>
      </c>
      <c r="H974" s="59" t="s">
        <v>2833</v>
      </c>
      <c r="I974" s="61" t="s">
        <v>3605</v>
      </c>
      <c r="J974" s="61" t="b">
        <v>0</v>
      </c>
    </row>
    <row r="975" spans="1:10" ht="15.5" hidden="1" x14ac:dyDescent="0.35">
      <c r="A975" s="88" t="s">
        <v>312</v>
      </c>
      <c r="B975" s="59" t="s">
        <v>47</v>
      </c>
      <c r="C975" s="60">
        <v>45572</v>
      </c>
      <c r="D975" s="59" t="s">
        <v>25</v>
      </c>
      <c r="E975" s="59" t="s">
        <v>2834</v>
      </c>
      <c r="F975" s="59" t="s">
        <v>2560</v>
      </c>
      <c r="G975" s="59" t="s">
        <v>25</v>
      </c>
      <c r="H975" s="59" t="s">
        <v>2833</v>
      </c>
      <c r="I975" s="61" t="s">
        <v>3605</v>
      </c>
      <c r="J975" s="61" t="b">
        <v>0</v>
      </c>
    </row>
    <row r="976" spans="1:10" ht="15.5" hidden="1" x14ac:dyDescent="0.35">
      <c r="A976" s="88" t="s">
        <v>3462</v>
      </c>
      <c r="B976" s="59" t="s">
        <v>33</v>
      </c>
      <c r="C976" s="60">
        <v>45572</v>
      </c>
      <c r="D976" s="59" t="s">
        <v>25</v>
      </c>
      <c r="E976" s="59" t="s">
        <v>2834</v>
      </c>
      <c r="F976" s="59" t="s">
        <v>3431</v>
      </c>
      <c r="G976" s="59" t="s">
        <v>25</v>
      </c>
      <c r="H976" s="59" t="s">
        <v>2833</v>
      </c>
      <c r="I976" s="61" t="s">
        <v>3606</v>
      </c>
      <c r="J976" s="61" t="b">
        <v>0</v>
      </c>
    </row>
    <row r="977" spans="1:10" ht="15.5" hidden="1" x14ac:dyDescent="0.35">
      <c r="A977" s="88" t="s">
        <v>2121</v>
      </c>
      <c r="B977" s="59" t="s">
        <v>42</v>
      </c>
      <c r="C977" s="60">
        <v>45572</v>
      </c>
      <c r="D977" s="59" t="s">
        <v>25</v>
      </c>
      <c r="E977" s="59" t="s">
        <v>2834</v>
      </c>
      <c r="F977" s="59" t="s">
        <v>3435</v>
      </c>
      <c r="G977" s="59" t="s">
        <v>25</v>
      </c>
      <c r="H977" s="59" t="s">
        <v>2833</v>
      </c>
      <c r="I977" s="61" t="s">
        <v>3606</v>
      </c>
      <c r="J977" s="61" t="b">
        <v>0</v>
      </c>
    </row>
    <row r="978" spans="1:10" ht="15.5" hidden="1" x14ac:dyDescent="0.35">
      <c r="A978" s="88" t="s">
        <v>3219</v>
      </c>
      <c r="B978" s="59" t="s">
        <v>42</v>
      </c>
      <c r="C978" s="60">
        <v>45572</v>
      </c>
      <c r="D978" s="59" t="s">
        <v>25</v>
      </c>
      <c r="E978" s="59" t="s">
        <v>2834</v>
      </c>
      <c r="F978" s="59" t="s">
        <v>3435</v>
      </c>
      <c r="G978" s="59" t="s">
        <v>25</v>
      </c>
      <c r="H978" s="59" t="s">
        <v>2833</v>
      </c>
      <c r="I978" s="61" t="s">
        <v>3606</v>
      </c>
      <c r="J978" s="61" t="b">
        <v>0</v>
      </c>
    </row>
    <row r="979" spans="1:10" ht="15.5" hidden="1" x14ac:dyDescent="0.35">
      <c r="A979" s="88" t="s">
        <v>3463</v>
      </c>
      <c r="B979" s="59" t="s">
        <v>30</v>
      </c>
      <c r="C979" s="60">
        <v>45572</v>
      </c>
      <c r="D979" s="59" t="s">
        <v>25</v>
      </c>
      <c r="E979" s="59" t="s">
        <v>2834</v>
      </c>
      <c r="F979" s="59" t="s">
        <v>3431</v>
      </c>
      <c r="G979" s="59" t="s">
        <v>25</v>
      </c>
      <c r="H979" s="59" t="s">
        <v>2833</v>
      </c>
      <c r="I979" s="61" t="s">
        <v>3606</v>
      </c>
      <c r="J979" s="61" t="b">
        <v>0</v>
      </c>
    </row>
    <row r="980" spans="1:10" ht="15.5" hidden="1" x14ac:dyDescent="0.35">
      <c r="A980" s="88" t="s">
        <v>3464</v>
      </c>
      <c r="B980" s="59" t="s">
        <v>37</v>
      </c>
      <c r="C980" s="60">
        <v>45573</v>
      </c>
      <c r="D980" s="59" t="s">
        <v>25</v>
      </c>
      <c r="E980" s="59" t="s">
        <v>2834</v>
      </c>
      <c r="F980" s="59" t="s">
        <v>3461</v>
      </c>
      <c r="G980" s="59" t="s">
        <v>25</v>
      </c>
      <c r="H980" s="59" t="s">
        <v>3461</v>
      </c>
      <c r="I980" s="61" t="s">
        <v>3605</v>
      </c>
      <c r="J980" s="61" t="b">
        <v>0</v>
      </c>
    </row>
    <row r="981" spans="1:10" ht="15.5" hidden="1" x14ac:dyDescent="0.35">
      <c r="A981" s="88" t="s">
        <v>2411</v>
      </c>
      <c r="B981" s="59" t="s">
        <v>43</v>
      </c>
      <c r="C981" s="60">
        <v>45573</v>
      </c>
      <c r="D981" s="59" t="s">
        <v>25</v>
      </c>
      <c r="E981" s="59" t="s">
        <v>2834</v>
      </c>
      <c r="F981" s="59" t="s">
        <v>3427</v>
      </c>
      <c r="G981" s="59" t="s">
        <v>25</v>
      </c>
      <c r="H981" s="59" t="s">
        <v>3461</v>
      </c>
      <c r="I981" s="61" t="s">
        <v>3606</v>
      </c>
      <c r="J981" s="61" t="b">
        <v>0</v>
      </c>
    </row>
    <row r="982" spans="1:10" ht="15.5" hidden="1" x14ac:dyDescent="0.35">
      <c r="A982" s="88" t="s">
        <v>3217</v>
      </c>
      <c r="B982" s="59" t="s">
        <v>47</v>
      </c>
      <c r="C982" s="60">
        <v>45573</v>
      </c>
      <c r="D982" s="59" t="s">
        <v>25</v>
      </c>
      <c r="E982" s="59" t="s">
        <v>2834</v>
      </c>
      <c r="F982" s="59" t="s">
        <v>2512</v>
      </c>
      <c r="G982" s="59" t="s">
        <v>25</v>
      </c>
      <c r="H982" s="59" t="s">
        <v>3461</v>
      </c>
      <c r="I982" s="61" t="s">
        <v>3606</v>
      </c>
      <c r="J982" s="61" t="b">
        <v>0</v>
      </c>
    </row>
    <row r="983" spans="1:10" ht="15.5" hidden="1" x14ac:dyDescent="0.35">
      <c r="A983" s="88" t="s">
        <v>2343</v>
      </c>
      <c r="B983" s="59" t="s">
        <v>44</v>
      </c>
      <c r="C983" s="60">
        <v>45573</v>
      </c>
      <c r="D983" s="59" t="s">
        <v>25</v>
      </c>
      <c r="E983" s="59" t="s">
        <v>2834</v>
      </c>
      <c r="F983" s="59" t="s">
        <v>2609</v>
      </c>
      <c r="G983" s="59" t="s">
        <v>25</v>
      </c>
      <c r="H983" s="59" t="s">
        <v>3461</v>
      </c>
      <c r="I983" s="61" t="s">
        <v>3605</v>
      </c>
      <c r="J983" s="61" t="b">
        <v>0</v>
      </c>
    </row>
    <row r="984" spans="1:10" ht="15.5" hidden="1" x14ac:dyDescent="0.35">
      <c r="A984" s="88" t="s">
        <v>3465</v>
      </c>
      <c r="B984" s="59" t="s">
        <v>41</v>
      </c>
      <c r="C984" s="60">
        <v>45573</v>
      </c>
      <c r="D984" s="59" t="s">
        <v>25</v>
      </c>
      <c r="E984" s="59" t="s">
        <v>2834</v>
      </c>
      <c r="F984" s="59" t="s">
        <v>3435</v>
      </c>
      <c r="G984" s="59" t="s">
        <v>25</v>
      </c>
      <c r="H984" s="59" t="s">
        <v>3461</v>
      </c>
      <c r="I984" s="61" t="s">
        <v>3606</v>
      </c>
      <c r="J984" s="61" t="b">
        <v>0</v>
      </c>
    </row>
    <row r="985" spans="1:10" ht="15.5" hidden="1" x14ac:dyDescent="0.35">
      <c r="A985" s="88" t="s">
        <v>2567</v>
      </c>
      <c r="B985" s="59" t="s">
        <v>30</v>
      </c>
      <c r="C985" s="60">
        <v>45573</v>
      </c>
      <c r="D985" s="59" t="s">
        <v>25</v>
      </c>
      <c r="E985" s="59" t="s">
        <v>2834</v>
      </c>
      <c r="F985" s="59" t="s">
        <v>3431</v>
      </c>
      <c r="G985" s="59" t="s">
        <v>25</v>
      </c>
      <c r="H985" s="59" t="s">
        <v>3461</v>
      </c>
      <c r="I985" s="61" t="s">
        <v>3606</v>
      </c>
      <c r="J985" s="61" t="b">
        <v>0</v>
      </c>
    </row>
    <row r="986" spans="1:10" ht="15.5" hidden="1" x14ac:dyDescent="0.35">
      <c r="A986" s="88" t="s">
        <v>3466</v>
      </c>
      <c r="B986" s="59" t="s">
        <v>41</v>
      </c>
      <c r="C986" s="60">
        <v>45573</v>
      </c>
      <c r="D986" s="59" t="s">
        <v>25</v>
      </c>
      <c r="E986" s="59" t="s">
        <v>2834</v>
      </c>
      <c r="F986" s="59" t="s">
        <v>3461</v>
      </c>
      <c r="G986" s="59" t="s">
        <v>25</v>
      </c>
      <c r="H986" s="59" t="s">
        <v>3461</v>
      </c>
      <c r="I986" s="61" t="s">
        <v>3606</v>
      </c>
      <c r="J986" s="61" t="b">
        <v>0</v>
      </c>
    </row>
    <row r="987" spans="1:10" ht="15.5" hidden="1" x14ac:dyDescent="0.35">
      <c r="A987" s="88" t="s">
        <v>2658</v>
      </c>
      <c r="B987" s="59" t="s">
        <v>47</v>
      </c>
      <c r="C987" s="60">
        <v>45573</v>
      </c>
      <c r="D987" s="59" t="s">
        <v>25</v>
      </c>
      <c r="E987" s="59" t="s">
        <v>2834</v>
      </c>
      <c r="F987" s="59" t="s">
        <v>3435</v>
      </c>
      <c r="G987" s="59" t="s">
        <v>25</v>
      </c>
      <c r="H987" s="59" t="s">
        <v>3461</v>
      </c>
      <c r="I987" s="61" t="s">
        <v>3606</v>
      </c>
      <c r="J987" s="61" t="b">
        <v>0</v>
      </c>
    </row>
    <row r="988" spans="1:10" ht="15.5" hidden="1" x14ac:dyDescent="0.35">
      <c r="A988" s="88" t="s">
        <v>1488</v>
      </c>
      <c r="B988" s="59" t="s">
        <v>29</v>
      </c>
      <c r="C988" s="60">
        <v>45573</v>
      </c>
      <c r="D988" s="59" t="s">
        <v>25</v>
      </c>
      <c r="E988" s="59" t="s">
        <v>2834</v>
      </c>
      <c r="F988" s="59" t="s">
        <v>3427</v>
      </c>
      <c r="G988" s="59" t="s">
        <v>25</v>
      </c>
      <c r="H988" s="59" t="s">
        <v>3461</v>
      </c>
      <c r="I988" s="61" t="s">
        <v>3606</v>
      </c>
      <c r="J988" s="61" t="b">
        <v>0</v>
      </c>
    </row>
    <row r="989" spans="1:10" ht="15.5" hidden="1" x14ac:dyDescent="0.35">
      <c r="A989" s="88" t="s">
        <v>662</v>
      </c>
      <c r="B989" s="59" t="s">
        <v>37</v>
      </c>
      <c r="C989" s="60">
        <v>45573</v>
      </c>
      <c r="D989" s="59" t="s">
        <v>25</v>
      </c>
      <c r="E989" s="59" t="s">
        <v>2834</v>
      </c>
      <c r="F989" s="59" t="s">
        <v>3435</v>
      </c>
      <c r="G989" s="59" t="s">
        <v>25</v>
      </c>
      <c r="H989" s="59" t="s">
        <v>3461</v>
      </c>
      <c r="I989" s="61" t="s">
        <v>3606</v>
      </c>
      <c r="J989" s="61" t="b">
        <v>0</v>
      </c>
    </row>
    <row r="990" spans="1:10" ht="15.5" hidden="1" x14ac:dyDescent="0.35">
      <c r="A990" s="88" t="s">
        <v>635</v>
      </c>
      <c r="B990" s="59" t="s">
        <v>47</v>
      </c>
      <c r="C990" s="60">
        <v>45573</v>
      </c>
      <c r="D990" s="59" t="s">
        <v>25</v>
      </c>
      <c r="E990" s="59" t="s">
        <v>2834</v>
      </c>
      <c r="F990" s="59" t="s">
        <v>2614</v>
      </c>
      <c r="G990" s="59" t="s">
        <v>25</v>
      </c>
      <c r="H990" s="59" t="s">
        <v>3461</v>
      </c>
      <c r="I990" s="61" t="s">
        <v>3605</v>
      </c>
      <c r="J990" s="61" t="b">
        <v>0</v>
      </c>
    </row>
    <row r="991" spans="1:10" ht="15.5" hidden="1" x14ac:dyDescent="0.35">
      <c r="A991" s="88" t="s">
        <v>3467</v>
      </c>
      <c r="B991" s="59" t="s">
        <v>33</v>
      </c>
      <c r="C991" s="60">
        <v>45573</v>
      </c>
      <c r="D991" s="59" t="s">
        <v>25</v>
      </c>
      <c r="E991" s="59" t="s">
        <v>2834</v>
      </c>
      <c r="F991" s="59" t="s">
        <v>3431</v>
      </c>
      <c r="G991" s="59" t="s">
        <v>25</v>
      </c>
      <c r="H991" s="59" t="s">
        <v>3461</v>
      </c>
      <c r="I991" s="61" t="s">
        <v>3606</v>
      </c>
      <c r="J991" s="61" t="b">
        <v>0</v>
      </c>
    </row>
    <row r="992" spans="1:10" ht="15.5" hidden="1" x14ac:dyDescent="0.35">
      <c r="A992" s="88" t="s">
        <v>3468</v>
      </c>
      <c r="B992" s="59" t="s">
        <v>40</v>
      </c>
      <c r="C992" s="60">
        <v>45573</v>
      </c>
      <c r="D992" s="59" t="s">
        <v>25</v>
      </c>
      <c r="E992" s="59" t="s">
        <v>2834</v>
      </c>
      <c r="F992" s="59" t="s">
        <v>2520</v>
      </c>
      <c r="G992" s="59" t="s">
        <v>25</v>
      </c>
      <c r="H992" s="59" t="s">
        <v>3461</v>
      </c>
      <c r="I992" s="61" t="s">
        <v>3606</v>
      </c>
      <c r="J992" s="61" t="b">
        <v>0</v>
      </c>
    </row>
    <row r="993" spans="1:10" ht="15.5" hidden="1" x14ac:dyDescent="0.35">
      <c r="A993" s="88" t="s">
        <v>3469</v>
      </c>
      <c r="B993" s="59" t="s">
        <v>43</v>
      </c>
      <c r="C993" s="60">
        <v>45574</v>
      </c>
      <c r="D993" s="59" t="s">
        <v>25</v>
      </c>
      <c r="E993" s="59" t="s">
        <v>2834</v>
      </c>
      <c r="F993" s="59" t="s">
        <v>3427</v>
      </c>
      <c r="G993" s="59" t="s">
        <v>25</v>
      </c>
      <c r="H993" s="59" t="s">
        <v>3427</v>
      </c>
      <c r="I993" s="61" t="s">
        <v>3606</v>
      </c>
      <c r="J993" s="61" t="b">
        <v>0</v>
      </c>
    </row>
    <row r="994" spans="1:10" ht="15.5" hidden="1" x14ac:dyDescent="0.35">
      <c r="A994" s="88" t="s">
        <v>3470</v>
      </c>
      <c r="B994" s="59" t="s">
        <v>41</v>
      </c>
      <c r="C994" s="60">
        <v>45574</v>
      </c>
      <c r="D994" s="59" t="s">
        <v>25</v>
      </c>
      <c r="E994" s="59" t="s">
        <v>2834</v>
      </c>
      <c r="F994" s="59" t="s">
        <v>3427</v>
      </c>
      <c r="G994" s="59" t="s">
        <v>25</v>
      </c>
      <c r="H994" s="59" t="s">
        <v>3427</v>
      </c>
      <c r="I994" s="61" t="s">
        <v>3605</v>
      </c>
      <c r="J994" s="61" t="b">
        <v>0</v>
      </c>
    </row>
    <row r="995" spans="1:10" ht="15.5" hidden="1" x14ac:dyDescent="0.35">
      <c r="A995" s="88" t="s">
        <v>876</v>
      </c>
      <c r="B995" s="59" t="s">
        <v>43</v>
      </c>
      <c r="C995" s="60">
        <v>45574</v>
      </c>
      <c r="D995" s="59" t="s">
        <v>25</v>
      </c>
      <c r="E995" s="59" t="s">
        <v>2834</v>
      </c>
      <c r="F995" s="59" t="s">
        <v>3435</v>
      </c>
      <c r="G995" s="59" t="s">
        <v>25</v>
      </c>
      <c r="H995" s="59" t="s">
        <v>3427</v>
      </c>
      <c r="I995" s="61" t="s">
        <v>3606</v>
      </c>
      <c r="J995" s="61" t="b">
        <v>0</v>
      </c>
    </row>
    <row r="996" spans="1:10" ht="15.5" hidden="1" x14ac:dyDescent="0.35">
      <c r="A996" s="88" t="s">
        <v>3471</v>
      </c>
      <c r="B996" s="59" t="s">
        <v>43</v>
      </c>
      <c r="C996" s="60">
        <v>45574</v>
      </c>
      <c r="D996" s="59" t="s">
        <v>25</v>
      </c>
      <c r="E996" s="59" t="s">
        <v>2834</v>
      </c>
      <c r="F996" s="59" t="s">
        <v>3435</v>
      </c>
      <c r="G996" s="59" t="s">
        <v>25</v>
      </c>
      <c r="H996" s="59" t="s">
        <v>3427</v>
      </c>
      <c r="I996" s="61" t="s">
        <v>3606</v>
      </c>
      <c r="J996" s="61" t="b">
        <v>0</v>
      </c>
    </row>
    <row r="997" spans="1:10" ht="15.5" hidden="1" x14ac:dyDescent="0.35">
      <c r="A997" s="88" t="s">
        <v>3472</v>
      </c>
      <c r="B997" s="59" t="s">
        <v>31</v>
      </c>
      <c r="C997" s="60">
        <v>45574</v>
      </c>
      <c r="D997" s="59" t="s">
        <v>25</v>
      </c>
      <c r="E997" s="59" t="s">
        <v>2834</v>
      </c>
      <c r="F997" s="59" t="s">
        <v>3435</v>
      </c>
      <c r="G997" s="59" t="s">
        <v>25</v>
      </c>
      <c r="H997" s="59" t="s">
        <v>3427</v>
      </c>
      <c r="I997" s="61" t="s">
        <v>3606</v>
      </c>
      <c r="J997" s="61" t="b">
        <v>0</v>
      </c>
    </row>
    <row r="998" spans="1:10" ht="15.5" hidden="1" x14ac:dyDescent="0.35">
      <c r="A998" s="88" t="s">
        <v>3473</v>
      </c>
      <c r="B998" s="59" t="s">
        <v>47</v>
      </c>
      <c r="C998" s="60">
        <v>45574</v>
      </c>
      <c r="D998" s="59" t="s">
        <v>25</v>
      </c>
      <c r="E998" s="59" t="s">
        <v>2834</v>
      </c>
      <c r="F998" s="59" t="s">
        <v>2520</v>
      </c>
      <c r="G998" s="59" t="s">
        <v>25</v>
      </c>
      <c r="H998" s="59" t="s">
        <v>3427</v>
      </c>
      <c r="I998" s="61" t="s">
        <v>3606</v>
      </c>
      <c r="J998" s="61" t="b">
        <v>0</v>
      </c>
    </row>
    <row r="999" spans="1:10" ht="15.5" hidden="1" x14ac:dyDescent="0.35">
      <c r="A999" s="88" t="s">
        <v>2541</v>
      </c>
      <c r="B999" s="59" t="s">
        <v>43</v>
      </c>
      <c r="C999" s="60">
        <v>45575</v>
      </c>
      <c r="D999" s="59" t="s">
        <v>25</v>
      </c>
      <c r="E999" s="59" t="s">
        <v>2834</v>
      </c>
      <c r="F999" s="59" t="s">
        <v>2530</v>
      </c>
      <c r="G999" s="59" t="s">
        <v>25</v>
      </c>
      <c r="H999" s="59" t="s">
        <v>3431</v>
      </c>
      <c r="I999" s="61" t="s">
        <v>3606</v>
      </c>
      <c r="J999" s="61" t="b">
        <v>0</v>
      </c>
    </row>
    <row r="1000" spans="1:10" ht="15.5" hidden="1" x14ac:dyDescent="0.35">
      <c r="A1000" s="88" t="s">
        <v>3474</v>
      </c>
      <c r="B1000" s="59" t="s">
        <v>47</v>
      </c>
      <c r="C1000" s="60">
        <v>45575</v>
      </c>
      <c r="D1000" s="59" t="s">
        <v>25</v>
      </c>
      <c r="E1000" s="59" t="s">
        <v>2834</v>
      </c>
      <c r="F1000" s="59" t="s">
        <v>3435</v>
      </c>
      <c r="G1000" s="59" t="s">
        <v>25</v>
      </c>
      <c r="H1000" s="59" t="s">
        <v>3431</v>
      </c>
      <c r="I1000" s="61" t="s">
        <v>3606</v>
      </c>
      <c r="J1000" s="61" t="b">
        <v>0</v>
      </c>
    </row>
    <row r="1001" spans="1:10" ht="15.5" hidden="1" x14ac:dyDescent="0.35">
      <c r="A1001" s="88" t="s">
        <v>3475</v>
      </c>
      <c r="B1001" s="59" t="s">
        <v>30</v>
      </c>
      <c r="C1001" s="60">
        <v>45575</v>
      </c>
      <c r="D1001" s="59" t="s">
        <v>25</v>
      </c>
      <c r="E1001" s="59" t="s">
        <v>2834</v>
      </c>
      <c r="F1001" s="59" t="s">
        <v>2512</v>
      </c>
      <c r="G1001" s="59" t="s">
        <v>25</v>
      </c>
      <c r="H1001" s="59" t="s">
        <v>3431</v>
      </c>
      <c r="I1001" s="61" t="s">
        <v>3606</v>
      </c>
      <c r="J1001" s="61" t="b">
        <v>0</v>
      </c>
    </row>
    <row r="1002" spans="1:10" ht="15.5" hidden="1" x14ac:dyDescent="0.35">
      <c r="A1002" s="88" t="s">
        <v>3476</v>
      </c>
      <c r="B1002" s="59" t="s">
        <v>47</v>
      </c>
      <c r="C1002" s="60">
        <v>45575</v>
      </c>
      <c r="D1002" s="59" t="s">
        <v>25</v>
      </c>
      <c r="E1002" s="59" t="s">
        <v>2834</v>
      </c>
      <c r="F1002" s="59" t="s">
        <v>3477</v>
      </c>
      <c r="G1002" s="59" t="s">
        <v>26</v>
      </c>
      <c r="H1002" s="59" t="s">
        <v>3431</v>
      </c>
      <c r="I1002" s="61" t="s">
        <v>3606</v>
      </c>
      <c r="J1002" s="61" t="b">
        <v>0</v>
      </c>
    </row>
    <row r="1003" spans="1:10" ht="15.5" hidden="1" x14ac:dyDescent="0.35">
      <c r="A1003" s="88" t="s">
        <v>2523</v>
      </c>
      <c r="B1003" s="59" t="s">
        <v>44</v>
      </c>
      <c r="C1003" s="60">
        <v>45575</v>
      </c>
      <c r="D1003" s="59" t="s">
        <v>25</v>
      </c>
      <c r="E1003" s="59" t="s">
        <v>2834</v>
      </c>
      <c r="F1003" s="59" t="s">
        <v>2520</v>
      </c>
      <c r="G1003" s="59" t="s">
        <v>25</v>
      </c>
      <c r="H1003" s="59" t="s">
        <v>3431</v>
      </c>
      <c r="I1003" s="61" t="s">
        <v>3606</v>
      </c>
      <c r="J1003" s="61" t="b">
        <v>0</v>
      </c>
    </row>
    <row r="1004" spans="1:10" ht="15.5" hidden="1" x14ac:dyDescent="0.35">
      <c r="A1004" s="88" t="s">
        <v>472</v>
      </c>
      <c r="B1004" s="59" t="s">
        <v>43</v>
      </c>
      <c r="C1004" s="60">
        <v>45575</v>
      </c>
      <c r="D1004" s="59" t="s">
        <v>25</v>
      </c>
      <c r="E1004" s="59" t="s">
        <v>2834</v>
      </c>
      <c r="F1004" s="59" t="s">
        <v>2560</v>
      </c>
      <c r="G1004" s="59" t="s">
        <v>25</v>
      </c>
      <c r="H1004" s="59" t="s">
        <v>3431</v>
      </c>
      <c r="I1004" s="61" t="s">
        <v>3605</v>
      </c>
      <c r="J1004" s="61" t="b">
        <v>0</v>
      </c>
    </row>
    <row r="1005" spans="1:10" ht="15.5" hidden="1" x14ac:dyDescent="0.35">
      <c r="A1005" s="88" t="s">
        <v>3478</v>
      </c>
      <c r="B1005" s="59" t="s">
        <v>35</v>
      </c>
      <c r="C1005" s="60">
        <v>45575</v>
      </c>
      <c r="D1005" s="59" t="s">
        <v>25</v>
      </c>
      <c r="E1005" s="59" t="s">
        <v>2834</v>
      </c>
      <c r="F1005" s="59" t="s">
        <v>2560</v>
      </c>
      <c r="G1005" s="59" t="s">
        <v>25</v>
      </c>
      <c r="H1005" s="59" t="s">
        <v>3431</v>
      </c>
      <c r="I1005" s="61" t="s">
        <v>3606</v>
      </c>
      <c r="J1005" s="61" t="b">
        <v>0</v>
      </c>
    </row>
    <row r="1006" spans="1:10" ht="15.5" hidden="1" x14ac:dyDescent="0.35">
      <c r="A1006" s="88" t="s">
        <v>3032</v>
      </c>
      <c r="B1006" s="59" t="s">
        <v>35</v>
      </c>
      <c r="C1006" s="60">
        <v>45575</v>
      </c>
      <c r="D1006" s="59" t="s">
        <v>25</v>
      </c>
      <c r="E1006" s="59" t="s">
        <v>2834</v>
      </c>
      <c r="F1006" s="59" t="s">
        <v>3435</v>
      </c>
      <c r="G1006" s="59" t="s">
        <v>25</v>
      </c>
      <c r="H1006" s="59" t="s">
        <v>3431</v>
      </c>
      <c r="I1006" s="61" t="s">
        <v>3606</v>
      </c>
      <c r="J1006" s="61" t="b">
        <v>0</v>
      </c>
    </row>
    <row r="1007" spans="1:10" ht="15.5" hidden="1" x14ac:dyDescent="0.35">
      <c r="A1007" s="88" t="s">
        <v>498</v>
      </c>
      <c r="B1007" s="59" t="s">
        <v>47</v>
      </c>
      <c r="C1007" s="60">
        <v>45575</v>
      </c>
      <c r="D1007" s="59" t="s">
        <v>25</v>
      </c>
      <c r="E1007" s="59" t="s">
        <v>2834</v>
      </c>
      <c r="F1007" s="59" t="s">
        <v>2609</v>
      </c>
      <c r="G1007" s="59" t="s">
        <v>25</v>
      </c>
      <c r="H1007" s="59" t="s">
        <v>3431</v>
      </c>
      <c r="I1007" s="61" t="s">
        <v>3606</v>
      </c>
      <c r="J1007" s="61" t="b">
        <v>0</v>
      </c>
    </row>
    <row r="1008" spans="1:10" ht="15.5" hidden="1" x14ac:dyDescent="0.35">
      <c r="A1008" s="88" t="s">
        <v>935</v>
      </c>
      <c r="B1008" s="59" t="s">
        <v>30</v>
      </c>
      <c r="C1008" s="60">
        <v>45575</v>
      </c>
      <c r="D1008" s="59" t="s">
        <v>25</v>
      </c>
      <c r="E1008" s="59" t="s">
        <v>2834</v>
      </c>
      <c r="F1008" s="59" t="s">
        <v>3435</v>
      </c>
      <c r="G1008" s="59" t="s">
        <v>25</v>
      </c>
      <c r="H1008" s="59" t="s">
        <v>3431</v>
      </c>
      <c r="I1008" s="61" t="s">
        <v>3606</v>
      </c>
      <c r="J1008" s="61" t="b">
        <v>0</v>
      </c>
    </row>
    <row r="1009" spans="1:10" ht="15.5" hidden="1" x14ac:dyDescent="0.35">
      <c r="A1009" s="88" t="s">
        <v>2184</v>
      </c>
      <c r="B1009" s="59" t="s">
        <v>30</v>
      </c>
      <c r="C1009" s="60">
        <v>45575</v>
      </c>
      <c r="D1009" s="59" t="s">
        <v>25</v>
      </c>
      <c r="E1009" s="59" t="s">
        <v>2834</v>
      </c>
      <c r="F1009" s="59" t="s">
        <v>3435</v>
      </c>
      <c r="G1009" s="59" t="s">
        <v>25</v>
      </c>
      <c r="H1009" s="59" t="s">
        <v>3431</v>
      </c>
      <c r="I1009" s="61" t="s">
        <v>3606</v>
      </c>
      <c r="J1009" s="61" t="b">
        <v>0</v>
      </c>
    </row>
    <row r="1010" spans="1:10" ht="15.5" hidden="1" x14ac:dyDescent="0.35">
      <c r="A1010" s="88" t="s">
        <v>3479</v>
      </c>
      <c r="B1010" s="59" t="s">
        <v>30</v>
      </c>
      <c r="C1010" s="60">
        <v>45576</v>
      </c>
      <c r="D1010" s="59" t="s">
        <v>25</v>
      </c>
      <c r="E1010" s="59" t="s">
        <v>2834</v>
      </c>
      <c r="F1010" s="59" t="s">
        <v>2512</v>
      </c>
      <c r="G1010" s="59" t="s">
        <v>25</v>
      </c>
      <c r="H1010" s="59" t="s">
        <v>3435</v>
      </c>
      <c r="I1010" s="61" t="s">
        <v>3606</v>
      </c>
      <c r="J1010" s="61" t="b">
        <v>0</v>
      </c>
    </row>
    <row r="1011" spans="1:10" ht="15.5" hidden="1" x14ac:dyDescent="0.35">
      <c r="A1011" s="88" t="s">
        <v>2503</v>
      </c>
      <c r="B1011" s="59" t="s">
        <v>38</v>
      </c>
      <c r="C1011" s="60">
        <v>45576</v>
      </c>
      <c r="D1011" s="59" t="s">
        <v>25</v>
      </c>
      <c r="E1011" s="59" t="s">
        <v>2834</v>
      </c>
      <c r="F1011" s="59" t="s">
        <v>2555</v>
      </c>
      <c r="G1011" s="59" t="s">
        <v>25</v>
      </c>
      <c r="H1011" s="59" t="s">
        <v>3435</v>
      </c>
      <c r="I1011" s="61" t="s">
        <v>3605</v>
      </c>
      <c r="J1011" s="61" t="b">
        <v>0</v>
      </c>
    </row>
    <row r="1012" spans="1:10" ht="15.5" hidden="1" x14ac:dyDescent="0.35">
      <c r="A1012" s="88" t="s">
        <v>941</v>
      </c>
      <c r="B1012" s="59" t="s">
        <v>44</v>
      </c>
      <c r="C1012" s="60">
        <v>45576</v>
      </c>
      <c r="D1012" s="59" t="s">
        <v>25</v>
      </c>
      <c r="E1012" s="59" t="s">
        <v>2834</v>
      </c>
      <c r="F1012" s="59" t="s">
        <v>2609</v>
      </c>
      <c r="G1012" s="59" t="s">
        <v>25</v>
      </c>
      <c r="H1012" s="59" t="s">
        <v>3435</v>
      </c>
      <c r="I1012" s="61" t="s">
        <v>3605</v>
      </c>
      <c r="J1012" s="61" t="b">
        <v>0</v>
      </c>
    </row>
    <row r="1013" spans="1:10" ht="15.5" hidden="1" x14ac:dyDescent="0.35">
      <c r="A1013" s="88" t="s">
        <v>2498</v>
      </c>
      <c r="B1013" s="59" t="s">
        <v>47</v>
      </c>
      <c r="C1013" s="60">
        <v>45576</v>
      </c>
      <c r="D1013" s="59" t="s">
        <v>25</v>
      </c>
      <c r="E1013" s="59" t="s">
        <v>2834</v>
      </c>
      <c r="F1013" s="59" t="s">
        <v>2609</v>
      </c>
      <c r="G1013" s="59" t="s">
        <v>25</v>
      </c>
      <c r="H1013" s="59" t="s">
        <v>3435</v>
      </c>
      <c r="I1013" s="61" t="s">
        <v>3605</v>
      </c>
      <c r="J1013" s="61" t="b">
        <v>0</v>
      </c>
    </row>
    <row r="1014" spans="1:10" ht="15.5" hidden="1" x14ac:dyDescent="0.35">
      <c r="A1014" s="88" t="s">
        <v>608</v>
      </c>
      <c r="B1014" s="59" t="s">
        <v>42</v>
      </c>
      <c r="C1014" s="60">
        <v>45576</v>
      </c>
      <c r="D1014" s="59" t="s">
        <v>25</v>
      </c>
      <c r="E1014" s="59" t="s">
        <v>2834</v>
      </c>
      <c r="F1014" s="59" t="s">
        <v>2609</v>
      </c>
      <c r="G1014" s="59" t="s">
        <v>25</v>
      </c>
      <c r="H1014" s="59" t="s">
        <v>3435</v>
      </c>
      <c r="I1014" s="61" t="s">
        <v>3606</v>
      </c>
      <c r="J1014" s="61" t="b">
        <v>0</v>
      </c>
    </row>
    <row r="1015" spans="1:10" ht="15.5" hidden="1" x14ac:dyDescent="0.35">
      <c r="A1015" s="88" t="s">
        <v>3168</v>
      </c>
      <c r="B1015" s="59" t="s">
        <v>44</v>
      </c>
      <c r="C1015" s="60">
        <v>45577</v>
      </c>
      <c r="D1015" s="59" t="s">
        <v>25</v>
      </c>
      <c r="E1015" s="59" t="s">
        <v>2834</v>
      </c>
      <c r="F1015" s="59" t="s">
        <v>2560</v>
      </c>
      <c r="G1015" s="59" t="s">
        <v>25</v>
      </c>
      <c r="H1015" s="59" t="s">
        <v>3480</v>
      </c>
      <c r="I1015" s="61" t="s">
        <v>3606</v>
      </c>
      <c r="J1015" s="61" t="b">
        <v>0</v>
      </c>
    </row>
    <row r="1016" spans="1:10" ht="15.5" hidden="1" x14ac:dyDescent="0.35">
      <c r="A1016" s="88" t="s">
        <v>2517</v>
      </c>
      <c r="B1016" s="59" t="s">
        <v>34</v>
      </c>
      <c r="C1016" s="60">
        <v>45579</v>
      </c>
      <c r="D1016" s="59" t="s">
        <v>25</v>
      </c>
      <c r="E1016" s="59" t="s">
        <v>2834</v>
      </c>
      <c r="F1016" s="59" t="s">
        <v>2609</v>
      </c>
      <c r="G1016" s="59" t="s">
        <v>25</v>
      </c>
      <c r="H1016" s="59" t="s">
        <v>2512</v>
      </c>
      <c r="I1016" s="61" t="s">
        <v>3605</v>
      </c>
      <c r="J1016" s="61" t="b">
        <v>0</v>
      </c>
    </row>
    <row r="1017" spans="1:10" ht="15.5" hidden="1" x14ac:dyDescent="0.35">
      <c r="A1017" s="88" t="s">
        <v>3481</v>
      </c>
      <c r="B1017" s="59" t="s">
        <v>31</v>
      </c>
      <c r="C1017" s="60">
        <v>45579</v>
      </c>
      <c r="D1017" s="59" t="s">
        <v>25</v>
      </c>
      <c r="E1017" s="59" t="s">
        <v>2834</v>
      </c>
      <c r="F1017" s="59" t="s">
        <v>2560</v>
      </c>
      <c r="G1017" s="59" t="s">
        <v>25</v>
      </c>
      <c r="H1017" s="59" t="s">
        <v>2512</v>
      </c>
      <c r="I1017" s="61" t="s">
        <v>3606</v>
      </c>
      <c r="J1017" s="61" t="b">
        <v>0</v>
      </c>
    </row>
    <row r="1018" spans="1:10" ht="15.5" hidden="1" x14ac:dyDescent="0.35">
      <c r="A1018" s="88" t="s">
        <v>734</v>
      </c>
      <c r="B1018" s="59" t="s">
        <v>47</v>
      </c>
      <c r="C1018" s="60">
        <v>45579</v>
      </c>
      <c r="D1018" s="59" t="s">
        <v>25</v>
      </c>
      <c r="E1018" s="59" t="s">
        <v>2834</v>
      </c>
      <c r="F1018" s="59" t="s">
        <v>2579</v>
      </c>
      <c r="G1018" s="59" t="s">
        <v>25</v>
      </c>
      <c r="H1018" s="59" t="s">
        <v>2512</v>
      </c>
      <c r="I1018" s="61" t="s">
        <v>3606</v>
      </c>
      <c r="J1018" s="61" t="b">
        <v>0</v>
      </c>
    </row>
    <row r="1019" spans="1:10" ht="15.5" hidden="1" x14ac:dyDescent="0.35">
      <c r="A1019" s="88" t="s">
        <v>2524</v>
      </c>
      <c r="B1019" s="59" t="s">
        <v>47</v>
      </c>
      <c r="C1019" s="60">
        <v>45580</v>
      </c>
      <c r="D1019" s="59" t="s">
        <v>25</v>
      </c>
      <c r="E1019" s="59" t="s">
        <v>2834</v>
      </c>
      <c r="F1019" s="59" t="s">
        <v>2605</v>
      </c>
      <c r="G1019" s="59" t="s">
        <v>25</v>
      </c>
      <c r="H1019" s="59" t="s">
        <v>2520</v>
      </c>
      <c r="I1019" s="61" t="s">
        <v>3605</v>
      </c>
      <c r="J1019" s="61" t="b">
        <v>0</v>
      </c>
    </row>
    <row r="1020" spans="1:10" ht="15.5" hidden="1" x14ac:dyDescent="0.35">
      <c r="A1020" s="88" t="s">
        <v>2449</v>
      </c>
      <c r="B1020" s="59" t="s">
        <v>40</v>
      </c>
      <c r="C1020" s="60">
        <v>45580</v>
      </c>
      <c r="D1020" s="59" t="s">
        <v>25</v>
      </c>
      <c r="E1020" s="59" t="s">
        <v>2834</v>
      </c>
      <c r="F1020" s="59" t="s">
        <v>2614</v>
      </c>
      <c r="G1020" s="59" t="s">
        <v>25</v>
      </c>
      <c r="H1020" s="59" t="s">
        <v>2520</v>
      </c>
      <c r="I1020" s="61" t="s">
        <v>3606</v>
      </c>
      <c r="J1020" s="61" t="b">
        <v>0</v>
      </c>
    </row>
    <row r="1021" spans="1:10" ht="15.5" hidden="1" x14ac:dyDescent="0.35">
      <c r="A1021" s="88" t="s">
        <v>2036</v>
      </c>
      <c r="B1021" s="59" t="s">
        <v>40</v>
      </c>
      <c r="C1021" s="60">
        <v>45580</v>
      </c>
      <c r="D1021" s="59" t="s">
        <v>25</v>
      </c>
      <c r="E1021" s="59" t="s">
        <v>2834</v>
      </c>
      <c r="F1021" s="59" t="s">
        <v>2560</v>
      </c>
      <c r="G1021" s="59" t="s">
        <v>25</v>
      </c>
      <c r="H1021" s="59" t="s">
        <v>2520</v>
      </c>
      <c r="I1021" s="61" t="s">
        <v>3606</v>
      </c>
      <c r="J1021" s="61" t="b">
        <v>0</v>
      </c>
    </row>
    <row r="1022" spans="1:10" ht="15.5" hidden="1" x14ac:dyDescent="0.35">
      <c r="A1022" s="88" t="s">
        <v>3482</v>
      </c>
      <c r="B1022" s="59" t="s">
        <v>37</v>
      </c>
      <c r="C1022" s="60">
        <v>45580</v>
      </c>
      <c r="D1022" s="59" t="s">
        <v>25</v>
      </c>
      <c r="E1022" s="59" t="s">
        <v>2834</v>
      </c>
      <c r="F1022" s="59" t="s">
        <v>2573</v>
      </c>
      <c r="G1022" s="59" t="s">
        <v>25</v>
      </c>
      <c r="H1022" s="59" t="s">
        <v>2520</v>
      </c>
      <c r="I1022" s="61" t="s">
        <v>3605</v>
      </c>
      <c r="J1022" s="61" t="b">
        <v>0</v>
      </c>
    </row>
    <row r="1023" spans="1:10" ht="15.5" hidden="1" x14ac:dyDescent="0.35">
      <c r="A1023" s="88" t="s">
        <v>2567</v>
      </c>
      <c r="B1023" s="59" t="s">
        <v>30</v>
      </c>
      <c r="C1023" s="60">
        <v>45580</v>
      </c>
      <c r="D1023" s="59" t="s">
        <v>25</v>
      </c>
      <c r="E1023" s="59" t="s">
        <v>2834</v>
      </c>
      <c r="F1023" s="59" t="s">
        <v>2530</v>
      </c>
      <c r="G1023" s="59" t="s">
        <v>25</v>
      </c>
      <c r="H1023" s="59" t="s">
        <v>2520</v>
      </c>
      <c r="I1023" s="61" t="s">
        <v>3606</v>
      </c>
      <c r="J1023" s="61" t="b">
        <v>0</v>
      </c>
    </row>
    <row r="1024" spans="1:10" ht="15.5" hidden="1" x14ac:dyDescent="0.35">
      <c r="A1024" s="88" t="s">
        <v>3483</v>
      </c>
      <c r="B1024" s="59" t="s">
        <v>33</v>
      </c>
      <c r="C1024" s="60">
        <v>45580</v>
      </c>
      <c r="D1024" s="59" t="s">
        <v>25</v>
      </c>
      <c r="E1024" s="59" t="s">
        <v>2834</v>
      </c>
      <c r="F1024" s="59" t="s">
        <v>2579</v>
      </c>
      <c r="G1024" s="59" t="s">
        <v>25</v>
      </c>
      <c r="H1024" s="59" t="s">
        <v>2520</v>
      </c>
      <c r="I1024" s="61" t="s">
        <v>3606</v>
      </c>
      <c r="J1024" s="61" t="b">
        <v>0</v>
      </c>
    </row>
    <row r="1025" spans="1:10" ht="15.5" hidden="1" x14ac:dyDescent="0.35">
      <c r="A1025" s="88" t="s">
        <v>1035</v>
      </c>
      <c r="B1025" s="59" t="s">
        <v>44</v>
      </c>
      <c r="C1025" s="60">
        <v>45580</v>
      </c>
      <c r="D1025" s="59" t="s">
        <v>25</v>
      </c>
      <c r="E1025" s="59" t="s">
        <v>2834</v>
      </c>
      <c r="F1025" s="59" t="s">
        <v>2596</v>
      </c>
      <c r="G1025" s="59" t="s">
        <v>25</v>
      </c>
      <c r="H1025" s="59" t="s">
        <v>2520</v>
      </c>
      <c r="I1025" s="61" t="s">
        <v>3606</v>
      </c>
      <c r="J1025" s="61" t="b">
        <v>0</v>
      </c>
    </row>
    <row r="1026" spans="1:10" ht="15.5" hidden="1" x14ac:dyDescent="0.35">
      <c r="A1026" s="88" t="s">
        <v>3483</v>
      </c>
      <c r="B1026" s="59" t="s">
        <v>30</v>
      </c>
      <c r="C1026" s="60">
        <v>45580</v>
      </c>
      <c r="D1026" s="59" t="s">
        <v>25</v>
      </c>
      <c r="E1026" s="59" t="s">
        <v>2834</v>
      </c>
      <c r="F1026" s="59" t="s">
        <v>2579</v>
      </c>
      <c r="G1026" s="59" t="s">
        <v>25</v>
      </c>
      <c r="H1026" s="59" t="s">
        <v>2520</v>
      </c>
      <c r="I1026" s="61" t="s">
        <v>3606</v>
      </c>
      <c r="J1026" s="61" t="b">
        <v>0</v>
      </c>
    </row>
    <row r="1027" spans="1:10" ht="15.5" hidden="1" x14ac:dyDescent="0.35">
      <c r="A1027" s="88" t="s">
        <v>3484</v>
      </c>
      <c r="B1027" s="59" t="s">
        <v>30</v>
      </c>
      <c r="C1027" s="60">
        <v>45580</v>
      </c>
      <c r="D1027" s="59" t="s">
        <v>25</v>
      </c>
      <c r="E1027" s="59" t="s">
        <v>2834</v>
      </c>
      <c r="F1027" s="59" t="s">
        <v>2530</v>
      </c>
      <c r="G1027" s="59" t="s">
        <v>25</v>
      </c>
      <c r="H1027" s="59" t="s">
        <v>2520</v>
      </c>
      <c r="I1027" s="61" t="s">
        <v>3606</v>
      </c>
      <c r="J1027" s="61" t="b">
        <v>0</v>
      </c>
    </row>
    <row r="1028" spans="1:10" ht="15.5" hidden="1" x14ac:dyDescent="0.35">
      <c r="A1028" s="88" t="s">
        <v>1074</v>
      </c>
      <c r="B1028" s="59" t="s">
        <v>33</v>
      </c>
      <c r="C1028" s="60">
        <v>45580</v>
      </c>
      <c r="D1028" s="59" t="s">
        <v>25</v>
      </c>
      <c r="E1028" s="59" t="s">
        <v>2834</v>
      </c>
      <c r="F1028" s="59" t="s">
        <v>2614</v>
      </c>
      <c r="G1028" s="59" t="s">
        <v>25</v>
      </c>
      <c r="H1028" s="59" t="s">
        <v>2520</v>
      </c>
      <c r="I1028" s="61" t="s">
        <v>3605</v>
      </c>
      <c r="J1028" s="61" t="b">
        <v>0</v>
      </c>
    </row>
    <row r="1029" spans="1:10" ht="15.5" hidden="1" x14ac:dyDescent="0.35">
      <c r="A1029" s="88" t="s">
        <v>3485</v>
      </c>
      <c r="B1029" s="59" t="s">
        <v>30</v>
      </c>
      <c r="C1029" s="60">
        <v>45580</v>
      </c>
      <c r="D1029" s="59" t="s">
        <v>25</v>
      </c>
      <c r="E1029" s="59" t="s">
        <v>2834</v>
      </c>
      <c r="F1029" s="59" t="s">
        <v>2530</v>
      </c>
      <c r="G1029" s="59" t="s">
        <v>25</v>
      </c>
      <c r="H1029" s="59" t="s">
        <v>2520</v>
      </c>
      <c r="I1029" s="61" t="s">
        <v>3606</v>
      </c>
      <c r="J1029" s="61" t="b">
        <v>0</v>
      </c>
    </row>
    <row r="1030" spans="1:10" ht="15.5" hidden="1" x14ac:dyDescent="0.35">
      <c r="A1030" s="88" t="s">
        <v>2545</v>
      </c>
      <c r="B1030" s="59" t="s">
        <v>38</v>
      </c>
      <c r="C1030" s="60">
        <v>45581</v>
      </c>
      <c r="D1030" s="59" t="s">
        <v>25</v>
      </c>
      <c r="E1030" s="59" t="s">
        <v>2834</v>
      </c>
      <c r="F1030" s="59" t="s">
        <v>2543</v>
      </c>
      <c r="G1030" s="59" t="s">
        <v>25</v>
      </c>
      <c r="H1030" s="59" t="s">
        <v>2530</v>
      </c>
      <c r="I1030" s="61" t="s">
        <v>3606</v>
      </c>
      <c r="J1030" s="61" t="b">
        <v>0</v>
      </c>
    </row>
    <row r="1031" spans="1:10" ht="15.5" hidden="1" x14ac:dyDescent="0.35">
      <c r="A1031" s="88" t="s">
        <v>3486</v>
      </c>
      <c r="B1031" s="59" t="s">
        <v>34</v>
      </c>
      <c r="C1031" s="60">
        <v>45581</v>
      </c>
      <c r="D1031" s="59" t="s">
        <v>25</v>
      </c>
      <c r="E1031" s="59" t="s">
        <v>2834</v>
      </c>
      <c r="F1031" s="59" t="s">
        <v>2560</v>
      </c>
      <c r="G1031" s="59" t="s">
        <v>25</v>
      </c>
      <c r="H1031" s="59" t="s">
        <v>2530</v>
      </c>
      <c r="I1031" s="61" t="s">
        <v>3606</v>
      </c>
      <c r="J1031" s="61" t="b">
        <v>0</v>
      </c>
    </row>
    <row r="1032" spans="1:10" ht="15.5" hidden="1" x14ac:dyDescent="0.35">
      <c r="A1032" s="88" t="s">
        <v>3219</v>
      </c>
      <c r="B1032" s="59" t="s">
        <v>43</v>
      </c>
      <c r="C1032" s="60">
        <v>45581</v>
      </c>
      <c r="D1032" s="59" t="s">
        <v>25</v>
      </c>
      <c r="E1032" s="59" t="s">
        <v>2834</v>
      </c>
      <c r="F1032" s="59" t="s">
        <v>2573</v>
      </c>
      <c r="G1032" s="59" t="s">
        <v>25</v>
      </c>
      <c r="H1032" s="59" t="s">
        <v>2530</v>
      </c>
      <c r="I1032" s="61" t="s">
        <v>3606</v>
      </c>
      <c r="J1032" s="61" t="b">
        <v>0</v>
      </c>
    </row>
    <row r="1033" spans="1:10" ht="15.5" hidden="1" x14ac:dyDescent="0.35">
      <c r="A1033" s="88" t="s">
        <v>620</v>
      </c>
      <c r="B1033" s="59" t="s">
        <v>42</v>
      </c>
      <c r="C1033" s="60">
        <v>45581</v>
      </c>
      <c r="D1033" s="59" t="s">
        <v>25</v>
      </c>
      <c r="E1033" s="59" t="s">
        <v>2834</v>
      </c>
      <c r="F1033" s="59" t="s">
        <v>2609</v>
      </c>
      <c r="G1033" s="59" t="s">
        <v>25</v>
      </c>
      <c r="H1033" s="59" t="s">
        <v>2530</v>
      </c>
      <c r="I1033" s="61" t="s">
        <v>3606</v>
      </c>
      <c r="J1033" s="61" t="b">
        <v>0</v>
      </c>
    </row>
    <row r="1034" spans="1:10" ht="15.5" hidden="1" x14ac:dyDescent="0.35">
      <c r="A1034" s="88" t="s">
        <v>3487</v>
      </c>
      <c r="B1034" s="59" t="s">
        <v>35</v>
      </c>
      <c r="C1034" s="60">
        <v>45581</v>
      </c>
      <c r="D1034" s="59" t="s">
        <v>25</v>
      </c>
      <c r="E1034" s="59" t="s">
        <v>2834</v>
      </c>
      <c r="F1034" s="59" t="s">
        <v>2589</v>
      </c>
      <c r="G1034" s="59" t="s">
        <v>25</v>
      </c>
      <c r="H1034" s="59" t="s">
        <v>2530</v>
      </c>
      <c r="I1034" s="61" t="s">
        <v>3606</v>
      </c>
      <c r="J1034" s="61" t="b">
        <v>0</v>
      </c>
    </row>
    <row r="1035" spans="1:10" ht="15.5" hidden="1" x14ac:dyDescent="0.35">
      <c r="A1035" s="88" t="s">
        <v>2537</v>
      </c>
      <c r="B1035" s="59" t="s">
        <v>35</v>
      </c>
      <c r="C1035" s="60">
        <v>45581</v>
      </c>
      <c r="D1035" s="59" t="s">
        <v>25</v>
      </c>
      <c r="E1035" s="59" t="s">
        <v>2834</v>
      </c>
      <c r="F1035" s="59" t="s">
        <v>2640</v>
      </c>
      <c r="G1035" s="59" t="s">
        <v>25</v>
      </c>
      <c r="H1035" s="59" t="s">
        <v>2530</v>
      </c>
      <c r="I1035" s="61" t="s">
        <v>3605</v>
      </c>
      <c r="J1035" s="61" t="b">
        <v>0</v>
      </c>
    </row>
    <row r="1036" spans="1:10" ht="15.5" hidden="1" x14ac:dyDescent="0.35">
      <c r="A1036" s="88" t="s">
        <v>1034</v>
      </c>
      <c r="B1036" s="59" t="s">
        <v>32</v>
      </c>
      <c r="C1036" s="60">
        <v>45581</v>
      </c>
      <c r="D1036" s="59" t="s">
        <v>25</v>
      </c>
      <c r="E1036" s="59" t="s">
        <v>2834</v>
      </c>
      <c r="F1036" s="59" t="s">
        <v>2609</v>
      </c>
      <c r="G1036" s="59" t="s">
        <v>25</v>
      </c>
      <c r="H1036" s="59" t="s">
        <v>2530</v>
      </c>
      <c r="I1036" s="61" t="s">
        <v>3606</v>
      </c>
      <c r="J1036" s="61" t="b">
        <v>0</v>
      </c>
    </row>
    <row r="1037" spans="1:10" ht="15.5" hidden="1" x14ac:dyDescent="0.35">
      <c r="A1037" s="88" t="s">
        <v>645</v>
      </c>
      <c r="B1037" s="59" t="s">
        <v>40</v>
      </c>
      <c r="C1037" s="60">
        <v>45581</v>
      </c>
      <c r="D1037" s="59" t="s">
        <v>25</v>
      </c>
      <c r="E1037" s="59" t="s">
        <v>2834</v>
      </c>
      <c r="F1037" s="59" t="s">
        <v>2560</v>
      </c>
      <c r="G1037" s="59" t="s">
        <v>25</v>
      </c>
      <c r="H1037" s="59" t="s">
        <v>2530</v>
      </c>
      <c r="I1037" s="61" t="s">
        <v>3606</v>
      </c>
      <c r="J1037" s="61" t="b">
        <v>0</v>
      </c>
    </row>
    <row r="1038" spans="1:10" ht="15.5" hidden="1" x14ac:dyDescent="0.35">
      <c r="A1038" s="88" t="s">
        <v>3488</v>
      </c>
      <c r="B1038" s="59" t="s">
        <v>41</v>
      </c>
      <c r="C1038" s="60">
        <v>45582</v>
      </c>
      <c r="D1038" s="59" t="s">
        <v>25</v>
      </c>
      <c r="E1038" s="59" t="s">
        <v>2834</v>
      </c>
      <c r="F1038" s="59" t="s">
        <v>2543</v>
      </c>
      <c r="G1038" s="59" t="s">
        <v>25</v>
      </c>
      <c r="H1038" s="59" t="s">
        <v>2543</v>
      </c>
      <c r="I1038" s="61" t="s">
        <v>3605</v>
      </c>
      <c r="J1038" s="61" t="b">
        <v>0</v>
      </c>
    </row>
    <row r="1039" spans="1:10" ht="15.5" hidden="1" x14ac:dyDescent="0.35">
      <c r="A1039" s="88" t="s">
        <v>3489</v>
      </c>
      <c r="B1039" s="59" t="s">
        <v>43</v>
      </c>
      <c r="C1039" s="60">
        <v>45582</v>
      </c>
      <c r="D1039" s="59" t="s">
        <v>25</v>
      </c>
      <c r="E1039" s="59" t="s">
        <v>2834</v>
      </c>
      <c r="F1039" s="59" t="s">
        <v>2609</v>
      </c>
      <c r="G1039" s="59" t="s">
        <v>25</v>
      </c>
      <c r="H1039" s="59" t="s">
        <v>2543</v>
      </c>
      <c r="I1039" s="61" t="s">
        <v>3606</v>
      </c>
      <c r="J1039" s="61" t="b">
        <v>0</v>
      </c>
    </row>
    <row r="1040" spans="1:10" ht="15.5" hidden="1" x14ac:dyDescent="0.35">
      <c r="A1040" s="88" t="s">
        <v>1722</v>
      </c>
      <c r="B1040" s="59" t="s">
        <v>43</v>
      </c>
      <c r="C1040" s="60">
        <v>45582</v>
      </c>
      <c r="D1040" s="59" t="s">
        <v>25</v>
      </c>
      <c r="E1040" s="59" t="s">
        <v>2834</v>
      </c>
      <c r="F1040" s="59" t="s">
        <v>2543</v>
      </c>
      <c r="G1040" s="59" t="s">
        <v>25</v>
      </c>
      <c r="H1040" s="59" t="s">
        <v>2543</v>
      </c>
      <c r="I1040" s="61" t="s">
        <v>3605</v>
      </c>
      <c r="J1040" s="61" t="b">
        <v>0</v>
      </c>
    </row>
    <row r="1041" spans="1:10" ht="15.5" hidden="1" x14ac:dyDescent="0.35">
      <c r="A1041" s="88" t="s">
        <v>3490</v>
      </c>
      <c r="B1041" s="59" t="s">
        <v>41</v>
      </c>
      <c r="C1041" s="60">
        <v>45582</v>
      </c>
      <c r="D1041" s="59" t="s">
        <v>25</v>
      </c>
      <c r="E1041" s="59" t="s">
        <v>2834</v>
      </c>
      <c r="F1041" s="59" t="s">
        <v>2543</v>
      </c>
      <c r="G1041" s="59" t="s">
        <v>25</v>
      </c>
      <c r="H1041" s="59" t="s">
        <v>2543</v>
      </c>
      <c r="I1041" s="61" t="s">
        <v>3605</v>
      </c>
      <c r="J1041" s="61" t="b">
        <v>0</v>
      </c>
    </row>
    <row r="1042" spans="1:10" ht="15.5" hidden="1" x14ac:dyDescent="0.35">
      <c r="A1042" s="88" t="s">
        <v>2105</v>
      </c>
      <c r="B1042" s="59" t="s">
        <v>33</v>
      </c>
      <c r="C1042" s="60">
        <v>45582</v>
      </c>
      <c r="D1042" s="59" t="s">
        <v>25</v>
      </c>
      <c r="E1042" s="59" t="s">
        <v>2834</v>
      </c>
      <c r="F1042" s="59" t="s">
        <v>2573</v>
      </c>
      <c r="G1042" s="59" t="s">
        <v>25</v>
      </c>
      <c r="H1042" s="59" t="s">
        <v>2543</v>
      </c>
      <c r="I1042" s="61" t="s">
        <v>3606</v>
      </c>
      <c r="J1042" s="61" t="b">
        <v>0</v>
      </c>
    </row>
    <row r="1043" spans="1:10" ht="15.5" hidden="1" x14ac:dyDescent="0.35">
      <c r="A1043" s="88" t="s">
        <v>3491</v>
      </c>
      <c r="B1043" s="59" t="s">
        <v>41</v>
      </c>
      <c r="C1043" s="60">
        <v>45582</v>
      </c>
      <c r="D1043" s="59" t="s">
        <v>25</v>
      </c>
      <c r="E1043" s="59" t="s">
        <v>2834</v>
      </c>
      <c r="F1043" s="59" t="s">
        <v>2543</v>
      </c>
      <c r="G1043" s="59" t="s">
        <v>25</v>
      </c>
      <c r="H1043" s="59" t="s">
        <v>2543</v>
      </c>
      <c r="I1043" s="61" t="s">
        <v>3605</v>
      </c>
      <c r="J1043" s="61" t="b">
        <v>0</v>
      </c>
    </row>
    <row r="1044" spans="1:10" ht="15.5" hidden="1" x14ac:dyDescent="0.35">
      <c r="A1044" s="88" t="s">
        <v>3492</v>
      </c>
      <c r="B1044" s="59" t="s">
        <v>42</v>
      </c>
      <c r="C1044" s="60">
        <v>45582</v>
      </c>
      <c r="D1044" s="59" t="s">
        <v>25</v>
      </c>
      <c r="E1044" s="59" t="s">
        <v>2834</v>
      </c>
      <c r="F1044" s="59" t="s">
        <v>2560</v>
      </c>
      <c r="G1044" s="59" t="s">
        <v>25</v>
      </c>
      <c r="H1044" s="59" t="s">
        <v>2543</v>
      </c>
      <c r="I1044" s="61" t="s">
        <v>3606</v>
      </c>
      <c r="J1044" s="61" t="b">
        <v>0</v>
      </c>
    </row>
    <row r="1045" spans="1:10" ht="15.5" hidden="1" x14ac:dyDescent="0.35">
      <c r="A1045" s="88" t="s">
        <v>2090</v>
      </c>
      <c r="B1045" s="59" t="s">
        <v>32</v>
      </c>
      <c r="C1045" s="60">
        <v>45582</v>
      </c>
      <c r="D1045" s="59" t="s">
        <v>25</v>
      </c>
      <c r="E1045" s="59" t="s">
        <v>2834</v>
      </c>
      <c r="F1045" s="59" t="s">
        <v>3477</v>
      </c>
      <c r="G1045" s="59" t="s">
        <v>26</v>
      </c>
      <c r="H1045" s="59" t="s">
        <v>2543</v>
      </c>
      <c r="I1045" s="61" t="s">
        <v>3606</v>
      </c>
      <c r="J1045" s="61" t="b">
        <v>0</v>
      </c>
    </row>
    <row r="1046" spans="1:10" ht="15.5" hidden="1" x14ac:dyDescent="0.35">
      <c r="A1046" s="88" t="s">
        <v>3493</v>
      </c>
      <c r="B1046" s="59" t="s">
        <v>35</v>
      </c>
      <c r="C1046" s="60">
        <v>45582</v>
      </c>
      <c r="D1046" s="59" t="s">
        <v>25</v>
      </c>
      <c r="E1046" s="59" t="s">
        <v>2834</v>
      </c>
      <c r="F1046" s="59" t="s">
        <v>3477</v>
      </c>
      <c r="G1046" s="59" t="s">
        <v>26</v>
      </c>
      <c r="H1046" s="59" t="s">
        <v>2543</v>
      </c>
      <c r="I1046" s="61" t="s">
        <v>3606</v>
      </c>
      <c r="J1046" s="61" t="b">
        <v>0</v>
      </c>
    </row>
    <row r="1047" spans="1:10" ht="15.5" hidden="1" x14ac:dyDescent="0.35">
      <c r="A1047" s="88" t="s">
        <v>2335</v>
      </c>
      <c r="B1047" s="59" t="s">
        <v>39</v>
      </c>
      <c r="C1047" s="60">
        <v>45582</v>
      </c>
      <c r="D1047" s="59" t="s">
        <v>25</v>
      </c>
      <c r="E1047" s="59" t="s">
        <v>2834</v>
      </c>
      <c r="F1047" s="59" t="s">
        <v>3494</v>
      </c>
      <c r="G1047" s="59" t="s">
        <v>26</v>
      </c>
      <c r="H1047" s="59" t="s">
        <v>2543</v>
      </c>
      <c r="I1047" s="61" t="s">
        <v>3605</v>
      </c>
      <c r="J1047" s="61" t="b">
        <v>0</v>
      </c>
    </row>
    <row r="1048" spans="1:10" ht="15.5" hidden="1" x14ac:dyDescent="0.35">
      <c r="A1048" s="88" t="s">
        <v>3493</v>
      </c>
      <c r="B1048" s="59" t="s">
        <v>35</v>
      </c>
      <c r="C1048" s="60">
        <v>45582</v>
      </c>
      <c r="D1048" s="59" t="s">
        <v>25</v>
      </c>
      <c r="E1048" s="59" t="s">
        <v>2834</v>
      </c>
      <c r="F1048" s="59" t="s">
        <v>2543</v>
      </c>
      <c r="G1048" s="59" t="s">
        <v>25</v>
      </c>
      <c r="H1048" s="59" t="s">
        <v>2543</v>
      </c>
      <c r="I1048" s="61" t="s">
        <v>3606</v>
      </c>
      <c r="J1048" s="61" t="b">
        <v>0</v>
      </c>
    </row>
    <row r="1049" spans="1:10" ht="15.5" hidden="1" x14ac:dyDescent="0.35">
      <c r="A1049" s="88" t="s">
        <v>3495</v>
      </c>
      <c r="B1049" s="59" t="s">
        <v>43</v>
      </c>
      <c r="C1049" s="60">
        <v>45583</v>
      </c>
      <c r="D1049" s="59" t="s">
        <v>25</v>
      </c>
      <c r="E1049" s="59" t="s">
        <v>2834</v>
      </c>
      <c r="F1049" s="59" t="s">
        <v>2596</v>
      </c>
      <c r="G1049" s="59" t="s">
        <v>25</v>
      </c>
      <c r="H1049" s="59" t="s">
        <v>2560</v>
      </c>
      <c r="I1049" s="61" t="s">
        <v>3606</v>
      </c>
      <c r="J1049" s="61" t="b">
        <v>0</v>
      </c>
    </row>
    <row r="1050" spans="1:10" ht="15.5" hidden="1" x14ac:dyDescent="0.35">
      <c r="A1050" s="88" t="s">
        <v>3496</v>
      </c>
      <c r="B1050" s="59" t="s">
        <v>41</v>
      </c>
      <c r="C1050" s="60">
        <v>45583</v>
      </c>
      <c r="D1050" s="59" t="s">
        <v>25</v>
      </c>
      <c r="E1050" s="59" t="s">
        <v>2834</v>
      </c>
      <c r="F1050" s="59" t="s">
        <v>2560</v>
      </c>
      <c r="G1050" s="59" t="s">
        <v>25</v>
      </c>
      <c r="H1050" s="59" t="s">
        <v>2560</v>
      </c>
      <c r="I1050" s="61" t="s">
        <v>3606</v>
      </c>
      <c r="J1050" s="61" t="b">
        <v>0</v>
      </c>
    </row>
    <row r="1051" spans="1:10" ht="15.5" hidden="1" x14ac:dyDescent="0.35">
      <c r="A1051" s="88" t="s">
        <v>3098</v>
      </c>
      <c r="B1051" s="59" t="s">
        <v>31</v>
      </c>
      <c r="C1051" s="60">
        <v>45583</v>
      </c>
      <c r="D1051" s="59" t="s">
        <v>25</v>
      </c>
      <c r="E1051" s="59" t="s">
        <v>2834</v>
      </c>
      <c r="F1051" s="59" t="s">
        <v>2609</v>
      </c>
      <c r="G1051" s="59" t="s">
        <v>25</v>
      </c>
      <c r="H1051" s="59" t="s">
        <v>2560</v>
      </c>
      <c r="I1051" s="61" t="s">
        <v>3606</v>
      </c>
      <c r="J1051" s="61" t="b">
        <v>0</v>
      </c>
    </row>
    <row r="1052" spans="1:10" ht="15.5" hidden="1" x14ac:dyDescent="0.35">
      <c r="A1052" s="88" t="s">
        <v>461</v>
      </c>
      <c r="B1052" s="59" t="s">
        <v>33</v>
      </c>
      <c r="C1052" s="60">
        <v>45583</v>
      </c>
      <c r="D1052" s="59" t="s">
        <v>25</v>
      </c>
      <c r="E1052" s="59" t="s">
        <v>2834</v>
      </c>
      <c r="F1052" s="59" t="s">
        <v>2609</v>
      </c>
      <c r="G1052" s="59" t="s">
        <v>25</v>
      </c>
      <c r="H1052" s="59" t="s">
        <v>2560</v>
      </c>
      <c r="I1052" s="61" t="s">
        <v>3606</v>
      </c>
      <c r="J1052" s="61" t="b">
        <v>0</v>
      </c>
    </row>
    <row r="1053" spans="1:10" ht="15.5" hidden="1" x14ac:dyDescent="0.35">
      <c r="A1053" s="88" t="s">
        <v>3497</v>
      </c>
      <c r="B1053" s="59" t="s">
        <v>43</v>
      </c>
      <c r="C1053" s="60">
        <v>45583</v>
      </c>
      <c r="D1053" s="59" t="s">
        <v>25</v>
      </c>
      <c r="E1053" s="59" t="s">
        <v>2834</v>
      </c>
      <c r="F1053" s="59" t="s">
        <v>2555</v>
      </c>
      <c r="G1053" s="59" t="s">
        <v>25</v>
      </c>
      <c r="H1053" s="59" t="s">
        <v>2560</v>
      </c>
      <c r="I1053" s="61" t="s">
        <v>3606</v>
      </c>
      <c r="J1053" s="61" t="b">
        <v>0</v>
      </c>
    </row>
    <row r="1054" spans="1:10" ht="15.5" hidden="1" x14ac:dyDescent="0.35">
      <c r="A1054" s="88" t="s">
        <v>795</v>
      </c>
      <c r="B1054" s="59" t="s">
        <v>40</v>
      </c>
      <c r="C1054" s="60">
        <v>45583</v>
      </c>
      <c r="D1054" s="59" t="s">
        <v>25</v>
      </c>
      <c r="E1054" s="59" t="s">
        <v>2834</v>
      </c>
      <c r="F1054" s="59" t="s">
        <v>3477</v>
      </c>
      <c r="G1054" s="59" t="s">
        <v>26</v>
      </c>
      <c r="H1054" s="59" t="s">
        <v>2560</v>
      </c>
      <c r="I1054" s="61" t="s">
        <v>3605</v>
      </c>
      <c r="J1054" s="61" t="b">
        <v>0</v>
      </c>
    </row>
    <row r="1055" spans="1:10" ht="15.5" hidden="1" x14ac:dyDescent="0.35">
      <c r="A1055" s="88" t="s">
        <v>2036</v>
      </c>
      <c r="B1055" s="59" t="s">
        <v>40</v>
      </c>
      <c r="C1055" s="60">
        <v>45583</v>
      </c>
      <c r="D1055" s="59" t="s">
        <v>25</v>
      </c>
      <c r="E1055" s="59" t="s">
        <v>2834</v>
      </c>
      <c r="F1055" s="59" t="s">
        <v>2609</v>
      </c>
      <c r="G1055" s="59" t="s">
        <v>25</v>
      </c>
      <c r="H1055" s="59" t="s">
        <v>2560</v>
      </c>
      <c r="I1055" s="61" t="s">
        <v>3605</v>
      </c>
      <c r="J1055" s="61" t="b">
        <v>0</v>
      </c>
    </row>
    <row r="1056" spans="1:10" ht="15.5" hidden="1" x14ac:dyDescent="0.35">
      <c r="A1056" s="88" t="s">
        <v>3498</v>
      </c>
      <c r="B1056" s="59" t="s">
        <v>47</v>
      </c>
      <c r="C1056" s="60">
        <v>45583</v>
      </c>
      <c r="D1056" s="59" t="s">
        <v>25</v>
      </c>
      <c r="E1056" s="59" t="s">
        <v>2834</v>
      </c>
      <c r="F1056" s="59" t="s">
        <v>2609</v>
      </c>
      <c r="G1056" s="59" t="s">
        <v>25</v>
      </c>
      <c r="H1056" s="59" t="s">
        <v>2560</v>
      </c>
      <c r="I1056" s="61" t="s">
        <v>3605</v>
      </c>
      <c r="J1056" s="61" t="b">
        <v>0</v>
      </c>
    </row>
    <row r="1057" spans="1:10" ht="15.5" hidden="1" x14ac:dyDescent="0.35">
      <c r="A1057" s="88" t="s">
        <v>2817</v>
      </c>
      <c r="B1057" s="59" t="s">
        <v>43</v>
      </c>
      <c r="C1057" s="60">
        <v>45583</v>
      </c>
      <c r="D1057" s="59" t="s">
        <v>25</v>
      </c>
      <c r="E1057" s="59" t="s">
        <v>2834</v>
      </c>
      <c r="F1057" s="59" t="s">
        <v>2609</v>
      </c>
      <c r="G1057" s="59" t="s">
        <v>25</v>
      </c>
      <c r="H1057" s="59" t="s">
        <v>2560</v>
      </c>
      <c r="I1057" s="61" t="s">
        <v>3606</v>
      </c>
      <c r="J1057" s="61" t="b">
        <v>0</v>
      </c>
    </row>
    <row r="1058" spans="1:10" ht="15.5" hidden="1" x14ac:dyDescent="0.35">
      <c r="A1058" s="88" t="s">
        <v>3499</v>
      </c>
      <c r="B1058" s="59" t="s">
        <v>33</v>
      </c>
      <c r="C1058" s="60">
        <v>45583</v>
      </c>
      <c r="D1058" s="59" t="s">
        <v>25</v>
      </c>
      <c r="E1058" s="59" t="s">
        <v>2834</v>
      </c>
      <c r="F1058" s="59" t="s">
        <v>2573</v>
      </c>
      <c r="G1058" s="59" t="s">
        <v>25</v>
      </c>
      <c r="H1058" s="59" t="s">
        <v>2560</v>
      </c>
      <c r="I1058" s="61" t="s">
        <v>3606</v>
      </c>
      <c r="J1058" s="61" t="b">
        <v>0</v>
      </c>
    </row>
    <row r="1059" spans="1:10" ht="15.5" hidden="1" x14ac:dyDescent="0.35">
      <c r="A1059" s="88" t="s">
        <v>2656</v>
      </c>
      <c r="B1059" s="59" t="s">
        <v>33</v>
      </c>
      <c r="C1059" s="60">
        <v>45583</v>
      </c>
      <c r="D1059" s="59" t="s">
        <v>25</v>
      </c>
      <c r="E1059" s="59" t="s">
        <v>2834</v>
      </c>
      <c r="F1059" s="59" t="s">
        <v>2579</v>
      </c>
      <c r="G1059" s="59" t="s">
        <v>25</v>
      </c>
      <c r="H1059" s="59" t="s">
        <v>2560</v>
      </c>
      <c r="I1059" s="61" t="s">
        <v>3606</v>
      </c>
      <c r="J1059" s="61" t="b">
        <v>0</v>
      </c>
    </row>
    <row r="1060" spans="1:10" ht="15.5" hidden="1" x14ac:dyDescent="0.35">
      <c r="A1060" s="88" t="s">
        <v>3500</v>
      </c>
      <c r="B1060" s="59" t="s">
        <v>30</v>
      </c>
      <c r="C1060" s="60">
        <v>45583</v>
      </c>
      <c r="D1060" s="59" t="s">
        <v>25</v>
      </c>
      <c r="E1060" s="59" t="s">
        <v>2834</v>
      </c>
      <c r="F1060" s="59" t="s">
        <v>2579</v>
      </c>
      <c r="G1060" s="59" t="s">
        <v>25</v>
      </c>
      <c r="H1060" s="59" t="s">
        <v>2560</v>
      </c>
      <c r="I1060" s="61" t="s">
        <v>3606</v>
      </c>
      <c r="J1060" s="61" t="b">
        <v>0</v>
      </c>
    </row>
    <row r="1061" spans="1:10" ht="15.5" hidden="1" x14ac:dyDescent="0.35">
      <c r="A1061" s="88" t="s">
        <v>3501</v>
      </c>
      <c r="B1061" s="59" t="s">
        <v>40</v>
      </c>
      <c r="C1061" s="60">
        <v>45583</v>
      </c>
      <c r="D1061" s="59" t="s">
        <v>25</v>
      </c>
      <c r="E1061" s="59" t="s">
        <v>2834</v>
      </c>
      <c r="F1061" s="59" t="s">
        <v>2579</v>
      </c>
      <c r="G1061" s="59" t="s">
        <v>25</v>
      </c>
      <c r="H1061" s="59" t="s">
        <v>2560</v>
      </c>
      <c r="I1061" s="61" t="s">
        <v>3606</v>
      </c>
      <c r="J1061" s="61" t="b">
        <v>0</v>
      </c>
    </row>
    <row r="1062" spans="1:10" ht="15.5" hidden="1" x14ac:dyDescent="0.35">
      <c r="A1062" s="88" t="s">
        <v>3502</v>
      </c>
      <c r="B1062" s="59" t="s">
        <v>38</v>
      </c>
      <c r="C1062" s="60">
        <v>45584</v>
      </c>
      <c r="D1062" s="59" t="s">
        <v>25</v>
      </c>
      <c r="E1062" s="59" t="s">
        <v>2834</v>
      </c>
      <c r="F1062" s="59" t="s">
        <v>2573</v>
      </c>
      <c r="G1062" s="59" t="s">
        <v>25</v>
      </c>
      <c r="H1062" s="59" t="s">
        <v>2556</v>
      </c>
      <c r="I1062" s="61" t="s">
        <v>3606</v>
      </c>
      <c r="J1062" s="61" t="b">
        <v>0</v>
      </c>
    </row>
    <row r="1063" spans="1:10" ht="15.5" hidden="1" x14ac:dyDescent="0.35">
      <c r="A1063" s="88" t="s">
        <v>3503</v>
      </c>
      <c r="B1063" s="59" t="s">
        <v>33</v>
      </c>
      <c r="C1063" s="60">
        <v>45586</v>
      </c>
      <c r="D1063" s="59" t="s">
        <v>25</v>
      </c>
      <c r="E1063" s="59" t="s">
        <v>2834</v>
      </c>
      <c r="F1063" s="59" t="s">
        <v>2579</v>
      </c>
      <c r="G1063" s="59" t="s">
        <v>25</v>
      </c>
      <c r="H1063" s="59" t="s">
        <v>2573</v>
      </c>
      <c r="I1063" s="61" t="s">
        <v>3606</v>
      </c>
      <c r="J1063" s="61" t="b">
        <v>0</v>
      </c>
    </row>
    <row r="1064" spans="1:10" ht="15.5" hidden="1" x14ac:dyDescent="0.35">
      <c r="A1064" s="88" t="s">
        <v>3302</v>
      </c>
      <c r="B1064" s="59" t="s">
        <v>43</v>
      </c>
      <c r="C1064" s="60">
        <v>45586</v>
      </c>
      <c r="D1064" s="59" t="s">
        <v>25</v>
      </c>
      <c r="E1064" s="59" t="s">
        <v>2834</v>
      </c>
      <c r="F1064" s="59" t="s">
        <v>2605</v>
      </c>
      <c r="G1064" s="59" t="s">
        <v>25</v>
      </c>
      <c r="H1064" s="59" t="s">
        <v>2573</v>
      </c>
      <c r="I1064" s="61" t="s">
        <v>3606</v>
      </c>
      <c r="J1064" s="61" t="b">
        <v>0</v>
      </c>
    </row>
    <row r="1065" spans="1:10" ht="15.5" hidden="1" x14ac:dyDescent="0.35">
      <c r="A1065" s="88" t="s">
        <v>1856</v>
      </c>
      <c r="B1065" s="59" t="s">
        <v>41</v>
      </c>
      <c r="C1065" s="60">
        <v>45586</v>
      </c>
      <c r="D1065" s="59" t="s">
        <v>25</v>
      </c>
      <c r="E1065" s="59" t="s">
        <v>2834</v>
      </c>
      <c r="F1065" s="59" t="s">
        <v>2596</v>
      </c>
      <c r="G1065" s="59" t="s">
        <v>25</v>
      </c>
      <c r="H1065" s="59" t="s">
        <v>2573</v>
      </c>
      <c r="I1065" s="61" t="s">
        <v>3606</v>
      </c>
      <c r="J1065" s="61" t="b">
        <v>0</v>
      </c>
    </row>
    <row r="1066" spans="1:10" ht="15.5" hidden="1" x14ac:dyDescent="0.35">
      <c r="A1066" s="88" t="s">
        <v>427</v>
      </c>
      <c r="B1066" s="59" t="s">
        <v>38</v>
      </c>
      <c r="C1066" s="60">
        <v>45586</v>
      </c>
      <c r="D1066" s="59" t="s">
        <v>25</v>
      </c>
      <c r="E1066" s="59" t="s">
        <v>2834</v>
      </c>
      <c r="F1066" s="59" t="s">
        <v>2614</v>
      </c>
      <c r="G1066" s="59" t="s">
        <v>25</v>
      </c>
      <c r="H1066" s="59" t="s">
        <v>2573</v>
      </c>
      <c r="I1066" s="61" t="s">
        <v>3606</v>
      </c>
      <c r="J1066" s="61" t="b">
        <v>0</v>
      </c>
    </row>
    <row r="1067" spans="1:10" ht="15.5" hidden="1" x14ac:dyDescent="0.35">
      <c r="A1067" s="88" t="s">
        <v>1022</v>
      </c>
      <c r="B1067" s="59" t="s">
        <v>35</v>
      </c>
      <c r="C1067" s="60">
        <v>45586</v>
      </c>
      <c r="D1067" s="59" t="s">
        <v>25</v>
      </c>
      <c r="E1067" s="59" t="s">
        <v>2834</v>
      </c>
      <c r="F1067" s="59" t="s">
        <v>2762</v>
      </c>
      <c r="G1067" s="59" t="s">
        <v>26</v>
      </c>
      <c r="H1067" s="59" t="s">
        <v>2573</v>
      </c>
      <c r="I1067" s="61" t="s">
        <v>3605</v>
      </c>
      <c r="J1067" s="61" t="b">
        <v>0</v>
      </c>
    </row>
    <row r="1068" spans="1:10" ht="15.5" hidden="1" x14ac:dyDescent="0.35">
      <c r="A1068" s="88" t="s">
        <v>2575</v>
      </c>
      <c r="B1068" s="59" t="s">
        <v>31</v>
      </c>
      <c r="C1068" s="60">
        <v>45586</v>
      </c>
      <c r="D1068" s="59" t="s">
        <v>25</v>
      </c>
      <c r="E1068" s="59" t="s">
        <v>2834</v>
      </c>
      <c r="F1068" s="59" t="s">
        <v>3477</v>
      </c>
      <c r="G1068" s="59" t="s">
        <v>26</v>
      </c>
      <c r="H1068" s="59" t="s">
        <v>2573</v>
      </c>
      <c r="I1068" s="61" t="s">
        <v>3605</v>
      </c>
      <c r="J1068" s="61" t="b">
        <v>0</v>
      </c>
    </row>
    <row r="1069" spans="1:10" ht="15.5" hidden="1" x14ac:dyDescent="0.35">
      <c r="A1069" s="88" t="s">
        <v>3504</v>
      </c>
      <c r="B1069" s="59" t="s">
        <v>37</v>
      </c>
      <c r="C1069" s="60">
        <v>45586</v>
      </c>
      <c r="D1069" s="59" t="s">
        <v>25</v>
      </c>
      <c r="E1069" s="59" t="s">
        <v>2834</v>
      </c>
      <c r="F1069" s="59" t="s">
        <v>2573</v>
      </c>
      <c r="G1069" s="59" t="s">
        <v>25</v>
      </c>
      <c r="H1069" s="59" t="s">
        <v>2573</v>
      </c>
      <c r="I1069" s="61" t="s">
        <v>3606</v>
      </c>
      <c r="J1069" s="61" t="b">
        <v>0</v>
      </c>
    </row>
    <row r="1070" spans="1:10" ht="15.5" hidden="1" x14ac:dyDescent="0.35">
      <c r="A1070" s="88" t="s">
        <v>3333</v>
      </c>
      <c r="B1070" s="59" t="s">
        <v>30</v>
      </c>
      <c r="C1070" s="60">
        <v>45586</v>
      </c>
      <c r="D1070" s="59" t="s">
        <v>25</v>
      </c>
      <c r="E1070" s="59" t="s">
        <v>2834</v>
      </c>
      <c r="F1070" s="59" t="s">
        <v>2579</v>
      </c>
      <c r="G1070" s="59" t="s">
        <v>25</v>
      </c>
      <c r="H1070" s="59" t="s">
        <v>2573</v>
      </c>
      <c r="I1070" s="61" t="s">
        <v>3606</v>
      </c>
      <c r="J1070" s="61" t="b">
        <v>0</v>
      </c>
    </row>
    <row r="1071" spans="1:10" ht="15.5" hidden="1" x14ac:dyDescent="0.35">
      <c r="A1071" s="88" t="s">
        <v>3124</v>
      </c>
      <c r="B1071" s="59" t="s">
        <v>38</v>
      </c>
      <c r="C1071" s="60">
        <v>45587</v>
      </c>
      <c r="D1071" s="59" t="s">
        <v>25</v>
      </c>
      <c r="E1071" s="59" t="s">
        <v>2834</v>
      </c>
      <c r="F1071" s="59" t="s">
        <v>2596</v>
      </c>
      <c r="G1071" s="59" t="s">
        <v>25</v>
      </c>
      <c r="H1071" s="59" t="s">
        <v>2579</v>
      </c>
      <c r="I1071" s="61" t="s">
        <v>3606</v>
      </c>
      <c r="J1071" s="61" t="b">
        <v>0</v>
      </c>
    </row>
    <row r="1072" spans="1:10" ht="15.5" hidden="1" x14ac:dyDescent="0.35">
      <c r="A1072" s="88" t="s">
        <v>3505</v>
      </c>
      <c r="B1072" s="59" t="s">
        <v>43</v>
      </c>
      <c r="C1072" s="60">
        <v>45587</v>
      </c>
      <c r="D1072" s="59" t="s">
        <v>25</v>
      </c>
      <c r="E1072" s="59" t="s">
        <v>2834</v>
      </c>
      <c r="F1072" s="59" t="s">
        <v>2609</v>
      </c>
      <c r="G1072" s="59" t="s">
        <v>25</v>
      </c>
      <c r="H1072" s="59" t="s">
        <v>2579</v>
      </c>
      <c r="I1072" s="61" t="s">
        <v>3606</v>
      </c>
      <c r="J1072" s="61" t="b">
        <v>0</v>
      </c>
    </row>
    <row r="1073" spans="1:10" ht="15.5" hidden="1" x14ac:dyDescent="0.35">
      <c r="A1073" s="88" t="s">
        <v>1309</v>
      </c>
      <c r="B1073" s="59" t="s">
        <v>40</v>
      </c>
      <c r="C1073" s="60">
        <v>45587</v>
      </c>
      <c r="D1073" s="59" t="s">
        <v>25</v>
      </c>
      <c r="E1073" s="59" t="s">
        <v>2834</v>
      </c>
      <c r="F1073" s="59" t="s">
        <v>2609</v>
      </c>
      <c r="G1073" s="59" t="s">
        <v>25</v>
      </c>
      <c r="H1073" s="59" t="s">
        <v>2579</v>
      </c>
      <c r="I1073" s="61" t="s">
        <v>3606</v>
      </c>
      <c r="J1073" s="61" t="b">
        <v>0</v>
      </c>
    </row>
    <row r="1074" spans="1:10" ht="15.5" hidden="1" x14ac:dyDescent="0.35">
      <c r="A1074" s="88" t="s">
        <v>446</v>
      </c>
      <c r="B1074" s="59" t="s">
        <v>40</v>
      </c>
      <c r="C1074" s="60">
        <v>45587</v>
      </c>
      <c r="D1074" s="59" t="s">
        <v>25</v>
      </c>
      <c r="E1074" s="59" t="s">
        <v>2834</v>
      </c>
      <c r="F1074" s="59" t="s">
        <v>2632</v>
      </c>
      <c r="G1074" s="59" t="s">
        <v>25</v>
      </c>
      <c r="H1074" s="59" t="s">
        <v>2579</v>
      </c>
      <c r="I1074" s="61" t="s">
        <v>3606</v>
      </c>
      <c r="J1074" s="61" t="b">
        <v>0</v>
      </c>
    </row>
    <row r="1075" spans="1:10" ht="15.5" hidden="1" x14ac:dyDescent="0.35">
      <c r="A1075" s="88" t="s">
        <v>3506</v>
      </c>
      <c r="B1075" s="59" t="s">
        <v>42</v>
      </c>
      <c r="C1075" s="60">
        <v>45587</v>
      </c>
      <c r="D1075" s="59" t="s">
        <v>25</v>
      </c>
      <c r="E1075" s="59" t="s">
        <v>2834</v>
      </c>
      <c r="F1075" s="59" t="s">
        <v>2589</v>
      </c>
      <c r="G1075" s="59" t="s">
        <v>25</v>
      </c>
      <c r="H1075" s="59" t="s">
        <v>2579</v>
      </c>
      <c r="I1075" s="61" t="s">
        <v>3605</v>
      </c>
      <c r="J1075" s="61" t="b">
        <v>0</v>
      </c>
    </row>
    <row r="1076" spans="1:10" ht="15.5" hidden="1" x14ac:dyDescent="0.35">
      <c r="A1076" s="88" t="s">
        <v>2685</v>
      </c>
      <c r="B1076" s="59" t="s">
        <v>35</v>
      </c>
      <c r="C1076" s="60">
        <v>45587</v>
      </c>
      <c r="D1076" s="59" t="s">
        <v>25</v>
      </c>
      <c r="E1076" s="59" t="s">
        <v>2834</v>
      </c>
      <c r="F1076" s="59" t="s">
        <v>3477</v>
      </c>
      <c r="G1076" s="59" t="s">
        <v>26</v>
      </c>
      <c r="H1076" s="59" t="s">
        <v>2579</v>
      </c>
      <c r="I1076" s="61" t="s">
        <v>3606</v>
      </c>
      <c r="J1076" s="61" t="b">
        <v>0</v>
      </c>
    </row>
    <row r="1077" spans="1:10" ht="15.5" hidden="1" x14ac:dyDescent="0.35">
      <c r="A1077" s="88" t="s">
        <v>1642</v>
      </c>
      <c r="B1077" s="59" t="s">
        <v>40</v>
      </c>
      <c r="C1077" s="60">
        <v>45587</v>
      </c>
      <c r="D1077" s="59" t="s">
        <v>25</v>
      </c>
      <c r="E1077" s="59" t="s">
        <v>2834</v>
      </c>
      <c r="F1077" s="59" t="s">
        <v>3507</v>
      </c>
      <c r="G1077" s="59" t="s">
        <v>26</v>
      </c>
      <c r="H1077" s="59" t="s">
        <v>2579</v>
      </c>
      <c r="I1077" s="61" t="s">
        <v>3606</v>
      </c>
      <c r="J1077" s="61" t="b">
        <v>0</v>
      </c>
    </row>
    <row r="1078" spans="1:10" ht="15.5" hidden="1" x14ac:dyDescent="0.35">
      <c r="A1078" s="88" t="s">
        <v>3508</v>
      </c>
      <c r="B1078" s="59" t="s">
        <v>41</v>
      </c>
      <c r="C1078" s="60">
        <v>45588</v>
      </c>
      <c r="D1078" s="59" t="s">
        <v>25</v>
      </c>
      <c r="E1078" s="59" t="s">
        <v>2834</v>
      </c>
      <c r="F1078" s="59" t="s">
        <v>2589</v>
      </c>
      <c r="G1078" s="59" t="s">
        <v>25</v>
      </c>
      <c r="H1078" s="59" t="s">
        <v>2589</v>
      </c>
      <c r="I1078" s="61" t="s">
        <v>3606</v>
      </c>
      <c r="J1078" s="61" t="b">
        <v>0</v>
      </c>
    </row>
    <row r="1079" spans="1:10" ht="15.5" hidden="1" x14ac:dyDescent="0.35">
      <c r="A1079" s="88" t="s">
        <v>2656</v>
      </c>
      <c r="B1079" s="59" t="s">
        <v>38</v>
      </c>
      <c r="C1079" s="60">
        <v>45588</v>
      </c>
      <c r="D1079" s="59" t="s">
        <v>25</v>
      </c>
      <c r="E1079" s="59" t="s">
        <v>2834</v>
      </c>
      <c r="F1079" s="59" t="s">
        <v>2609</v>
      </c>
      <c r="G1079" s="59" t="s">
        <v>25</v>
      </c>
      <c r="H1079" s="59" t="s">
        <v>2589</v>
      </c>
      <c r="I1079" s="61" t="s">
        <v>3606</v>
      </c>
      <c r="J1079" s="61" t="b">
        <v>0</v>
      </c>
    </row>
    <row r="1080" spans="1:10" ht="15.5" hidden="1" x14ac:dyDescent="0.35">
      <c r="A1080" s="88" t="s">
        <v>1645</v>
      </c>
      <c r="B1080" s="59" t="s">
        <v>40</v>
      </c>
      <c r="C1080" s="60">
        <v>45588</v>
      </c>
      <c r="D1080" s="59" t="s">
        <v>25</v>
      </c>
      <c r="E1080" s="59" t="s">
        <v>2834</v>
      </c>
      <c r="F1080" s="59" t="s">
        <v>3477</v>
      </c>
      <c r="G1080" s="59" t="s">
        <v>26</v>
      </c>
      <c r="H1080" s="59" t="s">
        <v>2589</v>
      </c>
      <c r="I1080" s="61" t="s">
        <v>3606</v>
      </c>
      <c r="J1080" s="61" t="b">
        <v>0</v>
      </c>
    </row>
    <row r="1081" spans="1:10" ht="15.5" hidden="1" x14ac:dyDescent="0.35">
      <c r="A1081" s="88" t="s">
        <v>2593</v>
      </c>
      <c r="B1081" s="59" t="s">
        <v>40</v>
      </c>
      <c r="C1081" s="60">
        <v>45588</v>
      </c>
      <c r="D1081" s="59" t="s">
        <v>25</v>
      </c>
      <c r="E1081" s="59" t="s">
        <v>2834</v>
      </c>
      <c r="F1081" s="59" t="s">
        <v>3507</v>
      </c>
      <c r="G1081" s="59" t="s">
        <v>26</v>
      </c>
      <c r="H1081" s="59" t="s">
        <v>2589</v>
      </c>
      <c r="I1081" s="61" t="s">
        <v>3605</v>
      </c>
      <c r="J1081" s="61" t="b">
        <v>0</v>
      </c>
    </row>
    <row r="1082" spans="1:10" ht="15.5" hidden="1" x14ac:dyDescent="0.35">
      <c r="A1082" s="88" t="s">
        <v>2594</v>
      </c>
      <c r="B1082" s="59" t="s">
        <v>29</v>
      </c>
      <c r="C1082" s="60">
        <v>45588</v>
      </c>
      <c r="D1082" s="59" t="s">
        <v>25</v>
      </c>
      <c r="E1082" s="59" t="s">
        <v>2834</v>
      </c>
      <c r="F1082" s="59" t="s">
        <v>3509</v>
      </c>
      <c r="G1082" s="59" t="s">
        <v>26</v>
      </c>
      <c r="H1082" s="59" t="s">
        <v>2589</v>
      </c>
      <c r="I1082" s="61" t="s">
        <v>3605</v>
      </c>
      <c r="J1082" s="61" t="b">
        <v>0</v>
      </c>
    </row>
    <row r="1083" spans="1:10" ht="15.5" hidden="1" x14ac:dyDescent="0.35">
      <c r="A1083" s="88" t="s">
        <v>3450</v>
      </c>
      <c r="B1083" s="59" t="s">
        <v>47</v>
      </c>
      <c r="C1083" s="60">
        <v>45588</v>
      </c>
      <c r="D1083" s="59" t="s">
        <v>25</v>
      </c>
      <c r="E1083" s="59" t="s">
        <v>2834</v>
      </c>
      <c r="F1083" s="59" t="s">
        <v>3477</v>
      </c>
      <c r="G1083" s="59" t="s">
        <v>26</v>
      </c>
      <c r="H1083" s="59" t="s">
        <v>2589</v>
      </c>
      <c r="I1083" s="61" t="s">
        <v>3606</v>
      </c>
      <c r="J1083" s="61" t="b">
        <v>0</v>
      </c>
    </row>
    <row r="1084" spans="1:10" ht="15.5" hidden="1" x14ac:dyDescent="0.35">
      <c r="A1084" s="88" t="s">
        <v>3510</v>
      </c>
      <c r="B1084" s="59" t="s">
        <v>47</v>
      </c>
      <c r="C1084" s="60">
        <v>45588</v>
      </c>
      <c r="D1084" s="59" t="s">
        <v>25</v>
      </c>
      <c r="E1084" s="59" t="s">
        <v>2834</v>
      </c>
      <c r="F1084" s="59" t="s">
        <v>2614</v>
      </c>
      <c r="G1084" s="59" t="s">
        <v>25</v>
      </c>
      <c r="H1084" s="59" t="s">
        <v>2589</v>
      </c>
      <c r="I1084" s="61" t="s">
        <v>3606</v>
      </c>
      <c r="J1084" s="61" t="b">
        <v>0</v>
      </c>
    </row>
    <row r="1085" spans="1:10" ht="15.5" hidden="1" x14ac:dyDescent="0.35">
      <c r="A1085" s="88" t="s">
        <v>342</v>
      </c>
      <c r="B1085" s="59" t="s">
        <v>44</v>
      </c>
      <c r="C1085" s="60">
        <v>45588</v>
      </c>
      <c r="D1085" s="59" t="s">
        <v>25</v>
      </c>
      <c r="E1085" s="59" t="s">
        <v>2834</v>
      </c>
      <c r="F1085" s="59" t="s">
        <v>2640</v>
      </c>
      <c r="G1085" s="59" t="s">
        <v>25</v>
      </c>
      <c r="H1085" s="59" t="s">
        <v>2589</v>
      </c>
      <c r="I1085" s="61" t="s">
        <v>3605</v>
      </c>
      <c r="J1085" s="61" t="b">
        <v>0</v>
      </c>
    </row>
    <row r="1086" spans="1:10" ht="15.5" hidden="1" x14ac:dyDescent="0.35">
      <c r="A1086" s="88" t="s">
        <v>2613</v>
      </c>
      <c r="B1086" s="59" t="s">
        <v>40</v>
      </c>
      <c r="C1086" s="60">
        <v>45588</v>
      </c>
      <c r="D1086" s="59" t="s">
        <v>25</v>
      </c>
      <c r="E1086" s="59" t="s">
        <v>2834</v>
      </c>
      <c r="F1086" s="59" t="s">
        <v>2596</v>
      </c>
      <c r="G1086" s="59" t="s">
        <v>25</v>
      </c>
      <c r="H1086" s="59" t="s">
        <v>2589</v>
      </c>
      <c r="I1086" s="61" t="s">
        <v>3606</v>
      </c>
      <c r="J1086" s="61" t="b">
        <v>0</v>
      </c>
    </row>
    <row r="1087" spans="1:10" ht="15.5" hidden="1" x14ac:dyDescent="0.35">
      <c r="A1087" s="88" t="s">
        <v>3511</v>
      </c>
      <c r="B1087" s="59" t="s">
        <v>43</v>
      </c>
      <c r="C1087" s="60">
        <v>45589</v>
      </c>
      <c r="D1087" s="59" t="s">
        <v>25</v>
      </c>
      <c r="E1087" s="59" t="s">
        <v>2834</v>
      </c>
      <c r="F1087" s="59" t="s">
        <v>2609</v>
      </c>
      <c r="G1087" s="59" t="s">
        <v>25</v>
      </c>
      <c r="H1087" s="59" t="s">
        <v>2596</v>
      </c>
      <c r="I1087" s="61" t="s">
        <v>3606</v>
      </c>
      <c r="J1087" s="61" t="b">
        <v>0</v>
      </c>
    </row>
    <row r="1088" spans="1:10" ht="15.5" hidden="1" x14ac:dyDescent="0.35">
      <c r="A1088" s="88" t="s">
        <v>3512</v>
      </c>
      <c r="B1088" s="59" t="s">
        <v>40</v>
      </c>
      <c r="C1088" s="60">
        <v>45589</v>
      </c>
      <c r="D1088" s="59" t="s">
        <v>25</v>
      </c>
      <c r="E1088" s="59" t="s">
        <v>2834</v>
      </c>
      <c r="F1088" s="59" t="s">
        <v>3507</v>
      </c>
      <c r="G1088" s="59" t="s">
        <v>26</v>
      </c>
      <c r="H1088" s="59" t="s">
        <v>2596</v>
      </c>
      <c r="I1088" s="61" t="s">
        <v>3606</v>
      </c>
      <c r="J1088" s="61" t="b">
        <v>0</v>
      </c>
    </row>
    <row r="1089" spans="1:10" ht="15.5" hidden="1" x14ac:dyDescent="0.35">
      <c r="A1089" s="88" t="s">
        <v>536</v>
      </c>
      <c r="B1089" s="59" t="s">
        <v>29</v>
      </c>
      <c r="C1089" s="60">
        <v>45589</v>
      </c>
      <c r="D1089" s="59" t="s">
        <v>25</v>
      </c>
      <c r="E1089" s="59" t="s">
        <v>2834</v>
      </c>
      <c r="F1089" s="59" t="s">
        <v>2609</v>
      </c>
      <c r="G1089" s="59" t="s">
        <v>25</v>
      </c>
      <c r="H1089" s="59" t="s">
        <v>2596</v>
      </c>
      <c r="I1089" s="61" t="s">
        <v>3606</v>
      </c>
      <c r="J1089" s="61" t="b">
        <v>0</v>
      </c>
    </row>
    <row r="1090" spans="1:10" ht="15.5" hidden="1" x14ac:dyDescent="0.35">
      <c r="A1090" s="88" t="s">
        <v>694</v>
      </c>
      <c r="B1090" s="59" t="s">
        <v>40</v>
      </c>
      <c r="C1090" s="60">
        <v>45589</v>
      </c>
      <c r="D1090" s="59" t="s">
        <v>25</v>
      </c>
      <c r="E1090" s="59" t="s">
        <v>2834</v>
      </c>
      <c r="F1090" s="59" t="s">
        <v>2614</v>
      </c>
      <c r="G1090" s="59" t="s">
        <v>25</v>
      </c>
      <c r="H1090" s="59" t="s">
        <v>2596</v>
      </c>
      <c r="I1090" s="61" t="s">
        <v>3606</v>
      </c>
      <c r="J1090" s="61" t="b">
        <v>0</v>
      </c>
    </row>
    <row r="1091" spans="1:10" ht="15.5" hidden="1" x14ac:dyDescent="0.35">
      <c r="A1091" s="88" t="s">
        <v>554</v>
      </c>
      <c r="B1091" s="59" t="s">
        <v>47</v>
      </c>
      <c r="C1091" s="60">
        <v>45589</v>
      </c>
      <c r="D1091" s="59" t="s">
        <v>25</v>
      </c>
      <c r="E1091" s="59" t="s">
        <v>2834</v>
      </c>
      <c r="F1091" s="59" t="s">
        <v>2640</v>
      </c>
      <c r="G1091" s="59" t="s">
        <v>25</v>
      </c>
      <c r="H1091" s="59" t="s">
        <v>2596</v>
      </c>
      <c r="I1091" s="61" t="s">
        <v>3606</v>
      </c>
      <c r="J1091" s="61" t="b">
        <v>0</v>
      </c>
    </row>
    <row r="1092" spans="1:10" ht="15.5" hidden="1" x14ac:dyDescent="0.35">
      <c r="A1092" s="88" t="s">
        <v>3513</v>
      </c>
      <c r="B1092" s="59" t="s">
        <v>34</v>
      </c>
      <c r="C1092" s="60">
        <v>45589</v>
      </c>
      <c r="D1092" s="59" t="s">
        <v>25</v>
      </c>
      <c r="E1092" s="59" t="s">
        <v>2834</v>
      </c>
      <c r="F1092" s="59" t="s">
        <v>3477</v>
      </c>
      <c r="G1092" s="59" t="s">
        <v>26</v>
      </c>
      <c r="H1092" s="59" t="s">
        <v>2596</v>
      </c>
      <c r="I1092" s="61" t="s">
        <v>3606</v>
      </c>
      <c r="J1092" s="61" t="b">
        <v>0</v>
      </c>
    </row>
    <row r="1093" spans="1:10" ht="15.5" hidden="1" x14ac:dyDescent="0.35">
      <c r="A1093" s="88" t="s">
        <v>3514</v>
      </c>
      <c r="B1093" s="59" t="s">
        <v>39</v>
      </c>
      <c r="C1093" s="60">
        <v>45589</v>
      </c>
      <c r="D1093" s="59" t="s">
        <v>25</v>
      </c>
      <c r="E1093" s="59" t="s">
        <v>2834</v>
      </c>
      <c r="F1093" s="59" t="s">
        <v>2614</v>
      </c>
      <c r="G1093" s="59" t="s">
        <v>25</v>
      </c>
      <c r="H1093" s="59" t="s">
        <v>2596</v>
      </c>
      <c r="I1093" s="61" t="s">
        <v>3606</v>
      </c>
      <c r="J1093" s="61" t="b">
        <v>0</v>
      </c>
    </row>
    <row r="1094" spans="1:10" ht="15.5" hidden="1" x14ac:dyDescent="0.35">
      <c r="A1094" s="88" t="s">
        <v>974</v>
      </c>
      <c r="B1094" s="59" t="s">
        <v>42</v>
      </c>
      <c r="C1094" s="60">
        <v>45589</v>
      </c>
      <c r="D1094" s="59" t="s">
        <v>25</v>
      </c>
      <c r="E1094" s="59" t="s">
        <v>2834</v>
      </c>
      <c r="F1094" s="59" t="s">
        <v>2609</v>
      </c>
      <c r="G1094" s="59" t="s">
        <v>25</v>
      </c>
      <c r="H1094" s="59" t="s">
        <v>2596</v>
      </c>
      <c r="I1094" s="61" t="s">
        <v>3606</v>
      </c>
      <c r="J1094" s="61" t="b">
        <v>0</v>
      </c>
    </row>
    <row r="1095" spans="1:10" ht="15.5" hidden="1" x14ac:dyDescent="0.35">
      <c r="A1095" s="88" t="s">
        <v>406</v>
      </c>
      <c r="B1095" s="59" t="s">
        <v>42</v>
      </c>
      <c r="C1095" s="60">
        <v>45589</v>
      </c>
      <c r="D1095" s="59" t="s">
        <v>25</v>
      </c>
      <c r="E1095" s="59" t="s">
        <v>2834</v>
      </c>
      <c r="F1095" s="59" t="s">
        <v>2640</v>
      </c>
      <c r="G1095" s="59" t="s">
        <v>25</v>
      </c>
      <c r="H1095" s="59" t="s">
        <v>2596</v>
      </c>
      <c r="I1095" s="61" t="s">
        <v>3606</v>
      </c>
      <c r="J1095" s="61" t="b">
        <v>0</v>
      </c>
    </row>
    <row r="1096" spans="1:10" ht="15.5" hidden="1" x14ac:dyDescent="0.35">
      <c r="A1096" s="88" t="s">
        <v>688</v>
      </c>
      <c r="B1096" s="59" t="s">
        <v>38</v>
      </c>
      <c r="C1096" s="60">
        <v>45590</v>
      </c>
      <c r="D1096" s="59" t="s">
        <v>25</v>
      </c>
      <c r="E1096" s="59" t="s">
        <v>2830</v>
      </c>
      <c r="F1096" s="61"/>
      <c r="G1096" s="61"/>
      <c r="H1096" s="59" t="s">
        <v>2609</v>
      </c>
      <c r="I1096" s="61" t="e">
        <v>#N/A</v>
      </c>
      <c r="J1096" s="61" t="b">
        <v>1</v>
      </c>
    </row>
    <row r="1097" spans="1:10" ht="15.5" hidden="1" x14ac:dyDescent="0.35">
      <c r="A1097" s="88" t="s">
        <v>341</v>
      </c>
      <c r="B1097" s="59" t="s">
        <v>43</v>
      </c>
      <c r="C1097" s="60">
        <v>45590</v>
      </c>
      <c r="D1097" s="59" t="s">
        <v>25</v>
      </c>
      <c r="E1097" s="59" t="s">
        <v>2834</v>
      </c>
      <c r="F1097" s="59" t="s">
        <v>2614</v>
      </c>
      <c r="G1097" s="59" t="s">
        <v>25</v>
      </c>
      <c r="H1097" s="59" t="s">
        <v>2609</v>
      </c>
      <c r="I1097" s="61" t="s">
        <v>3605</v>
      </c>
      <c r="J1097" s="61" t="b">
        <v>0</v>
      </c>
    </row>
    <row r="1098" spans="1:10" ht="15.5" hidden="1" x14ac:dyDescent="0.35">
      <c r="A1098" s="88" t="s">
        <v>2635</v>
      </c>
      <c r="B1098" s="59" t="s">
        <v>43</v>
      </c>
      <c r="C1098" s="60">
        <v>45590</v>
      </c>
      <c r="D1098" s="59" t="s">
        <v>25</v>
      </c>
      <c r="E1098" s="59" t="s">
        <v>2834</v>
      </c>
      <c r="F1098" s="59" t="s">
        <v>2609</v>
      </c>
      <c r="G1098" s="59" t="s">
        <v>25</v>
      </c>
      <c r="H1098" s="59" t="s">
        <v>2609</v>
      </c>
      <c r="I1098" s="61" t="s">
        <v>3606</v>
      </c>
      <c r="J1098" s="61" t="b">
        <v>0</v>
      </c>
    </row>
    <row r="1099" spans="1:10" ht="15.5" hidden="1" x14ac:dyDescent="0.35">
      <c r="A1099" s="88" t="s">
        <v>1931</v>
      </c>
      <c r="B1099" s="59" t="s">
        <v>37</v>
      </c>
      <c r="C1099" s="60">
        <v>45590</v>
      </c>
      <c r="D1099" s="59" t="s">
        <v>25</v>
      </c>
      <c r="E1099" s="59" t="s">
        <v>2834</v>
      </c>
      <c r="F1099" s="59" t="s">
        <v>3477</v>
      </c>
      <c r="G1099" s="59" t="s">
        <v>26</v>
      </c>
      <c r="H1099" s="59" t="s">
        <v>2609</v>
      </c>
      <c r="I1099" s="61" t="s">
        <v>3606</v>
      </c>
      <c r="J1099" s="61" t="b">
        <v>0</v>
      </c>
    </row>
    <row r="1100" spans="1:10" ht="15.5" hidden="1" x14ac:dyDescent="0.35">
      <c r="A1100" s="88" t="s">
        <v>1034</v>
      </c>
      <c r="B1100" s="59" t="s">
        <v>31</v>
      </c>
      <c r="C1100" s="60">
        <v>45590</v>
      </c>
      <c r="D1100" s="59" t="s">
        <v>25</v>
      </c>
      <c r="E1100" s="59" t="s">
        <v>2834</v>
      </c>
      <c r="F1100" s="59" t="s">
        <v>3494</v>
      </c>
      <c r="G1100" s="59" t="s">
        <v>26</v>
      </c>
      <c r="H1100" s="59" t="s">
        <v>2609</v>
      </c>
      <c r="I1100" s="61" t="s">
        <v>3605</v>
      </c>
      <c r="J1100" s="61" t="b">
        <v>0</v>
      </c>
    </row>
    <row r="1101" spans="1:10" ht="15.5" hidden="1" x14ac:dyDescent="0.35">
      <c r="A1101" s="88" t="s">
        <v>1316</v>
      </c>
      <c r="B1101" s="59" t="s">
        <v>33</v>
      </c>
      <c r="C1101" s="60">
        <v>45590</v>
      </c>
      <c r="D1101" s="59" t="s">
        <v>25</v>
      </c>
      <c r="E1101" s="59" t="s">
        <v>2834</v>
      </c>
      <c r="F1101" s="59" t="s">
        <v>3494</v>
      </c>
      <c r="G1101" s="59" t="s">
        <v>26</v>
      </c>
      <c r="H1101" s="59" t="s">
        <v>2609</v>
      </c>
      <c r="I1101" s="61" t="s">
        <v>3605</v>
      </c>
      <c r="J1101" s="61" t="b">
        <v>0</v>
      </c>
    </row>
    <row r="1102" spans="1:10" ht="15.5" hidden="1" x14ac:dyDescent="0.35">
      <c r="A1102" s="88" t="s">
        <v>575</v>
      </c>
      <c r="B1102" s="59" t="s">
        <v>42</v>
      </c>
      <c r="C1102" s="60">
        <v>45590</v>
      </c>
      <c r="D1102" s="59" t="s">
        <v>25</v>
      </c>
      <c r="E1102" s="59" t="s">
        <v>2834</v>
      </c>
      <c r="F1102" s="59" t="s">
        <v>3515</v>
      </c>
      <c r="G1102" s="59" t="s">
        <v>26</v>
      </c>
      <c r="H1102" s="59" t="s">
        <v>2609</v>
      </c>
      <c r="I1102" s="61" t="s">
        <v>3606</v>
      </c>
      <c r="J1102" s="61" t="b">
        <v>0</v>
      </c>
    </row>
    <row r="1103" spans="1:10" ht="15.5" hidden="1" x14ac:dyDescent="0.35">
      <c r="A1103" s="88" t="s">
        <v>416</v>
      </c>
      <c r="B1103" s="59" t="s">
        <v>47</v>
      </c>
      <c r="C1103" s="60">
        <v>45591</v>
      </c>
      <c r="D1103" s="59" t="s">
        <v>25</v>
      </c>
      <c r="E1103" s="59" t="s">
        <v>2834</v>
      </c>
      <c r="F1103" s="59" t="s">
        <v>2762</v>
      </c>
      <c r="G1103" s="59" t="s">
        <v>26</v>
      </c>
      <c r="H1103" s="59" t="s">
        <v>2605</v>
      </c>
      <c r="I1103" s="61" t="s">
        <v>3606</v>
      </c>
      <c r="J1103" s="61" t="b">
        <v>0</v>
      </c>
    </row>
    <row r="1104" spans="1:10" ht="15.5" hidden="1" x14ac:dyDescent="0.35">
      <c r="A1104" s="88" t="s">
        <v>1716</v>
      </c>
      <c r="B1104" s="59" t="s">
        <v>43</v>
      </c>
      <c r="C1104" s="60">
        <v>45591</v>
      </c>
      <c r="D1104" s="59" t="s">
        <v>25</v>
      </c>
      <c r="E1104" s="59" t="s">
        <v>2834</v>
      </c>
      <c r="F1104" s="59" t="s">
        <v>2605</v>
      </c>
      <c r="G1104" s="59" t="s">
        <v>25</v>
      </c>
      <c r="H1104" s="59" t="s">
        <v>2605</v>
      </c>
      <c r="I1104" s="61" t="s">
        <v>3605</v>
      </c>
      <c r="J1104" s="61" t="b">
        <v>0</v>
      </c>
    </row>
    <row r="1105" spans="1:10" ht="15.5" hidden="1" x14ac:dyDescent="0.35">
      <c r="A1105" s="88" t="s">
        <v>3516</v>
      </c>
      <c r="B1105" s="59" t="s">
        <v>43</v>
      </c>
      <c r="C1105" s="60">
        <v>45593</v>
      </c>
      <c r="D1105" s="59" t="s">
        <v>25</v>
      </c>
      <c r="E1105" s="59" t="s">
        <v>2834</v>
      </c>
      <c r="F1105" s="59" t="s">
        <v>3507</v>
      </c>
      <c r="G1105" s="59" t="s">
        <v>26</v>
      </c>
      <c r="H1105" s="59" t="s">
        <v>2614</v>
      </c>
      <c r="I1105" s="61" t="s">
        <v>3606</v>
      </c>
      <c r="J1105" s="61" t="b">
        <v>0</v>
      </c>
    </row>
    <row r="1106" spans="1:10" ht="15.5" hidden="1" x14ac:dyDescent="0.35">
      <c r="A1106" s="88" t="s">
        <v>3094</v>
      </c>
      <c r="B1106" s="59" t="s">
        <v>33</v>
      </c>
      <c r="C1106" s="60">
        <v>45593</v>
      </c>
      <c r="D1106" s="59" t="s">
        <v>25</v>
      </c>
      <c r="E1106" s="59" t="s">
        <v>2834</v>
      </c>
      <c r="F1106" s="59" t="s">
        <v>3517</v>
      </c>
      <c r="G1106" s="59" t="s">
        <v>26</v>
      </c>
      <c r="H1106" s="59" t="s">
        <v>2614</v>
      </c>
      <c r="I1106" s="61" t="s">
        <v>3606</v>
      </c>
      <c r="J1106" s="61" t="b">
        <v>0</v>
      </c>
    </row>
    <row r="1107" spans="1:10" ht="15.5" hidden="1" x14ac:dyDescent="0.35">
      <c r="A1107" s="88" t="s">
        <v>3518</v>
      </c>
      <c r="B1107" s="59" t="s">
        <v>43</v>
      </c>
      <c r="C1107" s="60">
        <v>45593</v>
      </c>
      <c r="D1107" s="59" t="s">
        <v>25</v>
      </c>
      <c r="E1107" s="59" t="s">
        <v>2834</v>
      </c>
      <c r="F1107" s="59" t="s">
        <v>2624</v>
      </c>
      <c r="G1107" s="59" t="s">
        <v>25</v>
      </c>
      <c r="H1107" s="59" t="s">
        <v>2614</v>
      </c>
      <c r="I1107" s="61" t="s">
        <v>3605</v>
      </c>
      <c r="J1107" s="61" t="b">
        <v>0</v>
      </c>
    </row>
    <row r="1108" spans="1:10" ht="15.5" hidden="1" x14ac:dyDescent="0.35">
      <c r="A1108" s="88" t="s">
        <v>529</v>
      </c>
      <c r="B1108" s="59" t="s">
        <v>30</v>
      </c>
      <c r="C1108" s="60">
        <v>45593</v>
      </c>
      <c r="D1108" s="59" t="s">
        <v>25</v>
      </c>
      <c r="E1108" s="59" t="s">
        <v>2834</v>
      </c>
      <c r="F1108" s="59" t="s">
        <v>2614</v>
      </c>
      <c r="G1108" s="59" t="s">
        <v>25</v>
      </c>
      <c r="H1108" s="59" t="s">
        <v>2614</v>
      </c>
      <c r="I1108" s="61" t="s">
        <v>3605</v>
      </c>
      <c r="J1108" s="61" t="b">
        <v>0</v>
      </c>
    </row>
    <row r="1109" spans="1:10" ht="15.5" hidden="1" x14ac:dyDescent="0.35">
      <c r="A1109" s="88" t="s">
        <v>1156</v>
      </c>
      <c r="B1109" s="59" t="s">
        <v>35</v>
      </c>
      <c r="C1109" s="60">
        <v>45593</v>
      </c>
      <c r="D1109" s="59" t="s">
        <v>25</v>
      </c>
      <c r="E1109" s="59" t="s">
        <v>2834</v>
      </c>
      <c r="F1109" s="59" t="s">
        <v>3494</v>
      </c>
      <c r="G1109" s="59" t="s">
        <v>26</v>
      </c>
      <c r="H1109" s="59" t="s">
        <v>2614</v>
      </c>
      <c r="I1109" s="61" t="s">
        <v>3606</v>
      </c>
      <c r="J1109" s="61" t="b">
        <v>0</v>
      </c>
    </row>
    <row r="1110" spans="1:10" ht="15.5" hidden="1" x14ac:dyDescent="0.35">
      <c r="A1110" s="88" t="s">
        <v>3519</v>
      </c>
      <c r="B1110" s="59" t="s">
        <v>47</v>
      </c>
      <c r="C1110" s="60">
        <v>45593</v>
      </c>
      <c r="D1110" s="59" t="s">
        <v>25</v>
      </c>
      <c r="E1110" s="59" t="s">
        <v>2834</v>
      </c>
      <c r="F1110" s="59" t="s">
        <v>3477</v>
      </c>
      <c r="G1110" s="59" t="s">
        <v>26</v>
      </c>
      <c r="H1110" s="59" t="s">
        <v>2614</v>
      </c>
      <c r="I1110" s="61" t="s">
        <v>3606</v>
      </c>
      <c r="J1110" s="61" t="b">
        <v>0</v>
      </c>
    </row>
    <row r="1111" spans="1:10" ht="15.5" hidden="1" x14ac:dyDescent="0.35">
      <c r="A1111" s="88" t="s">
        <v>2449</v>
      </c>
      <c r="B1111" s="59" t="s">
        <v>40</v>
      </c>
      <c r="C1111" s="60">
        <v>45593</v>
      </c>
      <c r="D1111" s="59" t="s">
        <v>25</v>
      </c>
      <c r="E1111" s="59" t="s">
        <v>2834</v>
      </c>
      <c r="F1111" s="59" t="s">
        <v>3477</v>
      </c>
      <c r="G1111" s="59" t="s">
        <v>26</v>
      </c>
      <c r="H1111" s="59" t="s">
        <v>2614</v>
      </c>
      <c r="I1111" s="61" t="s">
        <v>3606</v>
      </c>
      <c r="J1111" s="61" t="b">
        <v>0</v>
      </c>
    </row>
    <row r="1112" spans="1:10" ht="15.5" hidden="1" x14ac:dyDescent="0.35">
      <c r="A1112" s="88" t="s">
        <v>559</v>
      </c>
      <c r="B1112" s="59" t="s">
        <v>42</v>
      </c>
      <c r="C1112" s="60">
        <v>45593</v>
      </c>
      <c r="D1112" s="59" t="s">
        <v>25</v>
      </c>
      <c r="E1112" s="59" t="s">
        <v>2834</v>
      </c>
      <c r="F1112" s="59" t="s">
        <v>2710</v>
      </c>
      <c r="G1112" s="59" t="s">
        <v>26</v>
      </c>
      <c r="H1112" s="59" t="s">
        <v>2614</v>
      </c>
      <c r="I1112" s="61" t="s">
        <v>3605</v>
      </c>
      <c r="J1112" s="61" t="b">
        <v>0</v>
      </c>
    </row>
    <row r="1113" spans="1:10" ht="15.5" hidden="1" x14ac:dyDescent="0.35">
      <c r="A1113" s="88" t="s">
        <v>1309</v>
      </c>
      <c r="B1113" s="59" t="s">
        <v>40</v>
      </c>
      <c r="C1113" s="60">
        <v>45593</v>
      </c>
      <c r="D1113" s="59" t="s">
        <v>25</v>
      </c>
      <c r="E1113" s="59" t="s">
        <v>2834</v>
      </c>
      <c r="F1113" s="59" t="s">
        <v>2640</v>
      </c>
      <c r="G1113" s="59" t="s">
        <v>25</v>
      </c>
      <c r="H1113" s="59" t="s">
        <v>2614</v>
      </c>
      <c r="I1113" s="61" t="s">
        <v>3606</v>
      </c>
      <c r="J1113" s="61" t="b">
        <v>0</v>
      </c>
    </row>
    <row r="1114" spans="1:10" ht="15.5" hidden="1" x14ac:dyDescent="0.35">
      <c r="A1114" s="88" t="s">
        <v>2700</v>
      </c>
      <c r="B1114" s="59" t="s">
        <v>41</v>
      </c>
      <c r="C1114" s="60">
        <v>45594</v>
      </c>
      <c r="D1114" s="59" t="s">
        <v>25</v>
      </c>
      <c r="E1114" s="59" t="s">
        <v>2834</v>
      </c>
      <c r="F1114" s="59" t="s">
        <v>3477</v>
      </c>
      <c r="G1114" s="59" t="s">
        <v>26</v>
      </c>
      <c r="H1114" s="59" t="s">
        <v>2624</v>
      </c>
      <c r="I1114" s="61" t="s">
        <v>3606</v>
      </c>
      <c r="J1114" s="61" t="b">
        <v>0</v>
      </c>
    </row>
    <row r="1115" spans="1:10" ht="15.5" hidden="1" x14ac:dyDescent="0.35">
      <c r="A1115" s="88" t="s">
        <v>2977</v>
      </c>
      <c r="B1115" s="59" t="s">
        <v>47</v>
      </c>
      <c r="C1115" s="60">
        <v>45594</v>
      </c>
      <c r="D1115" s="59" t="s">
        <v>25</v>
      </c>
      <c r="E1115" s="59" t="s">
        <v>2834</v>
      </c>
      <c r="F1115" s="59" t="s">
        <v>2727</v>
      </c>
      <c r="G1115" s="59" t="s">
        <v>26</v>
      </c>
      <c r="H1115" s="59" t="s">
        <v>2624</v>
      </c>
      <c r="I1115" s="61" t="s">
        <v>3606</v>
      </c>
      <c r="J1115" s="61" t="b">
        <v>0</v>
      </c>
    </row>
    <row r="1116" spans="1:10" ht="15.5" hidden="1" x14ac:dyDescent="0.35">
      <c r="A1116" s="88" t="s">
        <v>758</v>
      </c>
      <c r="B1116" s="59" t="s">
        <v>41</v>
      </c>
      <c r="C1116" s="60">
        <v>45594</v>
      </c>
      <c r="D1116" s="59" t="s">
        <v>25</v>
      </c>
      <c r="E1116" s="59" t="s">
        <v>2834</v>
      </c>
      <c r="F1116" s="59" t="s">
        <v>2624</v>
      </c>
      <c r="G1116" s="59" t="s">
        <v>25</v>
      </c>
      <c r="H1116" s="59" t="s">
        <v>2624</v>
      </c>
      <c r="I1116" s="61" t="s">
        <v>3605</v>
      </c>
      <c r="J1116" s="61" t="b">
        <v>0</v>
      </c>
    </row>
    <row r="1117" spans="1:10" ht="15.5" hidden="1" x14ac:dyDescent="0.35">
      <c r="A1117" s="88" t="s">
        <v>1577</v>
      </c>
      <c r="B1117" s="59" t="s">
        <v>41</v>
      </c>
      <c r="C1117" s="60">
        <v>45594</v>
      </c>
      <c r="D1117" s="59" t="s">
        <v>25</v>
      </c>
      <c r="E1117" s="59" t="s">
        <v>2834</v>
      </c>
      <c r="F1117" s="59" t="s">
        <v>3477</v>
      </c>
      <c r="G1117" s="59" t="s">
        <v>26</v>
      </c>
      <c r="H1117" s="59" t="s">
        <v>2624</v>
      </c>
      <c r="I1117" s="61" t="s">
        <v>3606</v>
      </c>
      <c r="J1117" s="61" t="b">
        <v>0</v>
      </c>
    </row>
    <row r="1118" spans="1:10" ht="15.5" hidden="1" x14ac:dyDescent="0.35">
      <c r="A1118" s="88" t="s">
        <v>3520</v>
      </c>
      <c r="B1118" s="59" t="s">
        <v>42</v>
      </c>
      <c r="C1118" s="60">
        <v>45594</v>
      </c>
      <c r="D1118" s="59" t="s">
        <v>25</v>
      </c>
      <c r="E1118" s="59" t="s">
        <v>2834</v>
      </c>
      <c r="F1118" s="59" t="s">
        <v>3507</v>
      </c>
      <c r="G1118" s="59" t="s">
        <v>26</v>
      </c>
      <c r="H1118" s="59" t="s">
        <v>2624</v>
      </c>
      <c r="I1118" s="61" t="s">
        <v>3606</v>
      </c>
      <c r="J1118" s="61" t="b">
        <v>0</v>
      </c>
    </row>
    <row r="1119" spans="1:10" ht="15.5" hidden="1" x14ac:dyDescent="0.35">
      <c r="A1119" s="88" t="s">
        <v>1494</v>
      </c>
      <c r="B1119" s="59" t="s">
        <v>43</v>
      </c>
      <c r="C1119" s="60">
        <v>45594</v>
      </c>
      <c r="D1119" s="59" t="s">
        <v>25</v>
      </c>
      <c r="E1119" s="59" t="s">
        <v>2834</v>
      </c>
      <c r="F1119" s="59" t="s">
        <v>2632</v>
      </c>
      <c r="G1119" s="59" t="s">
        <v>25</v>
      </c>
      <c r="H1119" s="59" t="s">
        <v>2624</v>
      </c>
      <c r="I1119" s="61" t="s">
        <v>3606</v>
      </c>
      <c r="J1119" s="61" t="b">
        <v>0</v>
      </c>
    </row>
    <row r="1120" spans="1:10" ht="15.5" hidden="1" x14ac:dyDescent="0.35">
      <c r="A1120" s="88" t="s">
        <v>3026</v>
      </c>
      <c r="B1120" s="59" t="s">
        <v>42</v>
      </c>
      <c r="C1120" s="60">
        <v>45594</v>
      </c>
      <c r="D1120" s="59" t="s">
        <v>25</v>
      </c>
      <c r="E1120" s="59" t="s">
        <v>2834</v>
      </c>
      <c r="F1120" s="59" t="s">
        <v>2710</v>
      </c>
      <c r="G1120" s="59" t="s">
        <v>26</v>
      </c>
      <c r="H1120" s="59" t="s">
        <v>2624</v>
      </c>
      <c r="I1120" s="61" t="s">
        <v>3606</v>
      </c>
      <c r="J1120" s="61" t="b">
        <v>0</v>
      </c>
    </row>
    <row r="1121" spans="1:10" ht="15.5" hidden="1" x14ac:dyDescent="0.35">
      <c r="A1121" s="88" t="s">
        <v>3521</v>
      </c>
      <c r="B1121" s="59" t="s">
        <v>42</v>
      </c>
      <c r="C1121" s="60">
        <v>45594</v>
      </c>
      <c r="D1121" s="59" t="s">
        <v>25</v>
      </c>
      <c r="E1121" s="59" t="s">
        <v>2834</v>
      </c>
      <c r="F1121" s="59" t="s">
        <v>2640</v>
      </c>
      <c r="G1121" s="59" t="s">
        <v>25</v>
      </c>
      <c r="H1121" s="59" t="s">
        <v>2624</v>
      </c>
      <c r="I1121" s="61" t="s">
        <v>3606</v>
      </c>
      <c r="J1121" s="61" t="b">
        <v>0</v>
      </c>
    </row>
    <row r="1122" spans="1:10" ht="15.5" hidden="1" x14ac:dyDescent="0.35">
      <c r="A1122" s="88" t="s">
        <v>3522</v>
      </c>
      <c r="B1122" s="59" t="s">
        <v>42</v>
      </c>
      <c r="C1122" s="60">
        <v>45594</v>
      </c>
      <c r="D1122" s="59" t="s">
        <v>25</v>
      </c>
      <c r="E1122" s="59" t="s">
        <v>2834</v>
      </c>
      <c r="F1122" s="59" t="s">
        <v>2640</v>
      </c>
      <c r="G1122" s="59" t="s">
        <v>25</v>
      </c>
      <c r="H1122" s="59" t="s">
        <v>2624</v>
      </c>
      <c r="I1122" s="61" t="s">
        <v>3606</v>
      </c>
      <c r="J1122" s="61" t="b">
        <v>0</v>
      </c>
    </row>
    <row r="1123" spans="1:10" ht="15.5" hidden="1" x14ac:dyDescent="0.35">
      <c r="A1123" s="88" t="s">
        <v>3523</v>
      </c>
      <c r="B1123" s="59" t="s">
        <v>47</v>
      </c>
      <c r="C1123" s="60">
        <v>45594</v>
      </c>
      <c r="D1123" s="59" t="s">
        <v>25</v>
      </c>
      <c r="E1123" s="59" t="s">
        <v>2834</v>
      </c>
      <c r="F1123" s="59" t="s">
        <v>2632</v>
      </c>
      <c r="G1123" s="59" t="s">
        <v>25</v>
      </c>
      <c r="H1123" s="59" t="s">
        <v>2624</v>
      </c>
      <c r="I1123" s="61" t="s">
        <v>3606</v>
      </c>
      <c r="J1123" s="61" t="b">
        <v>0</v>
      </c>
    </row>
    <row r="1124" spans="1:10" ht="15.5" hidden="1" x14ac:dyDescent="0.35">
      <c r="A1124" s="88" t="s">
        <v>3524</v>
      </c>
      <c r="B1124" s="59" t="s">
        <v>43</v>
      </c>
      <c r="C1124" s="60">
        <v>45595</v>
      </c>
      <c r="D1124" s="59" t="s">
        <v>25</v>
      </c>
      <c r="E1124" s="59" t="s">
        <v>2834</v>
      </c>
      <c r="F1124" s="59" t="s">
        <v>3507</v>
      </c>
      <c r="G1124" s="59" t="s">
        <v>26</v>
      </c>
      <c r="H1124" s="59" t="s">
        <v>2632</v>
      </c>
      <c r="I1124" s="61" t="s">
        <v>3606</v>
      </c>
      <c r="J1124" s="61" t="b">
        <v>0</v>
      </c>
    </row>
    <row r="1125" spans="1:10" ht="15.5" hidden="1" x14ac:dyDescent="0.35">
      <c r="A1125" s="88" t="s">
        <v>378</v>
      </c>
      <c r="B1125" s="59" t="s">
        <v>43</v>
      </c>
      <c r="C1125" s="60">
        <v>45595</v>
      </c>
      <c r="D1125" s="59" t="s">
        <v>25</v>
      </c>
      <c r="E1125" s="59" t="s">
        <v>2834</v>
      </c>
      <c r="F1125" s="59" t="s">
        <v>3507</v>
      </c>
      <c r="G1125" s="59" t="s">
        <v>26</v>
      </c>
      <c r="H1125" s="59" t="s">
        <v>2632</v>
      </c>
      <c r="I1125" s="61" t="s">
        <v>3605</v>
      </c>
      <c r="J1125" s="61" t="b">
        <v>0</v>
      </c>
    </row>
    <row r="1126" spans="1:10" ht="15.5" hidden="1" x14ac:dyDescent="0.35">
      <c r="A1126" s="88" t="s">
        <v>3525</v>
      </c>
      <c r="B1126" s="59" t="s">
        <v>29</v>
      </c>
      <c r="C1126" s="60">
        <v>45595</v>
      </c>
      <c r="D1126" s="59" t="s">
        <v>25</v>
      </c>
      <c r="E1126" s="59" t="s">
        <v>2834</v>
      </c>
      <c r="F1126" s="59" t="s">
        <v>3515</v>
      </c>
      <c r="G1126" s="59" t="s">
        <v>26</v>
      </c>
      <c r="H1126" s="59" t="s">
        <v>2632</v>
      </c>
      <c r="I1126" s="61" t="s">
        <v>3606</v>
      </c>
      <c r="J1126" s="61" t="b">
        <v>0</v>
      </c>
    </row>
    <row r="1127" spans="1:10" ht="15.5" hidden="1" x14ac:dyDescent="0.35">
      <c r="A1127" s="88" t="s">
        <v>3526</v>
      </c>
      <c r="B1127" s="59" t="s">
        <v>31</v>
      </c>
      <c r="C1127" s="60">
        <v>45595</v>
      </c>
      <c r="D1127" s="59" t="s">
        <v>25</v>
      </c>
      <c r="E1127" s="59" t="s">
        <v>2834</v>
      </c>
      <c r="F1127" s="59" t="s">
        <v>3477</v>
      </c>
      <c r="G1127" s="59" t="s">
        <v>26</v>
      </c>
      <c r="H1127" s="59" t="s">
        <v>2632</v>
      </c>
      <c r="I1127" s="61" t="s">
        <v>3606</v>
      </c>
      <c r="J1127" s="61" t="b">
        <v>0</v>
      </c>
    </row>
    <row r="1128" spans="1:10" ht="15.5" hidden="1" x14ac:dyDescent="0.35">
      <c r="A1128" s="88" t="s">
        <v>3527</v>
      </c>
      <c r="B1128" s="59" t="s">
        <v>42</v>
      </c>
      <c r="C1128" s="60">
        <v>45595</v>
      </c>
      <c r="D1128" s="59" t="s">
        <v>25</v>
      </c>
      <c r="E1128" s="59" t="s">
        <v>2834</v>
      </c>
      <c r="F1128" s="59" t="s">
        <v>2640</v>
      </c>
      <c r="G1128" s="59" t="s">
        <v>25</v>
      </c>
      <c r="H1128" s="59" t="s">
        <v>2632</v>
      </c>
      <c r="I1128" s="61" t="s">
        <v>3606</v>
      </c>
      <c r="J1128" s="61" t="b">
        <v>0</v>
      </c>
    </row>
    <row r="1129" spans="1:10" ht="15.5" hidden="1" x14ac:dyDescent="0.35">
      <c r="A1129" s="88" t="s">
        <v>3528</v>
      </c>
      <c r="B1129" s="59" t="s">
        <v>43</v>
      </c>
      <c r="C1129" s="60">
        <v>45596</v>
      </c>
      <c r="D1129" s="59" t="s">
        <v>25</v>
      </c>
      <c r="E1129" s="59" t="s">
        <v>2834</v>
      </c>
      <c r="F1129" s="59" t="s">
        <v>3477</v>
      </c>
      <c r="G1129" s="59" t="s">
        <v>26</v>
      </c>
      <c r="H1129" s="59" t="s">
        <v>2640</v>
      </c>
      <c r="I1129" s="61" t="s">
        <v>3606</v>
      </c>
      <c r="J1129" s="61" t="b">
        <v>0</v>
      </c>
    </row>
    <row r="1130" spans="1:10" ht="15.5" hidden="1" x14ac:dyDescent="0.35">
      <c r="A1130" s="88" t="s">
        <v>3529</v>
      </c>
      <c r="B1130" s="59" t="s">
        <v>40</v>
      </c>
      <c r="C1130" s="60">
        <v>45596</v>
      </c>
      <c r="D1130" s="59" t="s">
        <v>25</v>
      </c>
      <c r="E1130" s="59" t="s">
        <v>2834</v>
      </c>
      <c r="F1130" s="59" t="s">
        <v>3494</v>
      </c>
      <c r="G1130" s="59" t="s">
        <v>26</v>
      </c>
      <c r="H1130" s="59" t="s">
        <v>2640</v>
      </c>
      <c r="I1130" s="61" t="s">
        <v>3606</v>
      </c>
      <c r="J1130" s="61" t="b">
        <v>0</v>
      </c>
    </row>
    <row r="1131" spans="1:10" ht="15.5" hidden="1" x14ac:dyDescent="0.35">
      <c r="A1131" s="88" t="s">
        <v>686</v>
      </c>
      <c r="B1131" s="59" t="s">
        <v>39</v>
      </c>
      <c r="C1131" s="60">
        <v>45596</v>
      </c>
      <c r="D1131" s="59" t="s">
        <v>25</v>
      </c>
      <c r="E1131" s="59" t="s">
        <v>2834</v>
      </c>
      <c r="F1131" s="59" t="s">
        <v>3477</v>
      </c>
      <c r="G1131" s="59" t="s">
        <v>26</v>
      </c>
      <c r="H1131" s="59" t="s">
        <v>2640</v>
      </c>
      <c r="I1131" s="61" t="s">
        <v>3606</v>
      </c>
      <c r="J1131" s="61" t="b">
        <v>0</v>
      </c>
    </row>
    <row r="1132" spans="1:10" ht="15.5" hidden="1" x14ac:dyDescent="0.35">
      <c r="A1132" s="88" t="s">
        <v>3530</v>
      </c>
      <c r="B1132" s="59" t="s">
        <v>34</v>
      </c>
      <c r="C1132" s="60">
        <v>45596</v>
      </c>
      <c r="D1132" s="59" t="s">
        <v>25</v>
      </c>
      <c r="E1132" s="59" t="s">
        <v>2834</v>
      </c>
      <c r="F1132" s="59" t="s">
        <v>3517</v>
      </c>
      <c r="G1132" s="59" t="s">
        <v>26</v>
      </c>
      <c r="H1132" s="59" t="s">
        <v>2640</v>
      </c>
      <c r="I1132" s="61" t="s">
        <v>3606</v>
      </c>
      <c r="J1132" s="61" t="b">
        <v>0</v>
      </c>
    </row>
    <row r="1133" spans="1:10" ht="15.5" hidden="1" x14ac:dyDescent="0.35">
      <c r="A1133" s="88" t="s">
        <v>3531</v>
      </c>
      <c r="B1133" s="59" t="s">
        <v>34</v>
      </c>
      <c r="C1133" s="60">
        <v>45597</v>
      </c>
      <c r="D1133" s="59" t="s">
        <v>26</v>
      </c>
      <c r="E1133" s="59" t="s">
        <v>2834</v>
      </c>
      <c r="F1133" s="59" t="s">
        <v>3494</v>
      </c>
      <c r="G1133" s="59" t="s">
        <v>26</v>
      </c>
      <c r="H1133" s="59" t="s">
        <v>3477</v>
      </c>
      <c r="I1133" s="61" t="s">
        <v>3606</v>
      </c>
      <c r="J1133" s="61" t="b">
        <v>0</v>
      </c>
    </row>
    <row r="1134" spans="1:10" ht="15.5" hidden="1" x14ac:dyDescent="0.35">
      <c r="A1134" s="88" t="s">
        <v>693</v>
      </c>
      <c r="B1134" s="59" t="s">
        <v>47</v>
      </c>
      <c r="C1134" s="60">
        <v>45597</v>
      </c>
      <c r="D1134" s="59" t="s">
        <v>26</v>
      </c>
      <c r="E1134" s="59" t="s">
        <v>2834</v>
      </c>
      <c r="F1134" s="59" t="s">
        <v>2789</v>
      </c>
      <c r="G1134" s="59" t="s">
        <v>26</v>
      </c>
      <c r="H1134" s="59" t="s">
        <v>3477</v>
      </c>
      <c r="I1134" s="61" t="s">
        <v>3605</v>
      </c>
      <c r="J1134" s="61" t="b">
        <v>0</v>
      </c>
    </row>
    <row r="1135" spans="1:10" ht="15.5" hidden="1" x14ac:dyDescent="0.35">
      <c r="A1135" s="88" t="s">
        <v>3532</v>
      </c>
      <c r="B1135" s="59" t="s">
        <v>41</v>
      </c>
      <c r="C1135" s="60">
        <v>45597</v>
      </c>
      <c r="D1135" s="59" t="s">
        <v>26</v>
      </c>
      <c r="E1135" s="59" t="s">
        <v>2834</v>
      </c>
      <c r="F1135" s="59" t="s">
        <v>3477</v>
      </c>
      <c r="G1135" s="59" t="s">
        <v>26</v>
      </c>
      <c r="H1135" s="59" t="s">
        <v>3477</v>
      </c>
      <c r="I1135" s="61" t="s">
        <v>3606</v>
      </c>
      <c r="J1135" s="61" t="b">
        <v>0</v>
      </c>
    </row>
    <row r="1136" spans="1:10" ht="15.5" hidden="1" x14ac:dyDescent="0.35">
      <c r="A1136" s="88" t="s">
        <v>3493</v>
      </c>
      <c r="B1136" s="59" t="s">
        <v>39</v>
      </c>
      <c r="C1136" s="60">
        <v>45597</v>
      </c>
      <c r="D1136" s="59" t="s">
        <v>26</v>
      </c>
      <c r="E1136" s="59" t="s">
        <v>2834</v>
      </c>
      <c r="F1136" s="59" t="s">
        <v>3517</v>
      </c>
      <c r="G1136" s="59" t="s">
        <v>26</v>
      </c>
      <c r="H1136" s="59" t="s">
        <v>3477</v>
      </c>
      <c r="I1136" s="61" t="s">
        <v>3605</v>
      </c>
      <c r="J1136" s="61" t="b">
        <v>0</v>
      </c>
    </row>
    <row r="1137" spans="1:10" ht="15.5" hidden="1" x14ac:dyDescent="0.35">
      <c r="A1137" s="88" t="s">
        <v>2653</v>
      </c>
      <c r="B1137" s="59" t="s">
        <v>42</v>
      </c>
      <c r="C1137" s="60">
        <v>45597</v>
      </c>
      <c r="D1137" s="59" t="s">
        <v>26</v>
      </c>
      <c r="E1137" s="59" t="s">
        <v>2834</v>
      </c>
      <c r="F1137" s="59" t="s">
        <v>3494</v>
      </c>
      <c r="G1137" s="59" t="s">
        <v>26</v>
      </c>
      <c r="H1137" s="59" t="s">
        <v>3477</v>
      </c>
      <c r="I1137" s="61" t="s">
        <v>3605</v>
      </c>
      <c r="J1137" s="61" t="b">
        <v>0</v>
      </c>
    </row>
    <row r="1138" spans="1:10" ht="15.5" hidden="1" x14ac:dyDescent="0.35">
      <c r="A1138" s="88" t="s">
        <v>2232</v>
      </c>
      <c r="B1138" s="59" t="s">
        <v>41</v>
      </c>
      <c r="C1138" s="60">
        <v>45600</v>
      </c>
      <c r="D1138" s="59" t="s">
        <v>26</v>
      </c>
      <c r="E1138" s="59" t="s">
        <v>2834</v>
      </c>
      <c r="F1138" s="59" t="s">
        <v>3507</v>
      </c>
      <c r="G1138" s="59" t="s">
        <v>26</v>
      </c>
      <c r="H1138" s="59" t="s">
        <v>3507</v>
      </c>
      <c r="I1138" s="61" t="s">
        <v>3605</v>
      </c>
      <c r="J1138" s="61" t="b">
        <v>0</v>
      </c>
    </row>
    <row r="1139" spans="1:10" ht="15.5" hidden="1" x14ac:dyDescent="0.35">
      <c r="A1139" s="88" t="s">
        <v>3533</v>
      </c>
      <c r="B1139" s="59" t="s">
        <v>43</v>
      </c>
      <c r="C1139" s="60">
        <v>45600</v>
      </c>
      <c r="D1139" s="59" t="s">
        <v>26</v>
      </c>
      <c r="E1139" s="59" t="s">
        <v>2834</v>
      </c>
      <c r="F1139" s="59" t="s">
        <v>3515</v>
      </c>
      <c r="G1139" s="59" t="s">
        <v>26</v>
      </c>
      <c r="H1139" s="59" t="s">
        <v>3507</v>
      </c>
      <c r="I1139" s="61" t="s">
        <v>3606</v>
      </c>
      <c r="J1139" s="61" t="b">
        <v>0</v>
      </c>
    </row>
    <row r="1140" spans="1:10" ht="15.5" hidden="1" x14ac:dyDescent="0.35">
      <c r="A1140" s="88" t="s">
        <v>3534</v>
      </c>
      <c r="B1140" s="59" t="s">
        <v>33</v>
      </c>
      <c r="C1140" s="60">
        <v>45600</v>
      </c>
      <c r="D1140" s="59" t="s">
        <v>26</v>
      </c>
      <c r="E1140" s="59" t="s">
        <v>2834</v>
      </c>
      <c r="F1140" s="59" t="s">
        <v>3517</v>
      </c>
      <c r="G1140" s="59" t="s">
        <v>26</v>
      </c>
      <c r="H1140" s="59" t="s">
        <v>3507</v>
      </c>
      <c r="I1140" s="61" t="s">
        <v>3605</v>
      </c>
      <c r="J1140" s="61" t="b">
        <v>0</v>
      </c>
    </row>
    <row r="1141" spans="1:10" ht="15.5" hidden="1" x14ac:dyDescent="0.35">
      <c r="A1141" s="88" t="s">
        <v>3535</v>
      </c>
      <c r="B1141" s="59" t="s">
        <v>33</v>
      </c>
      <c r="C1141" s="60">
        <v>45600</v>
      </c>
      <c r="D1141" s="59" t="s">
        <v>26</v>
      </c>
      <c r="E1141" s="59" t="s">
        <v>2834</v>
      </c>
      <c r="F1141" s="59" t="s">
        <v>3517</v>
      </c>
      <c r="G1141" s="59" t="s">
        <v>26</v>
      </c>
      <c r="H1141" s="59" t="s">
        <v>3507</v>
      </c>
      <c r="I1141" s="61" t="s">
        <v>3605</v>
      </c>
      <c r="J1141" s="61" t="b">
        <v>0</v>
      </c>
    </row>
    <row r="1142" spans="1:10" ht="15.5" hidden="1" x14ac:dyDescent="0.35">
      <c r="A1142" s="88" t="s">
        <v>3520</v>
      </c>
      <c r="B1142" s="59" t="s">
        <v>42</v>
      </c>
      <c r="C1142" s="60">
        <v>45600</v>
      </c>
      <c r="D1142" s="59" t="s">
        <v>26</v>
      </c>
      <c r="E1142" s="59" t="s">
        <v>2834</v>
      </c>
      <c r="F1142" s="59" t="s">
        <v>3494</v>
      </c>
      <c r="G1142" s="59" t="s">
        <v>26</v>
      </c>
      <c r="H1142" s="59" t="s">
        <v>3507</v>
      </c>
      <c r="I1142" s="61" t="s">
        <v>3606</v>
      </c>
      <c r="J1142" s="61" t="b">
        <v>0</v>
      </c>
    </row>
    <row r="1143" spans="1:10" ht="15.5" hidden="1" x14ac:dyDescent="0.35">
      <c r="A1143" s="88" t="s">
        <v>3536</v>
      </c>
      <c r="B1143" s="59" t="s">
        <v>33</v>
      </c>
      <c r="C1143" s="60">
        <v>45600</v>
      </c>
      <c r="D1143" s="59" t="s">
        <v>26</v>
      </c>
      <c r="E1143" s="59" t="s">
        <v>2834</v>
      </c>
      <c r="F1143" s="59" t="s">
        <v>2710</v>
      </c>
      <c r="G1143" s="59" t="s">
        <v>26</v>
      </c>
      <c r="H1143" s="59" t="s">
        <v>3507</v>
      </c>
      <c r="I1143" s="61" t="s">
        <v>3606</v>
      </c>
      <c r="J1143" s="61" t="b">
        <v>0</v>
      </c>
    </row>
    <row r="1144" spans="1:10" ht="15.5" hidden="1" x14ac:dyDescent="0.35">
      <c r="A1144" s="88" t="s">
        <v>3537</v>
      </c>
      <c r="B1144" s="59" t="s">
        <v>37</v>
      </c>
      <c r="C1144" s="60">
        <v>45600</v>
      </c>
      <c r="D1144" s="59" t="s">
        <v>26</v>
      </c>
      <c r="E1144" s="59" t="s">
        <v>2834</v>
      </c>
      <c r="F1144" s="59" t="s">
        <v>2747</v>
      </c>
      <c r="G1144" s="59" t="s">
        <v>26</v>
      </c>
      <c r="H1144" s="59" t="s">
        <v>3507</v>
      </c>
      <c r="I1144" s="61" t="s">
        <v>3606</v>
      </c>
      <c r="J1144" s="61" t="b">
        <v>0</v>
      </c>
    </row>
    <row r="1145" spans="1:10" ht="15.5" hidden="1" x14ac:dyDescent="0.35">
      <c r="A1145" s="88" t="s">
        <v>359</v>
      </c>
      <c r="B1145" s="59" t="s">
        <v>35</v>
      </c>
      <c r="C1145" s="60">
        <v>45600</v>
      </c>
      <c r="D1145" s="59" t="s">
        <v>26</v>
      </c>
      <c r="E1145" s="59" t="s">
        <v>2834</v>
      </c>
      <c r="F1145" s="59" t="s">
        <v>2727</v>
      </c>
      <c r="G1145" s="59" t="s">
        <v>26</v>
      </c>
      <c r="H1145" s="59" t="s">
        <v>3507</v>
      </c>
      <c r="I1145" s="61" t="s">
        <v>3605</v>
      </c>
      <c r="J1145" s="61" t="b">
        <v>0</v>
      </c>
    </row>
    <row r="1146" spans="1:10" ht="15.5" hidden="1" x14ac:dyDescent="0.35">
      <c r="A1146" s="88" t="s">
        <v>2658</v>
      </c>
      <c r="B1146" s="59" t="s">
        <v>47</v>
      </c>
      <c r="C1146" s="60">
        <v>45600</v>
      </c>
      <c r="D1146" s="59" t="s">
        <v>26</v>
      </c>
      <c r="E1146" s="59" t="s">
        <v>2834</v>
      </c>
      <c r="F1146" s="59" t="s">
        <v>2815</v>
      </c>
      <c r="G1146" s="59" t="s">
        <v>26</v>
      </c>
      <c r="H1146" s="59" t="s">
        <v>3507</v>
      </c>
      <c r="I1146" s="61" t="s">
        <v>3605</v>
      </c>
      <c r="J1146" s="61" t="b">
        <v>0</v>
      </c>
    </row>
    <row r="1147" spans="1:10" ht="15.5" hidden="1" x14ac:dyDescent="0.35">
      <c r="A1147" s="88" t="s">
        <v>1833</v>
      </c>
      <c r="B1147" s="59" t="s">
        <v>43</v>
      </c>
      <c r="C1147" s="60">
        <v>45601</v>
      </c>
      <c r="D1147" s="59" t="s">
        <v>26</v>
      </c>
      <c r="E1147" s="59" t="s">
        <v>2834</v>
      </c>
      <c r="F1147" s="59" t="s">
        <v>3517</v>
      </c>
      <c r="G1147" s="59" t="s">
        <v>26</v>
      </c>
      <c r="H1147" s="59" t="s">
        <v>3517</v>
      </c>
      <c r="I1147" s="61" t="s">
        <v>3605</v>
      </c>
      <c r="J1147" s="61" t="b">
        <v>0</v>
      </c>
    </row>
    <row r="1148" spans="1:10" ht="15.5" hidden="1" x14ac:dyDescent="0.35">
      <c r="A1148" s="88" t="s">
        <v>3538</v>
      </c>
      <c r="B1148" s="59" t="s">
        <v>29</v>
      </c>
      <c r="C1148" s="60">
        <v>45601</v>
      </c>
      <c r="D1148" s="59" t="s">
        <v>26</v>
      </c>
      <c r="E1148" s="59" t="s">
        <v>2834</v>
      </c>
      <c r="F1148" s="59" t="s">
        <v>2747</v>
      </c>
      <c r="G1148" s="59" t="s">
        <v>26</v>
      </c>
      <c r="H1148" s="59" t="s">
        <v>3517</v>
      </c>
      <c r="I1148" s="61" t="s">
        <v>3606</v>
      </c>
      <c r="J1148" s="61" t="b">
        <v>0</v>
      </c>
    </row>
    <row r="1149" spans="1:10" ht="15.5" hidden="1" x14ac:dyDescent="0.35">
      <c r="A1149" s="88" t="s">
        <v>3539</v>
      </c>
      <c r="B1149" s="59" t="s">
        <v>35</v>
      </c>
      <c r="C1149" s="60">
        <v>45601</v>
      </c>
      <c r="D1149" s="59" t="s">
        <v>26</v>
      </c>
      <c r="E1149" s="59" t="s">
        <v>2834</v>
      </c>
      <c r="F1149" s="59" t="s">
        <v>2762</v>
      </c>
      <c r="G1149" s="59" t="s">
        <v>26</v>
      </c>
      <c r="H1149" s="59" t="s">
        <v>3517</v>
      </c>
      <c r="I1149" s="61" t="s">
        <v>3606</v>
      </c>
      <c r="J1149" s="61" t="b">
        <v>0</v>
      </c>
    </row>
    <row r="1150" spans="1:10" ht="15.5" hidden="1" x14ac:dyDescent="0.35">
      <c r="A1150" s="88" t="s">
        <v>1148</v>
      </c>
      <c r="B1150" s="59" t="s">
        <v>43</v>
      </c>
      <c r="C1150" s="60">
        <v>45601</v>
      </c>
      <c r="D1150" s="59" t="s">
        <v>26</v>
      </c>
      <c r="E1150" s="59" t="s">
        <v>2834</v>
      </c>
      <c r="F1150" s="59" t="s">
        <v>3517</v>
      </c>
      <c r="G1150" s="59" t="s">
        <v>26</v>
      </c>
      <c r="H1150" s="59" t="s">
        <v>3517</v>
      </c>
      <c r="I1150" s="61" t="s">
        <v>3606</v>
      </c>
      <c r="J1150" s="61" t="b">
        <v>0</v>
      </c>
    </row>
    <row r="1151" spans="1:10" ht="15.5" hidden="1" x14ac:dyDescent="0.35">
      <c r="A1151" s="88" t="s">
        <v>3540</v>
      </c>
      <c r="B1151" s="59" t="s">
        <v>33</v>
      </c>
      <c r="C1151" s="60">
        <v>45601</v>
      </c>
      <c r="D1151" s="59" t="s">
        <v>26</v>
      </c>
      <c r="E1151" s="59" t="s">
        <v>2834</v>
      </c>
      <c r="F1151" s="59" t="s">
        <v>3515</v>
      </c>
      <c r="G1151" s="59" t="s">
        <v>26</v>
      </c>
      <c r="H1151" s="59" t="s">
        <v>3517</v>
      </c>
      <c r="I1151" s="61" t="s">
        <v>3605</v>
      </c>
      <c r="J1151" s="61" t="b">
        <v>0</v>
      </c>
    </row>
    <row r="1152" spans="1:10" ht="15.5" hidden="1" x14ac:dyDescent="0.35">
      <c r="A1152" s="88" t="s">
        <v>1436</v>
      </c>
      <c r="B1152" s="59" t="s">
        <v>33</v>
      </c>
      <c r="C1152" s="60">
        <v>45601</v>
      </c>
      <c r="D1152" s="59" t="s">
        <v>26</v>
      </c>
      <c r="E1152" s="59" t="s">
        <v>2834</v>
      </c>
      <c r="F1152" s="59" t="s">
        <v>2747</v>
      </c>
      <c r="G1152" s="59" t="s">
        <v>26</v>
      </c>
      <c r="H1152" s="59" t="s">
        <v>3517</v>
      </c>
      <c r="I1152" s="61" t="s">
        <v>3606</v>
      </c>
      <c r="J1152" s="61" t="b">
        <v>0</v>
      </c>
    </row>
    <row r="1153" spans="1:10" ht="15.5" hidden="1" x14ac:dyDescent="0.35">
      <c r="A1153" s="88" t="s">
        <v>3541</v>
      </c>
      <c r="B1153" s="59" t="s">
        <v>33</v>
      </c>
      <c r="C1153" s="60">
        <v>45601</v>
      </c>
      <c r="D1153" s="59" t="s">
        <v>26</v>
      </c>
      <c r="E1153" s="59" t="s">
        <v>2834</v>
      </c>
      <c r="F1153" s="59" t="s">
        <v>3509</v>
      </c>
      <c r="G1153" s="59" t="s">
        <v>26</v>
      </c>
      <c r="H1153" s="59" t="s">
        <v>3517</v>
      </c>
      <c r="I1153" s="61" t="s">
        <v>3605</v>
      </c>
      <c r="J1153" s="61" t="b">
        <v>0</v>
      </c>
    </row>
    <row r="1154" spans="1:10" ht="15.5" hidden="1" x14ac:dyDescent="0.35">
      <c r="A1154" s="88" t="s">
        <v>2351</v>
      </c>
      <c r="B1154" s="59" t="s">
        <v>40</v>
      </c>
      <c r="C1154" s="60">
        <v>45601</v>
      </c>
      <c r="D1154" s="59" t="s">
        <v>26</v>
      </c>
      <c r="E1154" s="59" t="s">
        <v>2834</v>
      </c>
      <c r="F1154" s="59" t="s">
        <v>3494</v>
      </c>
      <c r="G1154" s="59" t="s">
        <v>26</v>
      </c>
      <c r="H1154" s="59" t="s">
        <v>3517</v>
      </c>
      <c r="I1154" s="61" t="s">
        <v>3606</v>
      </c>
      <c r="J1154" s="61" t="b">
        <v>0</v>
      </c>
    </row>
    <row r="1155" spans="1:10" ht="15.5" hidden="1" x14ac:dyDescent="0.35">
      <c r="A1155" s="88" t="s">
        <v>2675</v>
      </c>
      <c r="B1155" s="59" t="s">
        <v>44</v>
      </c>
      <c r="C1155" s="60">
        <v>45601</v>
      </c>
      <c r="D1155" s="59" t="s">
        <v>26</v>
      </c>
      <c r="E1155" s="59" t="s">
        <v>2834</v>
      </c>
      <c r="F1155" s="59" t="s">
        <v>3542</v>
      </c>
      <c r="G1155" s="59" t="s">
        <v>26</v>
      </c>
      <c r="H1155" s="59" t="s">
        <v>3517</v>
      </c>
      <c r="I1155" s="61" t="s">
        <v>3605</v>
      </c>
      <c r="J1155" s="61" t="b">
        <v>0</v>
      </c>
    </row>
    <row r="1156" spans="1:10" ht="15.5" hidden="1" x14ac:dyDescent="0.35">
      <c r="A1156" s="88" t="s">
        <v>3387</v>
      </c>
      <c r="B1156" s="59" t="s">
        <v>43</v>
      </c>
      <c r="C1156" s="60">
        <v>45601</v>
      </c>
      <c r="D1156" s="59" t="s">
        <v>26</v>
      </c>
      <c r="E1156" s="59" t="s">
        <v>2834</v>
      </c>
      <c r="F1156" s="59" t="s">
        <v>2727</v>
      </c>
      <c r="G1156" s="59" t="s">
        <v>26</v>
      </c>
      <c r="H1156" s="59" t="s">
        <v>3517</v>
      </c>
      <c r="I1156" s="61" t="s">
        <v>3606</v>
      </c>
      <c r="J1156" s="61" t="b">
        <v>0</v>
      </c>
    </row>
    <row r="1157" spans="1:10" ht="15.5" hidden="1" x14ac:dyDescent="0.35">
      <c r="A1157" s="88" t="s">
        <v>1929</v>
      </c>
      <c r="B1157" s="59" t="s">
        <v>38</v>
      </c>
      <c r="C1157" s="60">
        <v>45601</v>
      </c>
      <c r="D1157" s="59" t="s">
        <v>26</v>
      </c>
      <c r="E1157" s="59" t="s">
        <v>2834</v>
      </c>
      <c r="F1157" s="59" t="s">
        <v>2710</v>
      </c>
      <c r="G1157" s="59" t="s">
        <v>26</v>
      </c>
      <c r="H1157" s="59" t="s">
        <v>3517</v>
      </c>
      <c r="I1157" s="61" t="s">
        <v>3606</v>
      </c>
      <c r="J1157" s="61" t="b">
        <v>0</v>
      </c>
    </row>
    <row r="1158" spans="1:10" ht="15.5" hidden="1" x14ac:dyDescent="0.35">
      <c r="A1158" s="88" t="s">
        <v>759</v>
      </c>
      <c r="B1158" s="59" t="s">
        <v>47</v>
      </c>
      <c r="C1158" s="60">
        <v>45601</v>
      </c>
      <c r="D1158" s="59" t="s">
        <v>26</v>
      </c>
      <c r="E1158" s="59" t="s">
        <v>2834</v>
      </c>
      <c r="F1158" s="59" t="s">
        <v>2762</v>
      </c>
      <c r="G1158" s="59" t="s">
        <v>26</v>
      </c>
      <c r="H1158" s="59" t="s">
        <v>3517</v>
      </c>
      <c r="I1158" s="61" t="s">
        <v>3606</v>
      </c>
      <c r="J1158" s="61" t="b">
        <v>0</v>
      </c>
    </row>
    <row r="1159" spans="1:10" ht="15.5" hidden="1" x14ac:dyDescent="0.35">
      <c r="A1159" s="88" t="s">
        <v>3543</v>
      </c>
      <c r="B1159" s="59" t="s">
        <v>40</v>
      </c>
      <c r="C1159" s="60">
        <v>45601</v>
      </c>
      <c r="D1159" s="59" t="s">
        <v>26</v>
      </c>
      <c r="E1159" s="59" t="s">
        <v>2834</v>
      </c>
      <c r="F1159" s="59" t="s">
        <v>2762</v>
      </c>
      <c r="G1159" s="59" t="s">
        <v>26</v>
      </c>
      <c r="H1159" s="59" t="s">
        <v>3517</v>
      </c>
      <c r="I1159" s="61" t="s">
        <v>3606</v>
      </c>
      <c r="J1159" s="61" t="b">
        <v>0</v>
      </c>
    </row>
    <row r="1160" spans="1:10" ht="15.5" hidden="1" x14ac:dyDescent="0.35">
      <c r="A1160" s="88" t="s">
        <v>3544</v>
      </c>
      <c r="B1160" s="59" t="s">
        <v>43</v>
      </c>
      <c r="C1160" s="60">
        <v>45602</v>
      </c>
      <c r="D1160" s="59" t="s">
        <v>26</v>
      </c>
      <c r="E1160" s="59" t="s">
        <v>2834</v>
      </c>
      <c r="F1160" s="59" t="s">
        <v>3509</v>
      </c>
      <c r="G1160" s="59" t="s">
        <v>26</v>
      </c>
      <c r="H1160" s="59" t="s">
        <v>3509</v>
      </c>
      <c r="I1160" s="61" t="s">
        <v>3605</v>
      </c>
      <c r="J1160" s="61" t="b">
        <v>0</v>
      </c>
    </row>
    <row r="1161" spans="1:10" ht="15.5" hidden="1" x14ac:dyDescent="0.35">
      <c r="A1161" s="88" t="s">
        <v>3545</v>
      </c>
      <c r="B1161" s="59" t="s">
        <v>33</v>
      </c>
      <c r="C1161" s="60">
        <v>45602</v>
      </c>
      <c r="D1161" s="59" t="s">
        <v>26</v>
      </c>
      <c r="E1161" s="59" t="s">
        <v>2834</v>
      </c>
      <c r="F1161" s="59" t="s">
        <v>3515</v>
      </c>
      <c r="G1161" s="59" t="s">
        <v>26</v>
      </c>
      <c r="H1161" s="59" t="s">
        <v>3509</v>
      </c>
      <c r="I1161" s="61" t="s">
        <v>3606</v>
      </c>
      <c r="J1161" s="61" t="b">
        <v>0</v>
      </c>
    </row>
    <row r="1162" spans="1:10" ht="15.5" hidden="1" x14ac:dyDescent="0.35">
      <c r="A1162" s="88" t="s">
        <v>3546</v>
      </c>
      <c r="B1162" s="59" t="s">
        <v>37</v>
      </c>
      <c r="C1162" s="60">
        <v>45602</v>
      </c>
      <c r="D1162" s="59" t="s">
        <v>26</v>
      </c>
      <c r="E1162" s="59" t="s">
        <v>2834</v>
      </c>
      <c r="F1162" s="59" t="s">
        <v>3509</v>
      </c>
      <c r="G1162" s="59" t="s">
        <v>26</v>
      </c>
      <c r="H1162" s="59" t="s">
        <v>3509</v>
      </c>
      <c r="I1162" s="61" t="s">
        <v>3605</v>
      </c>
      <c r="J1162" s="61" t="b">
        <v>0</v>
      </c>
    </row>
    <row r="1163" spans="1:10" ht="15.5" hidden="1" x14ac:dyDescent="0.35">
      <c r="A1163" s="88" t="s">
        <v>3547</v>
      </c>
      <c r="B1163" s="59" t="s">
        <v>35</v>
      </c>
      <c r="C1163" s="60">
        <v>45602</v>
      </c>
      <c r="D1163" s="59" t="s">
        <v>26</v>
      </c>
      <c r="E1163" s="59" t="s">
        <v>2834</v>
      </c>
      <c r="F1163" s="59" t="s">
        <v>2739</v>
      </c>
      <c r="G1163" s="59" t="s">
        <v>26</v>
      </c>
      <c r="H1163" s="59" t="s">
        <v>3509</v>
      </c>
      <c r="I1163" s="61" t="s">
        <v>3605</v>
      </c>
      <c r="J1163" s="61" t="b">
        <v>0</v>
      </c>
    </row>
    <row r="1164" spans="1:10" ht="15.5" hidden="1" x14ac:dyDescent="0.35">
      <c r="A1164" s="88" t="s">
        <v>2064</v>
      </c>
      <c r="B1164" s="59" t="s">
        <v>47</v>
      </c>
      <c r="C1164" s="60">
        <v>45602</v>
      </c>
      <c r="D1164" s="59" t="s">
        <v>26</v>
      </c>
      <c r="E1164" s="59" t="s">
        <v>2834</v>
      </c>
      <c r="F1164" s="59" t="s">
        <v>3494</v>
      </c>
      <c r="G1164" s="59" t="s">
        <v>26</v>
      </c>
      <c r="H1164" s="59" t="s">
        <v>3509</v>
      </c>
      <c r="I1164" s="61" t="s">
        <v>3606</v>
      </c>
      <c r="J1164" s="61" t="b">
        <v>0</v>
      </c>
    </row>
    <row r="1165" spans="1:10" ht="15.5" hidden="1" x14ac:dyDescent="0.35">
      <c r="A1165" s="88" t="s">
        <v>2796</v>
      </c>
      <c r="B1165" s="59" t="s">
        <v>30</v>
      </c>
      <c r="C1165" s="60">
        <v>45602</v>
      </c>
      <c r="D1165" s="59" t="s">
        <v>26</v>
      </c>
      <c r="E1165" s="59" t="s">
        <v>2834</v>
      </c>
      <c r="F1165" s="59" t="s">
        <v>3494</v>
      </c>
      <c r="G1165" s="59" t="s">
        <v>26</v>
      </c>
      <c r="H1165" s="59" t="s">
        <v>3509</v>
      </c>
      <c r="I1165" s="61" t="s">
        <v>3606</v>
      </c>
      <c r="J1165" s="61" t="b">
        <v>0</v>
      </c>
    </row>
    <row r="1166" spans="1:10" ht="15.5" hidden="1" x14ac:dyDescent="0.35">
      <c r="A1166" s="88" t="s">
        <v>3548</v>
      </c>
      <c r="B1166" s="59" t="s">
        <v>41</v>
      </c>
      <c r="C1166" s="60">
        <v>45602</v>
      </c>
      <c r="D1166" s="59" t="s">
        <v>26</v>
      </c>
      <c r="E1166" s="59" t="s">
        <v>2834</v>
      </c>
      <c r="F1166" s="59" t="s">
        <v>3509</v>
      </c>
      <c r="G1166" s="59" t="s">
        <v>26</v>
      </c>
      <c r="H1166" s="59" t="s">
        <v>3509</v>
      </c>
      <c r="I1166" s="61" t="s">
        <v>3605</v>
      </c>
      <c r="J1166" s="61" t="b">
        <v>0</v>
      </c>
    </row>
    <row r="1167" spans="1:10" ht="15.5" hidden="1" x14ac:dyDescent="0.35">
      <c r="A1167" s="88" t="s">
        <v>2112</v>
      </c>
      <c r="B1167" s="59" t="s">
        <v>39</v>
      </c>
      <c r="C1167" s="60">
        <v>45602</v>
      </c>
      <c r="D1167" s="59" t="s">
        <v>26</v>
      </c>
      <c r="E1167" s="59" t="s">
        <v>2834</v>
      </c>
      <c r="F1167" s="59" t="s">
        <v>2811</v>
      </c>
      <c r="G1167" s="59" t="s">
        <v>26</v>
      </c>
      <c r="H1167" s="59" t="s">
        <v>3509</v>
      </c>
      <c r="I1167" s="61" t="s">
        <v>3605</v>
      </c>
      <c r="J1167" s="61" t="b">
        <v>0</v>
      </c>
    </row>
    <row r="1168" spans="1:10" ht="15.5" hidden="1" x14ac:dyDescent="0.35">
      <c r="A1168" s="88" t="s">
        <v>446</v>
      </c>
      <c r="B1168" s="59" t="s">
        <v>40</v>
      </c>
      <c r="C1168" s="60">
        <v>45602</v>
      </c>
      <c r="D1168" s="59" t="s">
        <v>26</v>
      </c>
      <c r="E1168" s="59" t="s">
        <v>2834</v>
      </c>
      <c r="F1168" s="59" t="s">
        <v>2739</v>
      </c>
      <c r="G1168" s="59" t="s">
        <v>26</v>
      </c>
      <c r="H1168" s="59" t="s">
        <v>3509</v>
      </c>
      <c r="I1168" s="61" t="s">
        <v>3606</v>
      </c>
      <c r="J1168" s="61" t="b">
        <v>0</v>
      </c>
    </row>
    <row r="1169" spans="1:10" ht="15.5" hidden="1" x14ac:dyDescent="0.35">
      <c r="A1169" s="88" t="s">
        <v>446</v>
      </c>
      <c r="B1169" s="59" t="s">
        <v>40</v>
      </c>
      <c r="C1169" s="60">
        <v>45602</v>
      </c>
      <c r="D1169" s="59" t="s">
        <v>26</v>
      </c>
      <c r="E1169" s="59" t="s">
        <v>2834</v>
      </c>
      <c r="F1169" s="59" t="s">
        <v>2739</v>
      </c>
      <c r="G1169" s="59" t="s">
        <v>26</v>
      </c>
      <c r="H1169" s="59" t="s">
        <v>3509</v>
      </c>
      <c r="I1169" s="61" t="s">
        <v>3606</v>
      </c>
      <c r="J1169" s="61" t="b">
        <v>0</v>
      </c>
    </row>
    <row r="1170" spans="1:10" ht="15.5" hidden="1" x14ac:dyDescent="0.35">
      <c r="A1170" s="88" t="s">
        <v>690</v>
      </c>
      <c r="B1170" s="59" t="s">
        <v>34</v>
      </c>
      <c r="C1170" s="60">
        <v>45602</v>
      </c>
      <c r="D1170" s="59" t="s">
        <v>26</v>
      </c>
      <c r="E1170" s="59" t="s">
        <v>2834</v>
      </c>
      <c r="F1170" s="59" t="s">
        <v>3549</v>
      </c>
      <c r="G1170" s="59" t="s">
        <v>26</v>
      </c>
      <c r="H1170" s="59" t="s">
        <v>3509</v>
      </c>
      <c r="I1170" s="61" t="s">
        <v>3605</v>
      </c>
      <c r="J1170" s="61" t="b">
        <v>1</v>
      </c>
    </row>
    <row r="1171" spans="1:10" ht="15.5" hidden="1" x14ac:dyDescent="0.35">
      <c r="A1171" s="88" t="s">
        <v>3550</v>
      </c>
      <c r="B1171" s="59" t="s">
        <v>43</v>
      </c>
      <c r="C1171" s="60">
        <v>45602</v>
      </c>
      <c r="D1171" s="59" t="s">
        <v>26</v>
      </c>
      <c r="E1171" s="59" t="s">
        <v>2834</v>
      </c>
      <c r="F1171" s="59" t="s">
        <v>3509</v>
      </c>
      <c r="G1171" s="59" t="s">
        <v>26</v>
      </c>
      <c r="H1171" s="59" t="s">
        <v>3509</v>
      </c>
      <c r="I1171" s="61" t="s">
        <v>3606</v>
      </c>
      <c r="J1171" s="61" t="b">
        <v>0</v>
      </c>
    </row>
    <row r="1172" spans="1:10" ht="15.5" hidden="1" x14ac:dyDescent="0.35">
      <c r="A1172" s="88" t="s">
        <v>3551</v>
      </c>
      <c r="B1172" s="59" t="s">
        <v>37</v>
      </c>
      <c r="C1172" s="60">
        <v>45603</v>
      </c>
      <c r="D1172" s="59" t="s">
        <v>26</v>
      </c>
      <c r="E1172" s="59" t="s">
        <v>2834</v>
      </c>
      <c r="F1172" s="59" t="s">
        <v>3515</v>
      </c>
      <c r="G1172" s="59" t="s">
        <v>26</v>
      </c>
      <c r="H1172" s="59" t="s">
        <v>3515</v>
      </c>
      <c r="I1172" s="61" t="s">
        <v>3605</v>
      </c>
      <c r="J1172" s="61" t="b">
        <v>0</v>
      </c>
    </row>
    <row r="1173" spans="1:10" ht="15.5" hidden="1" x14ac:dyDescent="0.35">
      <c r="A1173" s="88" t="s">
        <v>397</v>
      </c>
      <c r="B1173" s="59" t="s">
        <v>29</v>
      </c>
      <c r="C1173" s="60">
        <v>45603</v>
      </c>
      <c r="D1173" s="59" t="s">
        <v>26</v>
      </c>
      <c r="E1173" s="59" t="s">
        <v>2834</v>
      </c>
      <c r="F1173" s="59" t="s">
        <v>3494</v>
      </c>
      <c r="G1173" s="59" t="s">
        <v>26</v>
      </c>
      <c r="H1173" s="59" t="s">
        <v>3515</v>
      </c>
      <c r="I1173" s="61" t="s">
        <v>3606</v>
      </c>
      <c r="J1173" s="61" t="b">
        <v>0</v>
      </c>
    </row>
    <row r="1174" spans="1:10" ht="15.5" hidden="1" x14ac:dyDescent="0.35">
      <c r="A1174" s="88" t="s">
        <v>3552</v>
      </c>
      <c r="B1174" s="59" t="s">
        <v>33</v>
      </c>
      <c r="C1174" s="60">
        <v>45603</v>
      </c>
      <c r="D1174" s="59" t="s">
        <v>26</v>
      </c>
      <c r="E1174" s="59" t="s">
        <v>2834</v>
      </c>
      <c r="F1174" s="59" t="s">
        <v>2762</v>
      </c>
      <c r="G1174" s="59" t="s">
        <v>26</v>
      </c>
      <c r="H1174" s="59" t="s">
        <v>3515</v>
      </c>
      <c r="I1174" s="61" t="s">
        <v>3606</v>
      </c>
      <c r="J1174" s="61" t="b">
        <v>0</v>
      </c>
    </row>
    <row r="1175" spans="1:10" ht="15.5" hidden="1" x14ac:dyDescent="0.35">
      <c r="A1175" s="88" t="s">
        <v>3553</v>
      </c>
      <c r="B1175" s="59" t="s">
        <v>33</v>
      </c>
      <c r="C1175" s="60">
        <v>45603</v>
      </c>
      <c r="D1175" s="59" t="s">
        <v>26</v>
      </c>
      <c r="E1175" s="59" t="s">
        <v>2834</v>
      </c>
      <c r="F1175" s="59" t="s">
        <v>3494</v>
      </c>
      <c r="G1175" s="59" t="s">
        <v>26</v>
      </c>
      <c r="H1175" s="59" t="s">
        <v>3515</v>
      </c>
      <c r="I1175" s="61" t="s">
        <v>3606</v>
      </c>
      <c r="J1175" s="61" t="b">
        <v>0</v>
      </c>
    </row>
    <row r="1176" spans="1:10" ht="15.5" hidden="1" x14ac:dyDescent="0.35">
      <c r="A1176" s="88" t="s">
        <v>3554</v>
      </c>
      <c r="B1176" s="59" t="s">
        <v>34</v>
      </c>
      <c r="C1176" s="60">
        <v>45603</v>
      </c>
      <c r="D1176" s="59" t="s">
        <v>26</v>
      </c>
      <c r="E1176" s="59" t="s">
        <v>2834</v>
      </c>
      <c r="F1176" s="59" t="s">
        <v>2789</v>
      </c>
      <c r="G1176" s="59" t="s">
        <v>26</v>
      </c>
      <c r="H1176" s="59" t="s">
        <v>3515</v>
      </c>
      <c r="I1176" s="61" t="s">
        <v>3605</v>
      </c>
      <c r="J1176" s="61" t="b">
        <v>0</v>
      </c>
    </row>
    <row r="1177" spans="1:10" ht="15.5" hidden="1" x14ac:dyDescent="0.35">
      <c r="A1177" s="88" t="s">
        <v>3555</v>
      </c>
      <c r="B1177" s="59" t="s">
        <v>43</v>
      </c>
      <c r="C1177" s="60">
        <v>45603</v>
      </c>
      <c r="D1177" s="59" t="s">
        <v>26</v>
      </c>
      <c r="E1177" s="59" t="s">
        <v>2834</v>
      </c>
      <c r="F1177" s="59" t="s">
        <v>3515</v>
      </c>
      <c r="G1177" s="59" t="s">
        <v>26</v>
      </c>
      <c r="H1177" s="59" t="s">
        <v>3515</v>
      </c>
      <c r="I1177" s="61" t="s">
        <v>3605</v>
      </c>
      <c r="J1177" s="61" t="b">
        <v>0</v>
      </c>
    </row>
    <row r="1178" spans="1:10" ht="15.5" hidden="1" x14ac:dyDescent="0.35">
      <c r="A1178" s="88" t="s">
        <v>2743</v>
      </c>
      <c r="B1178" s="59" t="s">
        <v>47</v>
      </c>
      <c r="C1178" s="60">
        <v>45603</v>
      </c>
      <c r="D1178" s="59" t="s">
        <v>26</v>
      </c>
      <c r="E1178" s="59" t="s">
        <v>2834</v>
      </c>
      <c r="F1178" s="59" t="s">
        <v>2727</v>
      </c>
      <c r="G1178" s="59" t="s">
        <v>26</v>
      </c>
      <c r="H1178" s="59" t="s">
        <v>3515</v>
      </c>
      <c r="I1178" s="61" t="s">
        <v>3606</v>
      </c>
      <c r="J1178" s="61" t="b">
        <v>0</v>
      </c>
    </row>
    <row r="1179" spans="1:10" ht="15.5" hidden="1" x14ac:dyDescent="0.35">
      <c r="A1179" s="88" t="s">
        <v>3556</v>
      </c>
      <c r="B1179" s="59" t="s">
        <v>40</v>
      </c>
      <c r="C1179" s="60">
        <v>45603</v>
      </c>
      <c r="D1179" s="59" t="s">
        <v>26</v>
      </c>
      <c r="E1179" s="59" t="s">
        <v>2834</v>
      </c>
      <c r="F1179" s="59" t="s">
        <v>2804</v>
      </c>
      <c r="G1179" s="59" t="s">
        <v>26</v>
      </c>
      <c r="H1179" s="59" t="s">
        <v>3515</v>
      </c>
      <c r="I1179" s="61" t="s">
        <v>3606</v>
      </c>
      <c r="J1179" s="61" t="b">
        <v>0</v>
      </c>
    </row>
    <row r="1180" spans="1:10" ht="15.5" hidden="1" x14ac:dyDescent="0.35">
      <c r="A1180" s="88" t="s">
        <v>3557</v>
      </c>
      <c r="B1180" s="59" t="s">
        <v>29</v>
      </c>
      <c r="C1180" s="60">
        <v>45603</v>
      </c>
      <c r="D1180" s="59" t="s">
        <v>26</v>
      </c>
      <c r="E1180" s="59" t="s">
        <v>2834</v>
      </c>
      <c r="F1180" s="59" t="s">
        <v>2789</v>
      </c>
      <c r="G1180" s="59" t="s">
        <v>26</v>
      </c>
      <c r="H1180" s="59" t="s">
        <v>3515</v>
      </c>
      <c r="I1180" s="61" t="s">
        <v>3606</v>
      </c>
      <c r="J1180" s="61" t="b">
        <v>0</v>
      </c>
    </row>
    <row r="1181" spans="1:10" ht="15.5" hidden="1" x14ac:dyDescent="0.35">
      <c r="A1181" s="88" t="s">
        <v>3089</v>
      </c>
      <c r="B1181" s="59" t="s">
        <v>40</v>
      </c>
      <c r="C1181" s="60">
        <v>45603</v>
      </c>
      <c r="D1181" s="59" t="s">
        <v>26</v>
      </c>
      <c r="E1181" s="59" t="s">
        <v>2834</v>
      </c>
      <c r="F1181" s="59" t="s">
        <v>3494</v>
      </c>
      <c r="G1181" s="59" t="s">
        <v>26</v>
      </c>
      <c r="H1181" s="59" t="s">
        <v>3515</v>
      </c>
      <c r="I1181" s="61" t="s">
        <v>3606</v>
      </c>
      <c r="J1181" s="61" t="b">
        <v>0</v>
      </c>
    </row>
    <row r="1182" spans="1:10" ht="15.5" hidden="1" x14ac:dyDescent="0.35">
      <c r="A1182" s="88" t="s">
        <v>2701</v>
      </c>
      <c r="B1182" s="59" t="s">
        <v>47</v>
      </c>
      <c r="C1182" s="60">
        <v>45603</v>
      </c>
      <c r="D1182" s="59" t="s">
        <v>26</v>
      </c>
      <c r="E1182" s="59" t="s">
        <v>2834</v>
      </c>
      <c r="F1182" s="59" t="s">
        <v>2739</v>
      </c>
      <c r="G1182" s="59" t="s">
        <v>26</v>
      </c>
      <c r="H1182" s="59" t="s">
        <v>3515</v>
      </c>
      <c r="I1182" s="61" t="s">
        <v>3605</v>
      </c>
      <c r="J1182" s="61" t="b">
        <v>0</v>
      </c>
    </row>
    <row r="1183" spans="1:10" ht="15.5" hidden="1" x14ac:dyDescent="0.35">
      <c r="A1183" s="88" t="s">
        <v>3558</v>
      </c>
      <c r="B1183" s="59" t="s">
        <v>38</v>
      </c>
      <c r="C1183" s="60">
        <v>45604</v>
      </c>
      <c r="D1183" s="59" t="s">
        <v>26</v>
      </c>
      <c r="E1183" s="59" t="s">
        <v>2834</v>
      </c>
      <c r="F1183" s="59" t="s">
        <v>2762</v>
      </c>
      <c r="G1183" s="59" t="s">
        <v>26</v>
      </c>
      <c r="H1183" s="59" t="s">
        <v>3494</v>
      </c>
      <c r="I1183" s="61" t="s">
        <v>3606</v>
      </c>
      <c r="J1183" s="61" t="b">
        <v>0</v>
      </c>
    </row>
    <row r="1184" spans="1:10" ht="15.5" hidden="1" x14ac:dyDescent="0.35">
      <c r="A1184" s="88" t="s">
        <v>3531</v>
      </c>
      <c r="B1184" s="59" t="s">
        <v>29</v>
      </c>
      <c r="C1184" s="60">
        <v>45604</v>
      </c>
      <c r="D1184" s="59" t="s">
        <v>26</v>
      </c>
      <c r="E1184" s="59" t="s">
        <v>2834</v>
      </c>
      <c r="F1184" s="59" t="s">
        <v>2770</v>
      </c>
      <c r="G1184" s="59" t="s">
        <v>26</v>
      </c>
      <c r="H1184" s="59" t="s">
        <v>3494</v>
      </c>
      <c r="I1184" s="61" t="s">
        <v>3606</v>
      </c>
      <c r="J1184" s="61" t="b">
        <v>0</v>
      </c>
    </row>
    <row r="1185" spans="1:10" ht="15.5" hidden="1" x14ac:dyDescent="0.35">
      <c r="A1185" s="88" t="s">
        <v>3032</v>
      </c>
      <c r="B1185" s="59" t="s">
        <v>33</v>
      </c>
      <c r="C1185" s="60">
        <v>45604</v>
      </c>
      <c r="D1185" s="59" t="s">
        <v>26</v>
      </c>
      <c r="E1185" s="59" t="s">
        <v>2834</v>
      </c>
      <c r="F1185" s="59" t="s">
        <v>2710</v>
      </c>
      <c r="G1185" s="59" t="s">
        <v>26</v>
      </c>
      <c r="H1185" s="59" t="s">
        <v>3494</v>
      </c>
      <c r="I1185" s="61" t="s">
        <v>3606</v>
      </c>
      <c r="J1185" s="61" t="b">
        <v>0</v>
      </c>
    </row>
    <row r="1186" spans="1:10" ht="15.5" hidden="1" x14ac:dyDescent="0.35">
      <c r="A1186" s="88" t="s">
        <v>708</v>
      </c>
      <c r="B1186" s="59" t="s">
        <v>47</v>
      </c>
      <c r="C1186" s="60">
        <v>45604</v>
      </c>
      <c r="D1186" s="59" t="s">
        <v>26</v>
      </c>
      <c r="E1186" s="59" t="s">
        <v>2834</v>
      </c>
      <c r="F1186" s="59" t="s">
        <v>2739</v>
      </c>
      <c r="G1186" s="59" t="s">
        <v>26</v>
      </c>
      <c r="H1186" s="59" t="s">
        <v>3494</v>
      </c>
      <c r="I1186" s="61" t="s">
        <v>3605</v>
      </c>
      <c r="J1186" s="61" t="b">
        <v>0</v>
      </c>
    </row>
    <row r="1187" spans="1:10" ht="15.5" hidden="1" x14ac:dyDescent="0.35">
      <c r="A1187" s="88" t="s">
        <v>686</v>
      </c>
      <c r="B1187" s="59" t="s">
        <v>40</v>
      </c>
      <c r="C1187" s="60">
        <v>45604</v>
      </c>
      <c r="D1187" s="59" t="s">
        <v>26</v>
      </c>
      <c r="E1187" s="59" t="s">
        <v>2834</v>
      </c>
      <c r="F1187" s="59" t="s">
        <v>2815</v>
      </c>
      <c r="G1187" s="59" t="s">
        <v>26</v>
      </c>
      <c r="H1187" s="59" t="s">
        <v>3494</v>
      </c>
      <c r="I1187" s="61" t="s">
        <v>3605</v>
      </c>
      <c r="J1187" s="61" t="b">
        <v>1</v>
      </c>
    </row>
    <row r="1188" spans="1:10" ht="15.5" hidden="1" x14ac:dyDescent="0.35">
      <c r="A1188" s="88" t="s">
        <v>3559</v>
      </c>
      <c r="B1188" s="59" t="s">
        <v>30</v>
      </c>
      <c r="C1188" s="60">
        <v>45604</v>
      </c>
      <c r="D1188" s="59" t="s">
        <v>26</v>
      </c>
      <c r="E1188" s="59" t="s">
        <v>2834</v>
      </c>
      <c r="F1188" s="59" t="s">
        <v>3560</v>
      </c>
      <c r="G1188" s="59" t="s">
        <v>26</v>
      </c>
      <c r="H1188" s="59" t="s">
        <v>3494</v>
      </c>
      <c r="I1188" s="61" t="s">
        <v>3606</v>
      </c>
      <c r="J1188" s="61" t="b">
        <v>0</v>
      </c>
    </row>
    <row r="1189" spans="1:10" ht="15.5" hidden="1" x14ac:dyDescent="0.35">
      <c r="A1189" s="88" t="s">
        <v>1931</v>
      </c>
      <c r="B1189" s="59" t="s">
        <v>37</v>
      </c>
      <c r="C1189" s="60">
        <v>45604</v>
      </c>
      <c r="D1189" s="59" t="s">
        <v>26</v>
      </c>
      <c r="E1189" s="59" t="s">
        <v>2834</v>
      </c>
      <c r="F1189" s="59" t="s">
        <v>2789</v>
      </c>
      <c r="G1189" s="59" t="s">
        <v>26</v>
      </c>
      <c r="H1189" s="59" t="s">
        <v>3494</v>
      </c>
      <c r="I1189" s="61" t="s">
        <v>3605</v>
      </c>
      <c r="J1189" s="61" t="b">
        <v>0</v>
      </c>
    </row>
    <row r="1190" spans="1:10" ht="15.5" hidden="1" x14ac:dyDescent="0.35">
      <c r="A1190" s="88" t="s">
        <v>2691</v>
      </c>
      <c r="B1190" s="59" t="s">
        <v>41</v>
      </c>
      <c r="C1190" s="60">
        <v>45604</v>
      </c>
      <c r="D1190" s="59" t="s">
        <v>26</v>
      </c>
      <c r="E1190" s="59" t="s">
        <v>2834</v>
      </c>
      <c r="F1190" s="59" t="s">
        <v>3494</v>
      </c>
      <c r="G1190" s="59" t="s">
        <v>26</v>
      </c>
      <c r="H1190" s="59" t="s">
        <v>3494</v>
      </c>
      <c r="I1190" s="61" t="s">
        <v>3605</v>
      </c>
      <c r="J1190" s="61" t="b">
        <v>0</v>
      </c>
    </row>
    <row r="1191" spans="1:10" ht="15.5" hidden="1" x14ac:dyDescent="0.35">
      <c r="A1191" s="88" t="s">
        <v>3561</v>
      </c>
      <c r="B1191" s="59" t="s">
        <v>37</v>
      </c>
      <c r="C1191" s="60">
        <v>45604</v>
      </c>
      <c r="D1191" s="59" t="s">
        <v>26</v>
      </c>
      <c r="E1191" s="59" t="s">
        <v>2834</v>
      </c>
      <c r="F1191" s="59" t="s">
        <v>3560</v>
      </c>
      <c r="G1191" s="59" t="s">
        <v>26</v>
      </c>
      <c r="H1191" s="59" t="s">
        <v>3494</v>
      </c>
      <c r="I1191" s="61" t="s">
        <v>3605</v>
      </c>
      <c r="J1191" s="61" t="b">
        <v>0</v>
      </c>
    </row>
    <row r="1192" spans="1:10" ht="15.5" hidden="1" x14ac:dyDescent="0.35">
      <c r="A1192" s="88" t="s">
        <v>3562</v>
      </c>
      <c r="B1192" s="59" t="s">
        <v>41</v>
      </c>
      <c r="C1192" s="60">
        <v>45607</v>
      </c>
      <c r="D1192" s="59" t="s">
        <v>26</v>
      </c>
      <c r="E1192" s="59" t="s">
        <v>2834</v>
      </c>
      <c r="F1192" s="59" t="s">
        <v>2710</v>
      </c>
      <c r="G1192" s="59" t="s">
        <v>26</v>
      </c>
      <c r="H1192" s="59" t="s">
        <v>2710</v>
      </c>
      <c r="I1192" s="61" t="s">
        <v>3605</v>
      </c>
      <c r="J1192" s="61" t="b">
        <v>0</v>
      </c>
    </row>
    <row r="1193" spans="1:10" ht="15.5" hidden="1" x14ac:dyDescent="0.35">
      <c r="A1193" s="88" t="s">
        <v>3563</v>
      </c>
      <c r="B1193" s="59" t="s">
        <v>33</v>
      </c>
      <c r="C1193" s="60">
        <v>45607</v>
      </c>
      <c r="D1193" s="59" t="s">
        <v>26</v>
      </c>
      <c r="E1193" s="59" t="s">
        <v>2834</v>
      </c>
      <c r="F1193" s="59" t="s">
        <v>2762</v>
      </c>
      <c r="G1193" s="59" t="s">
        <v>26</v>
      </c>
      <c r="H1193" s="59" t="s">
        <v>2710</v>
      </c>
      <c r="I1193" s="61" t="s">
        <v>3606</v>
      </c>
      <c r="J1193" s="61" t="b">
        <v>0</v>
      </c>
    </row>
    <row r="1194" spans="1:10" ht="15.5" hidden="1" x14ac:dyDescent="0.35">
      <c r="A1194" s="88" t="s">
        <v>2122</v>
      </c>
      <c r="B1194" s="59" t="s">
        <v>39</v>
      </c>
      <c r="C1194" s="60">
        <v>45607</v>
      </c>
      <c r="D1194" s="59" t="s">
        <v>26</v>
      </c>
      <c r="E1194" s="59" t="s">
        <v>2834</v>
      </c>
      <c r="F1194" s="59" t="s">
        <v>2762</v>
      </c>
      <c r="G1194" s="59" t="s">
        <v>26</v>
      </c>
      <c r="H1194" s="59" t="s">
        <v>2710</v>
      </c>
      <c r="I1194" s="61" t="s">
        <v>3606</v>
      </c>
      <c r="J1194" s="61" t="b">
        <v>0</v>
      </c>
    </row>
    <row r="1195" spans="1:10" ht="15.5" hidden="1" x14ac:dyDescent="0.35">
      <c r="A1195" s="88" t="s">
        <v>339</v>
      </c>
      <c r="B1195" s="59" t="s">
        <v>33</v>
      </c>
      <c r="C1195" s="60">
        <v>45607</v>
      </c>
      <c r="D1195" s="59" t="s">
        <v>26</v>
      </c>
      <c r="E1195" s="59" t="s">
        <v>2834</v>
      </c>
      <c r="F1195" s="59" t="s">
        <v>2804</v>
      </c>
      <c r="G1195" s="59" t="s">
        <v>26</v>
      </c>
      <c r="H1195" s="59" t="s">
        <v>2710</v>
      </c>
      <c r="I1195" s="61" t="s">
        <v>3606</v>
      </c>
      <c r="J1195" s="61" t="b">
        <v>0</v>
      </c>
    </row>
    <row r="1196" spans="1:10" ht="15.5" hidden="1" x14ac:dyDescent="0.35">
      <c r="A1196" s="88" t="s">
        <v>3520</v>
      </c>
      <c r="B1196" s="59" t="s">
        <v>34</v>
      </c>
      <c r="C1196" s="60">
        <v>45607</v>
      </c>
      <c r="D1196" s="59" t="s">
        <v>26</v>
      </c>
      <c r="E1196" s="59" t="s">
        <v>2834</v>
      </c>
      <c r="F1196" s="59" t="s">
        <v>2747</v>
      </c>
      <c r="G1196" s="59" t="s">
        <v>26</v>
      </c>
      <c r="H1196" s="59" t="s">
        <v>2710</v>
      </c>
      <c r="I1196" s="61" t="s">
        <v>3606</v>
      </c>
      <c r="J1196" s="61" t="b">
        <v>0</v>
      </c>
    </row>
    <row r="1197" spans="1:10" ht="15.5" hidden="1" x14ac:dyDescent="0.35">
      <c r="A1197" s="88" t="s">
        <v>3564</v>
      </c>
      <c r="B1197" s="59" t="s">
        <v>43</v>
      </c>
      <c r="C1197" s="60">
        <v>45607</v>
      </c>
      <c r="D1197" s="59" t="s">
        <v>26</v>
      </c>
      <c r="E1197" s="59" t="s">
        <v>2834</v>
      </c>
      <c r="F1197" s="59" t="s">
        <v>2710</v>
      </c>
      <c r="G1197" s="59" t="s">
        <v>26</v>
      </c>
      <c r="H1197" s="59" t="s">
        <v>2710</v>
      </c>
      <c r="I1197" s="61" t="s">
        <v>3606</v>
      </c>
      <c r="J1197" s="61" t="b">
        <v>0</v>
      </c>
    </row>
    <row r="1198" spans="1:10" ht="15.5" hidden="1" x14ac:dyDescent="0.35">
      <c r="A1198" s="88" t="s">
        <v>1050</v>
      </c>
      <c r="B1198" s="59" t="s">
        <v>38</v>
      </c>
      <c r="C1198" s="60">
        <v>45607</v>
      </c>
      <c r="D1198" s="59" t="s">
        <v>26</v>
      </c>
      <c r="E1198" s="59" t="s">
        <v>2834</v>
      </c>
      <c r="F1198" s="59" t="s">
        <v>2739</v>
      </c>
      <c r="G1198" s="59" t="s">
        <v>26</v>
      </c>
      <c r="H1198" s="59" t="s">
        <v>2710</v>
      </c>
      <c r="I1198" s="61" t="s">
        <v>3606</v>
      </c>
      <c r="J1198" s="61" t="b">
        <v>0</v>
      </c>
    </row>
    <row r="1199" spans="1:10" ht="15.5" hidden="1" x14ac:dyDescent="0.35">
      <c r="A1199" s="88" t="s">
        <v>638</v>
      </c>
      <c r="B1199" s="59" t="s">
        <v>37</v>
      </c>
      <c r="C1199" s="60">
        <v>45607</v>
      </c>
      <c r="D1199" s="59" t="s">
        <v>26</v>
      </c>
      <c r="E1199" s="59" t="s">
        <v>2834</v>
      </c>
      <c r="F1199" s="59" t="s">
        <v>2762</v>
      </c>
      <c r="G1199" s="59" t="s">
        <v>26</v>
      </c>
      <c r="H1199" s="59" t="s">
        <v>2710</v>
      </c>
      <c r="I1199" s="61" t="s">
        <v>3606</v>
      </c>
      <c r="J1199" s="61" t="b">
        <v>0</v>
      </c>
    </row>
    <row r="1200" spans="1:10" ht="15.5" hidden="1" x14ac:dyDescent="0.35">
      <c r="A1200" s="88" t="s">
        <v>615</v>
      </c>
      <c r="B1200" s="59" t="s">
        <v>47</v>
      </c>
      <c r="C1200" s="60">
        <v>45607</v>
      </c>
      <c r="D1200" s="59" t="s">
        <v>26</v>
      </c>
      <c r="E1200" s="59" t="s">
        <v>2834</v>
      </c>
      <c r="F1200" s="59" t="s">
        <v>2762</v>
      </c>
      <c r="G1200" s="59" t="s">
        <v>26</v>
      </c>
      <c r="H1200" s="59" t="s">
        <v>2710</v>
      </c>
      <c r="I1200" s="61" t="s">
        <v>3606</v>
      </c>
      <c r="J1200" s="61" t="b">
        <v>0</v>
      </c>
    </row>
    <row r="1201" spans="1:10" ht="15.5" hidden="1" x14ac:dyDescent="0.35">
      <c r="A1201" s="88" t="s">
        <v>2422</v>
      </c>
      <c r="B1201" s="59" t="s">
        <v>29</v>
      </c>
      <c r="C1201" s="60">
        <v>45607</v>
      </c>
      <c r="D1201" s="59" t="s">
        <v>26</v>
      </c>
      <c r="E1201" s="59" t="s">
        <v>2834</v>
      </c>
      <c r="F1201" s="59" t="s">
        <v>2762</v>
      </c>
      <c r="G1201" s="59" t="s">
        <v>26</v>
      </c>
      <c r="H1201" s="59" t="s">
        <v>2710</v>
      </c>
      <c r="I1201" s="61" t="s">
        <v>3606</v>
      </c>
      <c r="J1201" s="61" t="b">
        <v>0</v>
      </c>
    </row>
    <row r="1202" spans="1:10" ht="15.5" hidden="1" x14ac:dyDescent="0.35">
      <c r="A1202" s="88" t="s">
        <v>675</v>
      </c>
      <c r="B1202" s="59" t="s">
        <v>30</v>
      </c>
      <c r="C1202" s="60">
        <v>45607</v>
      </c>
      <c r="D1202" s="59" t="s">
        <v>26</v>
      </c>
      <c r="E1202" s="59" t="s">
        <v>2834</v>
      </c>
      <c r="F1202" s="59" t="s">
        <v>2758</v>
      </c>
      <c r="G1202" s="59" t="s">
        <v>26</v>
      </c>
      <c r="H1202" s="59" t="s">
        <v>2710</v>
      </c>
      <c r="I1202" s="61" t="s">
        <v>3606</v>
      </c>
      <c r="J1202" s="61" t="b">
        <v>0</v>
      </c>
    </row>
    <row r="1203" spans="1:10" ht="15.5" hidden="1" x14ac:dyDescent="0.35">
      <c r="A1203" s="88" t="s">
        <v>1005</v>
      </c>
      <c r="B1203" s="59" t="s">
        <v>32</v>
      </c>
      <c r="C1203" s="60">
        <v>45608</v>
      </c>
      <c r="D1203" s="59" t="s">
        <v>26</v>
      </c>
      <c r="E1203" s="59" t="s">
        <v>2834</v>
      </c>
      <c r="F1203" s="59" t="s">
        <v>2804</v>
      </c>
      <c r="G1203" s="59" t="s">
        <v>26</v>
      </c>
      <c r="H1203" s="59" t="s">
        <v>2727</v>
      </c>
      <c r="I1203" s="61" t="s">
        <v>3606</v>
      </c>
      <c r="J1203" s="61" t="b">
        <v>0</v>
      </c>
    </row>
    <row r="1204" spans="1:10" ht="15.5" hidden="1" x14ac:dyDescent="0.35">
      <c r="A1204" s="88" t="s">
        <v>1035</v>
      </c>
      <c r="B1204" s="59" t="s">
        <v>34</v>
      </c>
      <c r="C1204" s="60">
        <v>45608</v>
      </c>
      <c r="D1204" s="59" t="s">
        <v>26</v>
      </c>
      <c r="E1204" s="59" t="s">
        <v>2834</v>
      </c>
      <c r="F1204" s="59" t="s">
        <v>2815</v>
      </c>
      <c r="G1204" s="59" t="s">
        <v>26</v>
      </c>
      <c r="H1204" s="59" t="s">
        <v>2727</v>
      </c>
      <c r="I1204" s="61" t="s">
        <v>3606</v>
      </c>
      <c r="J1204" s="61" t="b">
        <v>0</v>
      </c>
    </row>
    <row r="1205" spans="1:10" ht="15.5" hidden="1" x14ac:dyDescent="0.35">
      <c r="A1205" s="88" t="s">
        <v>641</v>
      </c>
      <c r="B1205" s="59" t="s">
        <v>37</v>
      </c>
      <c r="C1205" s="60">
        <v>45608</v>
      </c>
      <c r="D1205" s="59" t="s">
        <v>26</v>
      </c>
      <c r="E1205" s="59" t="s">
        <v>2834</v>
      </c>
      <c r="F1205" s="59" t="s">
        <v>2815</v>
      </c>
      <c r="G1205" s="59" t="s">
        <v>26</v>
      </c>
      <c r="H1205" s="59" t="s">
        <v>2727</v>
      </c>
      <c r="I1205" s="61" t="s">
        <v>3606</v>
      </c>
      <c r="J1205" s="61" t="b">
        <v>0</v>
      </c>
    </row>
    <row r="1206" spans="1:10" ht="15.5" hidden="1" x14ac:dyDescent="0.35">
      <c r="A1206" s="88" t="s">
        <v>2875</v>
      </c>
      <c r="B1206" s="59" t="s">
        <v>29</v>
      </c>
      <c r="C1206" s="60">
        <v>45608</v>
      </c>
      <c r="D1206" s="59" t="s">
        <v>26</v>
      </c>
      <c r="E1206" s="59" t="s">
        <v>2834</v>
      </c>
      <c r="F1206" s="59" t="s">
        <v>2804</v>
      </c>
      <c r="G1206" s="59" t="s">
        <v>26</v>
      </c>
      <c r="H1206" s="59" t="s">
        <v>2727</v>
      </c>
      <c r="I1206" s="61" t="s">
        <v>3606</v>
      </c>
      <c r="J1206" s="61" t="b">
        <v>0</v>
      </c>
    </row>
    <row r="1207" spans="1:10" ht="15.5" hidden="1" x14ac:dyDescent="0.35">
      <c r="A1207" s="88" t="s">
        <v>1164</v>
      </c>
      <c r="B1207" s="59" t="s">
        <v>34</v>
      </c>
      <c r="C1207" s="60">
        <v>45608</v>
      </c>
      <c r="D1207" s="59" t="s">
        <v>26</v>
      </c>
      <c r="E1207" s="59" t="s">
        <v>2834</v>
      </c>
      <c r="F1207" s="59" t="s">
        <v>2739</v>
      </c>
      <c r="G1207" s="59" t="s">
        <v>26</v>
      </c>
      <c r="H1207" s="59" t="s">
        <v>2727</v>
      </c>
      <c r="I1207" s="61" t="s">
        <v>3606</v>
      </c>
      <c r="J1207" s="61" t="b">
        <v>0</v>
      </c>
    </row>
    <row r="1208" spans="1:10" ht="15.5" hidden="1" x14ac:dyDescent="0.35">
      <c r="A1208" s="88" t="s">
        <v>3565</v>
      </c>
      <c r="B1208" s="59" t="s">
        <v>47</v>
      </c>
      <c r="C1208" s="60">
        <v>45608</v>
      </c>
      <c r="D1208" s="59" t="s">
        <v>26</v>
      </c>
      <c r="E1208" s="59" t="s">
        <v>2834</v>
      </c>
      <c r="F1208" s="59" t="s">
        <v>2815</v>
      </c>
      <c r="G1208" s="59" t="s">
        <v>26</v>
      </c>
      <c r="H1208" s="59" t="s">
        <v>2727</v>
      </c>
      <c r="I1208" s="61" t="s">
        <v>3606</v>
      </c>
      <c r="J1208" s="61" t="b">
        <v>0</v>
      </c>
    </row>
    <row r="1209" spans="1:10" ht="15.5" hidden="1" x14ac:dyDescent="0.35">
      <c r="A1209" s="88" t="s">
        <v>2729</v>
      </c>
      <c r="B1209" s="59" t="s">
        <v>34</v>
      </c>
      <c r="C1209" s="60">
        <v>45608</v>
      </c>
      <c r="D1209" s="59" t="s">
        <v>26</v>
      </c>
      <c r="E1209" s="59" t="s">
        <v>2834</v>
      </c>
      <c r="F1209" s="59" t="s">
        <v>2804</v>
      </c>
      <c r="G1209" s="59" t="s">
        <v>26</v>
      </c>
      <c r="H1209" s="59" t="s">
        <v>2727</v>
      </c>
      <c r="I1209" s="61" t="s">
        <v>3605</v>
      </c>
      <c r="J1209" s="61" t="b">
        <v>0</v>
      </c>
    </row>
    <row r="1210" spans="1:10" ht="15.5" hidden="1" x14ac:dyDescent="0.35">
      <c r="A1210" s="88" t="s">
        <v>2750</v>
      </c>
      <c r="B1210" s="59" t="s">
        <v>35</v>
      </c>
      <c r="C1210" s="60">
        <v>45608</v>
      </c>
      <c r="D1210" s="59" t="s">
        <v>26</v>
      </c>
      <c r="E1210" s="59" t="s">
        <v>2834</v>
      </c>
      <c r="F1210" s="59" t="s">
        <v>2727</v>
      </c>
      <c r="G1210" s="59" t="s">
        <v>26</v>
      </c>
      <c r="H1210" s="59" t="s">
        <v>2727</v>
      </c>
      <c r="I1210" s="61" t="s">
        <v>3606</v>
      </c>
      <c r="J1210" s="61" t="b">
        <v>0</v>
      </c>
    </row>
    <row r="1211" spans="1:10" ht="15.5" hidden="1" x14ac:dyDescent="0.35">
      <c r="A1211" s="88" t="s">
        <v>3566</v>
      </c>
      <c r="B1211" s="59" t="s">
        <v>38</v>
      </c>
      <c r="C1211" s="60">
        <v>45608</v>
      </c>
      <c r="D1211" s="59" t="s">
        <v>26</v>
      </c>
      <c r="E1211" s="59" t="s">
        <v>2834</v>
      </c>
      <c r="F1211" s="59" t="s">
        <v>2727</v>
      </c>
      <c r="G1211" s="59" t="s">
        <v>26</v>
      </c>
      <c r="H1211" s="59" t="s">
        <v>2727</v>
      </c>
      <c r="I1211" s="61" t="s">
        <v>3606</v>
      </c>
      <c r="J1211" s="61" t="b">
        <v>0</v>
      </c>
    </row>
    <row r="1212" spans="1:10" ht="15.5" hidden="1" x14ac:dyDescent="0.35">
      <c r="A1212" s="88" t="s">
        <v>559</v>
      </c>
      <c r="B1212" s="59" t="s">
        <v>34</v>
      </c>
      <c r="C1212" s="60">
        <v>45609</v>
      </c>
      <c r="D1212" s="59" t="s">
        <v>26</v>
      </c>
      <c r="E1212" s="59" t="s">
        <v>2834</v>
      </c>
      <c r="F1212" s="59" t="s">
        <v>3567</v>
      </c>
      <c r="G1212" s="59" t="s">
        <v>26</v>
      </c>
      <c r="H1212" s="59" t="s">
        <v>2739</v>
      </c>
      <c r="I1212" s="61" t="s">
        <v>3605</v>
      </c>
      <c r="J1212" s="61" t="b">
        <v>1</v>
      </c>
    </row>
    <row r="1213" spans="1:10" ht="15.5" hidden="1" x14ac:dyDescent="0.35">
      <c r="A1213" s="88" t="s">
        <v>3568</v>
      </c>
      <c r="B1213" s="59" t="s">
        <v>41</v>
      </c>
      <c r="C1213" s="60">
        <v>45609</v>
      </c>
      <c r="D1213" s="59" t="s">
        <v>26</v>
      </c>
      <c r="E1213" s="59" t="s">
        <v>2834</v>
      </c>
      <c r="F1213" s="59" t="s">
        <v>2739</v>
      </c>
      <c r="G1213" s="59" t="s">
        <v>26</v>
      </c>
      <c r="H1213" s="59" t="s">
        <v>2739</v>
      </c>
      <c r="I1213" s="61" t="s">
        <v>3606</v>
      </c>
      <c r="J1213" s="61" t="b">
        <v>0</v>
      </c>
    </row>
    <row r="1214" spans="1:10" ht="15.5" hidden="1" x14ac:dyDescent="0.35">
      <c r="A1214" s="88" t="s">
        <v>3569</v>
      </c>
      <c r="B1214" s="59" t="s">
        <v>43</v>
      </c>
      <c r="C1214" s="60">
        <v>45609</v>
      </c>
      <c r="D1214" s="59" t="s">
        <v>26</v>
      </c>
      <c r="E1214" s="59" t="s">
        <v>2834</v>
      </c>
      <c r="F1214" s="59" t="s">
        <v>2815</v>
      </c>
      <c r="G1214" s="59" t="s">
        <v>26</v>
      </c>
      <c r="H1214" s="59" t="s">
        <v>2739</v>
      </c>
      <c r="I1214" s="61" t="s">
        <v>3606</v>
      </c>
      <c r="J1214" s="61" t="b">
        <v>0</v>
      </c>
    </row>
    <row r="1215" spans="1:10" ht="15.5" hidden="1" x14ac:dyDescent="0.35">
      <c r="A1215" s="88" t="s">
        <v>2740</v>
      </c>
      <c r="B1215" s="59" t="s">
        <v>41</v>
      </c>
      <c r="C1215" s="60">
        <v>45609</v>
      </c>
      <c r="D1215" s="59" t="s">
        <v>26</v>
      </c>
      <c r="E1215" s="59" t="s">
        <v>2834</v>
      </c>
      <c r="F1215" s="59" t="s">
        <v>2789</v>
      </c>
      <c r="G1215" s="59" t="s">
        <v>26</v>
      </c>
      <c r="H1215" s="59" t="s">
        <v>2739</v>
      </c>
      <c r="I1215" s="61" t="s">
        <v>3605</v>
      </c>
      <c r="J1215" s="61" t="b">
        <v>0</v>
      </c>
    </row>
    <row r="1216" spans="1:10" ht="15.5" hidden="1" x14ac:dyDescent="0.35">
      <c r="A1216" s="88" t="s">
        <v>3216</v>
      </c>
      <c r="B1216" s="59" t="s">
        <v>47</v>
      </c>
      <c r="C1216" s="60">
        <v>45609</v>
      </c>
      <c r="D1216" s="59" t="s">
        <v>26</v>
      </c>
      <c r="E1216" s="59" t="s">
        <v>2834</v>
      </c>
      <c r="F1216" s="59" t="s">
        <v>3549</v>
      </c>
      <c r="G1216" s="59" t="s">
        <v>26</v>
      </c>
      <c r="H1216" s="59" t="s">
        <v>2739</v>
      </c>
      <c r="I1216" s="61" t="s">
        <v>3606</v>
      </c>
      <c r="J1216" s="61" t="b">
        <v>1</v>
      </c>
    </row>
    <row r="1217" spans="1:10" ht="15.5" hidden="1" x14ac:dyDescent="0.35">
      <c r="A1217" s="88" t="s">
        <v>3570</v>
      </c>
      <c r="B1217" s="59" t="s">
        <v>47</v>
      </c>
      <c r="C1217" s="60">
        <v>45609</v>
      </c>
      <c r="D1217" s="59" t="s">
        <v>26</v>
      </c>
      <c r="E1217" s="59" t="s">
        <v>2834</v>
      </c>
      <c r="F1217" s="59" t="s">
        <v>2762</v>
      </c>
      <c r="G1217" s="59" t="s">
        <v>26</v>
      </c>
      <c r="H1217" s="59" t="s">
        <v>2739</v>
      </c>
      <c r="I1217" s="61" t="s">
        <v>3606</v>
      </c>
      <c r="J1217" s="61" t="b">
        <v>0</v>
      </c>
    </row>
    <row r="1218" spans="1:10" ht="15.5" hidden="1" x14ac:dyDescent="0.35">
      <c r="A1218" s="88" t="s">
        <v>3571</v>
      </c>
      <c r="B1218" s="59" t="s">
        <v>30</v>
      </c>
      <c r="C1218" s="60">
        <v>45609</v>
      </c>
      <c r="D1218" s="59" t="s">
        <v>26</v>
      </c>
      <c r="E1218" s="59" t="s">
        <v>2834</v>
      </c>
      <c r="F1218" s="59" t="s">
        <v>2762</v>
      </c>
      <c r="G1218" s="59" t="s">
        <v>26</v>
      </c>
      <c r="H1218" s="59" t="s">
        <v>2739</v>
      </c>
      <c r="I1218" s="61" t="s">
        <v>3606</v>
      </c>
      <c r="J1218" s="61" t="b">
        <v>0</v>
      </c>
    </row>
    <row r="1219" spans="1:10" ht="15.5" hidden="1" x14ac:dyDescent="0.35">
      <c r="A1219" s="88" t="s">
        <v>3572</v>
      </c>
      <c r="B1219" s="59" t="s">
        <v>47</v>
      </c>
      <c r="C1219" s="60">
        <v>45609</v>
      </c>
      <c r="D1219" s="59" t="s">
        <v>26</v>
      </c>
      <c r="E1219" s="59" t="s">
        <v>2834</v>
      </c>
      <c r="F1219" s="59" t="s">
        <v>3549</v>
      </c>
      <c r="G1219" s="59" t="s">
        <v>26</v>
      </c>
      <c r="H1219" s="59" t="s">
        <v>2739</v>
      </c>
      <c r="I1219" s="61" t="s">
        <v>3606</v>
      </c>
      <c r="J1219" s="61" t="b">
        <v>1</v>
      </c>
    </row>
    <row r="1220" spans="1:10" ht="15.5" hidden="1" x14ac:dyDescent="0.35">
      <c r="A1220" s="88" t="s">
        <v>337</v>
      </c>
      <c r="B1220" s="59" t="s">
        <v>32</v>
      </c>
      <c r="C1220" s="60">
        <v>45610</v>
      </c>
      <c r="D1220" s="59" t="s">
        <v>26</v>
      </c>
      <c r="E1220" s="59" t="s">
        <v>2834</v>
      </c>
      <c r="F1220" s="59" t="s">
        <v>2815</v>
      </c>
      <c r="G1220" s="59" t="s">
        <v>26</v>
      </c>
      <c r="H1220" s="59" t="s">
        <v>2747</v>
      </c>
      <c r="I1220" s="61" t="s">
        <v>3606</v>
      </c>
      <c r="J1220" s="61" t="b">
        <v>0</v>
      </c>
    </row>
    <row r="1221" spans="1:10" ht="15.5" hidden="1" x14ac:dyDescent="0.35">
      <c r="A1221" s="88" t="s">
        <v>3573</v>
      </c>
      <c r="B1221" s="59" t="s">
        <v>33</v>
      </c>
      <c r="C1221" s="60">
        <v>45610</v>
      </c>
      <c r="D1221" s="59" t="s">
        <v>26</v>
      </c>
      <c r="E1221" s="59" t="s">
        <v>2834</v>
      </c>
      <c r="F1221" s="59" t="s">
        <v>2762</v>
      </c>
      <c r="G1221" s="59" t="s">
        <v>26</v>
      </c>
      <c r="H1221" s="59" t="s">
        <v>2747</v>
      </c>
      <c r="I1221" s="61" t="s">
        <v>3605</v>
      </c>
      <c r="J1221" s="61" t="b">
        <v>0</v>
      </c>
    </row>
    <row r="1222" spans="1:10" ht="15.5" hidden="1" x14ac:dyDescent="0.35">
      <c r="A1222" s="88" t="s">
        <v>673</v>
      </c>
      <c r="B1222" s="59" t="s">
        <v>29</v>
      </c>
      <c r="C1222" s="60">
        <v>45610</v>
      </c>
      <c r="D1222" s="59" t="s">
        <v>26</v>
      </c>
      <c r="E1222" s="59" t="s">
        <v>2834</v>
      </c>
      <c r="F1222" s="59" t="s">
        <v>3549</v>
      </c>
      <c r="G1222" s="59" t="s">
        <v>26</v>
      </c>
      <c r="H1222" s="59" t="s">
        <v>2747</v>
      </c>
      <c r="I1222" s="61" t="s">
        <v>3605</v>
      </c>
      <c r="J1222" s="61" t="b">
        <v>1</v>
      </c>
    </row>
    <row r="1223" spans="1:10" ht="15.5" hidden="1" x14ac:dyDescent="0.35">
      <c r="A1223" s="88" t="s">
        <v>575</v>
      </c>
      <c r="B1223" s="59" t="s">
        <v>47</v>
      </c>
      <c r="C1223" s="60">
        <v>45610</v>
      </c>
      <c r="D1223" s="59" t="s">
        <v>26</v>
      </c>
      <c r="E1223" s="59" t="s">
        <v>2834</v>
      </c>
      <c r="F1223" s="59" t="s">
        <v>3549</v>
      </c>
      <c r="G1223" s="59" t="s">
        <v>26</v>
      </c>
      <c r="H1223" s="59" t="s">
        <v>2747</v>
      </c>
      <c r="I1223" s="61" t="s">
        <v>3606</v>
      </c>
      <c r="J1223" s="61" t="b">
        <v>1</v>
      </c>
    </row>
    <row r="1224" spans="1:10" ht="15.5" hidden="1" x14ac:dyDescent="0.35">
      <c r="A1224" s="88" t="s">
        <v>3442</v>
      </c>
      <c r="B1224" s="59" t="s">
        <v>41</v>
      </c>
      <c r="C1224" s="60">
        <v>45610</v>
      </c>
      <c r="D1224" s="59" t="s">
        <v>26</v>
      </c>
      <c r="E1224" s="59" t="s">
        <v>2834</v>
      </c>
      <c r="F1224" s="59" t="s">
        <v>2804</v>
      </c>
      <c r="G1224" s="59" t="s">
        <v>26</v>
      </c>
      <c r="H1224" s="59" t="s">
        <v>2747</v>
      </c>
      <c r="I1224" s="61" t="s">
        <v>3606</v>
      </c>
      <c r="J1224" s="61" t="b">
        <v>0</v>
      </c>
    </row>
    <row r="1225" spans="1:10" ht="15.5" hidden="1" x14ac:dyDescent="0.35">
      <c r="A1225" s="88" t="s">
        <v>3574</v>
      </c>
      <c r="B1225" s="59" t="s">
        <v>38</v>
      </c>
      <c r="C1225" s="60">
        <v>45610</v>
      </c>
      <c r="D1225" s="59" t="s">
        <v>26</v>
      </c>
      <c r="E1225" s="59" t="s">
        <v>2834</v>
      </c>
      <c r="F1225" s="59" t="s">
        <v>2770</v>
      </c>
      <c r="G1225" s="59" t="s">
        <v>26</v>
      </c>
      <c r="H1225" s="59" t="s">
        <v>2747</v>
      </c>
      <c r="I1225" s="61" t="s">
        <v>3606</v>
      </c>
      <c r="J1225" s="61" t="b">
        <v>0</v>
      </c>
    </row>
    <row r="1226" spans="1:10" ht="15.5" hidden="1" x14ac:dyDescent="0.35">
      <c r="A1226" s="88" t="s">
        <v>3575</v>
      </c>
      <c r="B1226" s="59" t="s">
        <v>43</v>
      </c>
      <c r="C1226" s="60">
        <v>45611</v>
      </c>
      <c r="D1226" s="59" t="s">
        <v>26</v>
      </c>
      <c r="E1226" s="59" t="s">
        <v>2834</v>
      </c>
      <c r="F1226" s="59" t="s">
        <v>2762</v>
      </c>
      <c r="G1226" s="59" t="s">
        <v>26</v>
      </c>
      <c r="H1226" s="59" t="s">
        <v>2762</v>
      </c>
      <c r="I1226" s="61" t="s">
        <v>3605</v>
      </c>
      <c r="J1226" s="61" t="b">
        <v>0</v>
      </c>
    </row>
    <row r="1227" spans="1:10" ht="15.5" hidden="1" x14ac:dyDescent="0.35">
      <c r="A1227" s="88" t="s">
        <v>3576</v>
      </c>
      <c r="B1227" s="59" t="s">
        <v>33</v>
      </c>
      <c r="C1227" s="60">
        <v>45611</v>
      </c>
      <c r="D1227" s="59" t="s">
        <v>26</v>
      </c>
      <c r="E1227" s="59" t="s">
        <v>2834</v>
      </c>
      <c r="F1227" s="59" t="s">
        <v>2789</v>
      </c>
      <c r="G1227" s="59" t="s">
        <v>26</v>
      </c>
      <c r="H1227" s="59" t="s">
        <v>2762</v>
      </c>
      <c r="I1227" s="61" t="s">
        <v>3606</v>
      </c>
      <c r="J1227" s="61" t="b">
        <v>0</v>
      </c>
    </row>
    <row r="1228" spans="1:10" ht="15.5" hidden="1" x14ac:dyDescent="0.35">
      <c r="A1228" s="88" t="s">
        <v>3577</v>
      </c>
      <c r="B1228" s="59" t="s">
        <v>43</v>
      </c>
      <c r="C1228" s="60">
        <v>45611</v>
      </c>
      <c r="D1228" s="59" t="s">
        <v>26</v>
      </c>
      <c r="E1228" s="59" t="s">
        <v>2834</v>
      </c>
      <c r="F1228" s="59" t="s">
        <v>2762</v>
      </c>
      <c r="G1228" s="59" t="s">
        <v>26</v>
      </c>
      <c r="H1228" s="59" t="s">
        <v>2762</v>
      </c>
      <c r="I1228" s="61" t="s">
        <v>3605</v>
      </c>
      <c r="J1228" s="61" t="b">
        <v>0</v>
      </c>
    </row>
    <row r="1229" spans="1:10" ht="15.5" hidden="1" x14ac:dyDescent="0.35">
      <c r="A1229" s="88" t="s">
        <v>1683</v>
      </c>
      <c r="B1229" s="59" t="s">
        <v>37</v>
      </c>
      <c r="C1229" s="60">
        <v>45611</v>
      </c>
      <c r="D1229" s="59" t="s">
        <v>26</v>
      </c>
      <c r="E1229" s="59" t="s">
        <v>2834</v>
      </c>
      <c r="F1229" s="59" t="s">
        <v>3578</v>
      </c>
      <c r="G1229" s="59" t="s">
        <v>26</v>
      </c>
      <c r="H1229" s="59" t="s">
        <v>2762</v>
      </c>
      <c r="I1229" s="61" t="s">
        <v>3605</v>
      </c>
      <c r="J1229" s="61" t="b">
        <v>1</v>
      </c>
    </row>
    <row r="1230" spans="1:10" ht="15.5" hidden="1" x14ac:dyDescent="0.35">
      <c r="A1230" s="88" t="s">
        <v>403</v>
      </c>
      <c r="B1230" s="59" t="s">
        <v>43</v>
      </c>
      <c r="C1230" s="60">
        <v>45611</v>
      </c>
      <c r="D1230" s="59" t="s">
        <v>26</v>
      </c>
      <c r="E1230" s="59" t="s">
        <v>2834</v>
      </c>
      <c r="F1230" s="59" t="s">
        <v>2815</v>
      </c>
      <c r="G1230" s="59" t="s">
        <v>26</v>
      </c>
      <c r="H1230" s="59" t="s">
        <v>2762</v>
      </c>
      <c r="I1230" s="61" t="s">
        <v>3606</v>
      </c>
      <c r="J1230" s="61" t="b">
        <v>0</v>
      </c>
    </row>
    <row r="1231" spans="1:10" ht="15.5" hidden="1" x14ac:dyDescent="0.35">
      <c r="A1231" s="88" t="s">
        <v>3418</v>
      </c>
      <c r="B1231" s="59" t="s">
        <v>47</v>
      </c>
      <c r="C1231" s="60">
        <v>45611</v>
      </c>
      <c r="D1231" s="59" t="s">
        <v>26</v>
      </c>
      <c r="E1231" s="59" t="s">
        <v>2834</v>
      </c>
      <c r="F1231" s="59" t="s">
        <v>2815</v>
      </c>
      <c r="G1231" s="59" t="s">
        <v>26</v>
      </c>
      <c r="H1231" s="59" t="s">
        <v>2762</v>
      </c>
      <c r="I1231" s="61" t="s">
        <v>3606</v>
      </c>
      <c r="J1231" s="61" t="b">
        <v>0</v>
      </c>
    </row>
    <row r="1232" spans="1:10" ht="15.5" hidden="1" x14ac:dyDescent="0.35">
      <c r="A1232" s="88" t="s">
        <v>2763</v>
      </c>
      <c r="B1232" s="59" t="s">
        <v>40</v>
      </c>
      <c r="C1232" s="60">
        <v>45611</v>
      </c>
      <c r="D1232" s="59" t="s">
        <v>26</v>
      </c>
      <c r="E1232" s="59" t="s">
        <v>2834</v>
      </c>
      <c r="F1232" s="59" t="s">
        <v>3549</v>
      </c>
      <c r="G1232" s="59" t="s">
        <v>26</v>
      </c>
      <c r="H1232" s="59" t="s">
        <v>2762</v>
      </c>
      <c r="I1232" s="61" t="s">
        <v>3605</v>
      </c>
      <c r="J1232" s="61" t="b">
        <v>1</v>
      </c>
    </row>
    <row r="1233" spans="1:10" ht="15.5" hidden="1" x14ac:dyDescent="0.35">
      <c r="A1233" s="88" t="s">
        <v>2807</v>
      </c>
      <c r="B1233" s="59" t="s">
        <v>47</v>
      </c>
      <c r="C1233" s="60">
        <v>45612</v>
      </c>
      <c r="D1233" s="59" t="s">
        <v>26</v>
      </c>
      <c r="E1233" s="59" t="s">
        <v>2834</v>
      </c>
      <c r="F1233" s="59" t="s">
        <v>2770</v>
      </c>
      <c r="G1233" s="59" t="s">
        <v>26</v>
      </c>
      <c r="H1233" s="59" t="s">
        <v>2758</v>
      </c>
      <c r="I1233" s="61" t="s">
        <v>3606</v>
      </c>
      <c r="J1233" s="61" t="b">
        <v>0</v>
      </c>
    </row>
    <row r="1234" spans="1:10" ht="15.5" hidden="1" x14ac:dyDescent="0.35">
      <c r="A1234" s="88" t="s">
        <v>889</v>
      </c>
      <c r="B1234" s="59" t="s">
        <v>47</v>
      </c>
      <c r="C1234" s="60">
        <v>45612</v>
      </c>
      <c r="D1234" s="59" t="s">
        <v>26</v>
      </c>
      <c r="E1234" s="59" t="s">
        <v>2834</v>
      </c>
      <c r="F1234" s="59" t="s">
        <v>2789</v>
      </c>
      <c r="G1234" s="59" t="s">
        <v>26</v>
      </c>
      <c r="H1234" s="59" t="s">
        <v>2758</v>
      </c>
      <c r="I1234" s="61" t="s">
        <v>3606</v>
      </c>
      <c r="J1234" s="61" t="b">
        <v>0</v>
      </c>
    </row>
    <row r="1235" spans="1:10" ht="15.5" hidden="1" x14ac:dyDescent="0.35">
      <c r="A1235" s="88" t="s">
        <v>2216</v>
      </c>
      <c r="B1235" s="59" t="s">
        <v>44</v>
      </c>
      <c r="C1235" s="60">
        <v>45612</v>
      </c>
      <c r="D1235" s="59" t="s">
        <v>26</v>
      </c>
      <c r="E1235" s="59" t="s">
        <v>2834</v>
      </c>
      <c r="F1235" s="59" t="s">
        <v>2815</v>
      </c>
      <c r="G1235" s="59" t="s">
        <v>26</v>
      </c>
      <c r="H1235" s="59" t="s">
        <v>2758</v>
      </c>
      <c r="I1235" s="61" t="s">
        <v>3606</v>
      </c>
      <c r="J1235" s="61" t="b">
        <v>0</v>
      </c>
    </row>
    <row r="1236" spans="1:10" ht="15.5" hidden="1" x14ac:dyDescent="0.35">
      <c r="A1236" s="88" t="s">
        <v>3579</v>
      </c>
      <c r="B1236" s="59" t="s">
        <v>41</v>
      </c>
      <c r="C1236" s="60">
        <v>45614</v>
      </c>
      <c r="D1236" s="59" t="s">
        <v>26</v>
      </c>
      <c r="E1236" s="59" t="s">
        <v>2834</v>
      </c>
      <c r="F1236" s="59" t="s">
        <v>3580</v>
      </c>
      <c r="G1236" s="59" t="s">
        <v>27</v>
      </c>
      <c r="H1236" s="59" t="s">
        <v>2770</v>
      </c>
      <c r="I1236" s="61" t="s">
        <v>3606</v>
      </c>
      <c r="J1236" s="61" t="b">
        <v>1</v>
      </c>
    </row>
    <row r="1237" spans="1:10" ht="15.5" hidden="1" x14ac:dyDescent="0.35">
      <c r="A1237" s="88" t="s">
        <v>3581</v>
      </c>
      <c r="B1237" s="59" t="s">
        <v>29</v>
      </c>
      <c r="C1237" s="60">
        <v>45614</v>
      </c>
      <c r="D1237" s="59" t="s">
        <v>26</v>
      </c>
      <c r="E1237" s="59" t="s">
        <v>2834</v>
      </c>
      <c r="F1237" s="59" t="s">
        <v>2815</v>
      </c>
      <c r="G1237" s="59" t="s">
        <v>26</v>
      </c>
      <c r="H1237" s="59" t="s">
        <v>2770</v>
      </c>
      <c r="I1237" s="61" t="s">
        <v>3606</v>
      </c>
      <c r="J1237" s="61" t="b">
        <v>0</v>
      </c>
    </row>
    <row r="1238" spans="1:10" ht="15.5" hidden="1" x14ac:dyDescent="0.35">
      <c r="A1238" s="88" t="s">
        <v>717</v>
      </c>
      <c r="B1238" s="59" t="s">
        <v>38</v>
      </c>
      <c r="C1238" s="60">
        <v>45614</v>
      </c>
      <c r="D1238" s="59" t="s">
        <v>26</v>
      </c>
      <c r="E1238" s="59" t="s">
        <v>2834</v>
      </c>
      <c r="F1238" s="59" t="s">
        <v>3582</v>
      </c>
      <c r="G1238" s="59" t="s">
        <v>27</v>
      </c>
      <c r="H1238" s="59" t="s">
        <v>2770</v>
      </c>
      <c r="I1238" s="61" t="s">
        <v>3606</v>
      </c>
      <c r="J1238" s="61" t="b">
        <v>1</v>
      </c>
    </row>
    <row r="1239" spans="1:10" ht="15.5" hidden="1" x14ac:dyDescent="0.35">
      <c r="A1239" s="88" t="s">
        <v>416</v>
      </c>
      <c r="B1239" s="59" t="s">
        <v>38</v>
      </c>
      <c r="C1239" s="60">
        <v>45614</v>
      </c>
      <c r="D1239" s="59" t="s">
        <v>26</v>
      </c>
      <c r="E1239" s="59" t="s">
        <v>2834</v>
      </c>
      <c r="F1239" s="59" t="s">
        <v>2815</v>
      </c>
      <c r="G1239" s="59" t="s">
        <v>26</v>
      </c>
      <c r="H1239" s="59" t="s">
        <v>2770</v>
      </c>
      <c r="I1239" s="61" t="s">
        <v>3606</v>
      </c>
      <c r="J1239" s="61" t="b">
        <v>0</v>
      </c>
    </row>
    <row r="1240" spans="1:10" ht="15.5" hidden="1" x14ac:dyDescent="0.35">
      <c r="A1240" s="88" t="s">
        <v>2772</v>
      </c>
      <c r="B1240" s="59" t="s">
        <v>47</v>
      </c>
      <c r="C1240" s="60">
        <v>45614</v>
      </c>
      <c r="D1240" s="59" t="s">
        <v>26</v>
      </c>
      <c r="E1240" s="59" t="s">
        <v>2834</v>
      </c>
      <c r="F1240" s="59" t="s">
        <v>3549</v>
      </c>
      <c r="G1240" s="59" t="s">
        <v>26</v>
      </c>
      <c r="H1240" s="59" t="s">
        <v>2770</v>
      </c>
      <c r="I1240" s="61" t="s">
        <v>3605</v>
      </c>
      <c r="J1240" s="61" t="b">
        <v>1</v>
      </c>
    </row>
    <row r="1241" spans="1:10" ht="15.5" hidden="1" x14ac:dyDescent="0.35">
      <c r="A1241" s="88" t="s">
        <v>540</v>
      </c>
      <c r="B1241" s="59" t="s">
        <v>47</v>
      </c>
      <c r="C1241" s="60">
        <v>45614</v>
      </c>
      <c r="D1241" s="59" t="s">
        <v>26</v>
      </c>
      <c r="E1241" s="59" t="s">
        <v>2834</v>
      </c>
      <c r="F1241" s="59" t="s">
        <v>3583</v>
      </c>
      <c r="G1241" s="59" t="s">
        <v>26</v>
      </c>
      <c r="H1241" s="59" t="s">
        <v>2770</v>
      </c>
      <c r="I1241" s="61" t="s">
        <v>3606</v>
      </c>
      <c r="J1241" s="61" t="b">
        <v>1</v>
      </c>
    </row>
    <row r="1242" spans="1:10" ht="15.5" hidden="1" x14ac:dyDescent="0.35">
      <c r="A1242" s="88" t="s">
        <v>3584</v>
      </c>
      <c r="B1242" s="59" t="s">
        <v>41</v>
      </c>
      <c r="C1242" s="60">
        <v>45615</v>
      </c>
      <c r="D1242" s="59" t="s">
        <v>26</v>
      </c>
      <c r="E1242" s="59" t="s">
        <v>2834</v>
      </c>
      <c r="F1242" s="59" t="s">
        <v>2779</v>
      </c>
      <c r="G1242" s="59" t="s">
        <v>26</v>
      </c>
      <c r="H1242" s="59" t="s">
        <v>2779</v>
      </c>
      <c r="I1242" s="61" t="s">
        <v>3606</v>
      </c>
      <c r="J1242" s="61" t="b">
        <v>0</v>
      </c>
    </row>
    <row r="1243" spans="1:10" ht="15.5" hidden="1" x14ac:dyDescent="0.35">
      <c r="A1243" s="88" t="s">
        <v>3585</v>
      </c>
      <c r="B1243" s="59" t="s">
        <v>38</v>
      </c>
      <c r="C1243" s="60">
        <v>45615</v>
      </c>
      <c r="D1243" s="59" t="s">
        <v>26</v>
      </c>
      <c r="E1243" s="59" t="s">
        <v>2834</v>
      </c>
      <c r="F1243" s="59" t="s">
        <v>3586</v>
      </c>
      <c r="G1243" s="59" t="s">
        <v>26</v>
      </c>
      <c r="H1243" s="59" t="s">
        <v>2779</v>
      </c>
      <c r="I1243" s="61" t="s">
        <v>3606</v>
      </c>
      <c r="J1243" s="61" t="b">
        <v>1</v>
      </c>
    </row>
    <row r="1244" spans="1:10" ht="15.5" hidden="1" x14ac:dyDescent="0.35">
      <c r="A1244" s="88" t="s">
        <v>1645</v>
      </c>
      <c r="B1244" s="59" t="s">
        <v>39</v>
      </c>
      <c r="C1244" s="60">
        <v>45615</v>
      </c>
      <c r="D1244" s="59" t="s">
        <v>26</v>
      </c>
      <c r="E1244" s="59" t="s">
        <v>2834</v>
      </c>
      <c r="F1244" s="59" t="s">
        <v>3580</v>
      </c>
      <c r="G1244" s="59" t="s">
        <v>27</v>
      </c>
      <c r="H1244" s="59" t="s">
        <v>2779</v>
      </c>
      <c r="I1244" s="61" t="s">
        <v>3606</v>
      </c>
      <c r="J1244" s="61" t="b">
        <v>1</v>
      </c>
    </row>
    <row r="1245" spans="1:10" ht="15.5" hidden="1" x14ac:dyDescent="0.35">
      <c r="A1245" s="88" t="s">
        <v>2720</v>
      </c>
      <c r="B1245" s="59" t="s">
        <v>38</v>
      </c>
      <c r="C1245" s="60">
        <v>45615</v>
      </c>
      <c r="D1245" s="59" t="s">
        <v>26</v>
      </c>
      <c r="E1245" s="59" t="s">
        <v>2834</v>
      </c>
      <c r="F1245" s="59" t="s">
        <v>3587</v>
      </c>
      <c r="G1245" s="59" t="s">
        <v>27</v>
      </c>
      <c r="H1245" s="59" t="s">
        <v>2779</v>
      </c>
      <c r="I1245" s="61" t="s">
        <v>3606</v>
      </c>
      <c r="J1245" s="61" t="b">
        <v>1</v>
      </c>
    </row>
    <row r="1246" spans="1:10" ht="15.5" hidden="1" x14ac:dyDescent="0.35">
      <c r="A1246" s="88" t="s">
        <v>3588</v>
      </c>
      <c r="B1246" s="59" t="s">
        <v>44</v>
      </c>
      <c r="C1246" s="60">
        <v>45615</v>
      </c>
      <c r="D1246" s="59" t="s">
        <v>26</v>
      </c>
      <c r="E1246" s="59" t="s">
        <v>2834</v>
      </c>
      <c r="F1246" s="59" t="s">
        <v>2789</v>
      </c>
      <c r="G1246" s="59" t="s">
        <v>26</v>
      </c>
      <c r="H1246" s="59" t="s">
        <v>2779</v>
      </c>
      <c r="I1246" s="61" t="s">
        <v>3606</v>
      </c>
      <c r="J1246" s="61" t="b">
        <v>0</v>
      </c>
    </row>
    <row r="1247" spans="1:10" ht="15.5" hidden="1" x14ac:dyDescent="0.35">
      <c r="A1247" s="88" t="s">
        <v>3589</v>
      </c>
      <c r="B1247" s="59" t="s">
        <v>30</v>
      </c>
      <c r="C1247" s="60">
        <v>45615</v>
      </c>
      <c r="D1247" s="59" t="s">
        <v>26</v>
      </c>
      <c r="E1247" s="59" t="s">
        <v>2834</v>
      </c>
      <c r="F1247" s="59" t="s">
        <v>2804</v>
      </c>
      <c r="G1247" s="59" t="s">
        <v>26</v>
      </c>
      <c r="H1247" s="59" t="s">
        <v>2779</v>
      </c>
      <c r="I1247" s="61" t="s">
        <v>3606</v>
      </c>
      <c r="J1247" s="61" t="b">
        <v>0</v>
      </c>
    </row>
    <row r="1248" spans="1:10" ht="15.5" hidden="1" x14ac:dyDescent="0.35">
      <c r="A1248" s="88" t="s">
        <v>3590</v>
      </c>
      <c r="B1248" s="59" t="s">
        <v>44</v>
      </c>
      <c r="C1248" s="60">
        <v>45616</v>
      </c>
      <c r="D1248" s="59" t="s">
        <v>26</v>
      </c>
      <c r="E1248" s="59" t="s">
        <v>2834</v>
      </c>
      <c r="F1248" s="59" t="s">
        <v>3549</v>
      </c>
      <c r="G1248" s="59" t="s">
        <v>26</v>
      </c>
      <c r="H1248" s="59" t="s">
        <v>2789</v>
      </c>
      <c r="I1248" s="61" t="s">
        <v>3606</v>
      </c>
      <c r="J1248" s="61" t="b">
        <v>1</v>
      </c>
    </row>
    <row r="1249" spans="1:10" ht="15.5" hidden="1" x14ac:dyDescent="0.35">
      <c r="A1249" s="88" t="s">
        <v>3591</v>
      </c>
      <c r="B1249" s="59" t="s">
        <v>33</v>
      </c>
      <c r="C1249" s="60">
        <v>45616</v>
      </c>
      <c r="D1249" s="59" t="s">
        <v>26</v>
      </c>
      <c r="E1249" s="59" t="s">
        <v>2834</v>
      </c>
      <c r="F1249" s="59" t="s">
        <v>3549</v>
      </c>
      <c r="G1249" s="59" t="s">
        <v>26</v>
      </c>
      <c r="H1249" s="59" t="s">
        <v>2789</v>
      </c>
      <c r="I1249" s="61" t="s">
        <v>3606</v>
      </c>
      <c r="J1249" s="61" t="b">
        <v>1</v>
      </c>
    </row>
    <row r="1250" spans="1:10" ht="15.5" hidden="1" x14ac:dyDescent="0.35">
      <c r="A1250" s="88" t="s">
        <v>3592</v>
      </c>
      <c r="B1250" s="59" t="s">
        <v>43</v>
      </c>
      <c r="C1250" s="60">
        <v>45616</v>
      </c>
      <c r="D1250" s="59" t="s">
        <v>26</v>
      </c>
      <c r="E1250" s="59" t="s">
        <v>2834</v>
      </c>
      <c r="F1250" s="59" t="s">
        <v>2804</v>
      </c>
      <c r="G1250" s="59" t="s">
        <v>26</v>
      </c>
      <c r="H1250" s="59" t="s">
        <v>2789</v>
      </c>
      <c r="I1250" s="61" t="s">
        <v>3606</v>
      </c>
      <c r="J1250" s="61" t="b">
        <v>0</v>
      </c>
    </row>
    <row r="1251" spans="1:10" ht="15.5" hidden="1" x14ac:dyDescent="0.35">
      <c r="A1251" s="88" t="s">
        <v>2805</v>
      </c>
      <c r="B1251" s="59" t="s">
        <v>41</v>
      </c>
      <c r="C1251" s="60">
        <v>45616</v>
      </c>
      <c r="D1251" s="59" t="s">
        <v>26</v>
      </c>
      <c r="E1251" s="59" t="s">
        <v>2834</v>
      </c>
      <c r="F1251" s="59" t="s">
        <v>2804</v>
      </c>
      <c r="G1251" s="59" t="s">
        <v>26</v>
      </c>
      <c r="H1251" s="59" t="s">
        <v>2789</v>
      </c>
      <c r="I1251" s="61" t="s">
        <v>3606</v>
      </c>
      <c r="J1251" s="61" t="b">
        <v>0</v>
      </c>
    </row>
    <row r="1252" spans="1:10" ht="15.5" hidden="1" x14ac:dyDescent="0.35">
      <c r="A1252" s="88" t="s">
        <v>2989</v>
      </c>
      <c r="B1252" s="59" t="s">
        <v>37</v>
      </c>
      <c r="C1252" s="60">
        <v>45616</v>
      </c>
      <c r="D1252" s="59" t="s">
        <v>26</v>
      </c>
      <c r="E1252" s="59" t="s">
        <v>2834</v>
      </c>
      <c r="F1252" s="59" t="s">
        <v>3583</v>
      </c>
      <c r="G1252" s="59" t="s">
        <v>26</v>
      </c>
      <c r="H1252" s="59" t="s">
        <v>2789</v>
      </c>
      <c r="I1252" s="61" t="s">
        <v>3606</v>
      </c>
      <c r="J1252" s="61" t="b">
        <v>1</v>
      </c>
    </row>
    <row r="1253" spans="1:10" ht="15.5" hidden="1" x14ac:dyDescent="0.35">
      <c r="A1253" s="88" t="s">
        <v>1152</v>
      </c>
      <c r="B1253" s="59" t="s">
        <v>30</v>
      </c>
      <c r="C1253" s="60">
        <v>45616</v>
      </c>
      <c r="D1253" s="59" t="s">
        <v>26</v>
      </c>
      <c r="E1253" s="59" t="s">
        <v>2834</v>
      </c>
      <c r="F1253" s="59" t="s">
        <v>3549</v>
      </c>
      <c r="G1253" s="59" t="s">
        <v>26</v>
      </c>
      <c r="H1253" s="59" t="s">
        <v>2789</v>
      </c>
      <c r="I1253" s="61" t="s">
        <v>3606</v>
      </c>
      <c r="J1253" s="61" t="b">
        <v>1</v>
      </c>
    </row>
    <row r="1254" spans="1:10" ht="15.5" hidden="1" x14ac:dyDescent="0.35">
      <c r="A1254" s="88" t="s">
        <v>3116</v>
      </c>
      <c r="B1254" s="59" t="s">
        <v>47</v>
      </c>
      <c r="C1254" s="60">
        <v>45616</v>
      </c>
      <c r="D1254" s="59" t="s">
        <v>26</v>
      </c>
      <c r="E1254" s="59" t="s">
        <v>2834</v>
      </c>
      <c r="F1254" s="59" t="s">
        <v>2815</v>
      </c>
      <c r="G1254" s="59" t="s">
        <v>26</v>
      </c>
      <c r="H1254" s="59" t="s">
        <v>2789</v>
      </c>
      <c r="I1254" s="61" t="s">
        <v>3606</v>
      </c>
      <c r="J1254" s="61" t="b">
        <v>0</v>
      </c>
    </row>
    <row r="1255" spans="1:10" ht="15.5" hidden="1" x14ac:dyDescent="0.35">
      <c r="A1255" s="88" t="s">
        <v>3593</v>
      </c>
      <c r="B1255" s="59" t="s">
        <v>44</v>
      </c>
      <c r="C1255" s="60">
        <v>45616</v>
      </c>
      <c r="D1255" s="59" t="s">
        <v>26</v>
      </c>
      <c r="E1255" s="59" t="s">
        <v>2834</v>
      </c>
      <c r="F1255" s="59" t="s">
        <v>2815</v>
      </c>
      <c r="G1255" s="59" t="s">
        <v>26</v>
      </c>
      <c r="H1255" s="59" t="s">
        <v>2789</v>
      </c>
      <c r="I1255" s="61" t="s">
        <v>3606</v>
      </c>
      <c r="J1255" s="61" t="b">
        <v>0</v>
      </c>
    </row>
    <row r="1256" spans="1:10" ht="15.5" hidden="1" x14ac:dyDescent="0.35">
      <c r="A1256" s="88" t="s">
        <v>3159</v>
      </c>
      <c r="B1256" s="59" t="s">
        <v>44</v>
      </c>
      <c r="C1256" s="60">
        <v>45616</v>
      </c>
      <c r="D1256" s="59" t="s">
        <v>26</v>
      </c>
      <c r="E1256" s="59" t="s">
        <v>2834</v>
      </c>
      <c r="F1256" s="59" t="s">
        <v>2815</v>
      </c>
      <c r="G1256" s="59" t="s">
        <v>26</v>
      </c>
      <c r="H1256" s="59" t="s">
        <v>2789</v>
      </c>
      <c r="I1256" s="61" t="s">
        <v>3606</v>
      </c>
      <c r="J1256" s="61" t="b">
        <v>0</v>
      </c>
    </row>
    <row r="1257" spans="1:10" ht="15.5" hidden="1" x14ac:dyDescent="0.35">
      <c r="A1257" s="88" t="s">
        <v>3594</v>
      </c>
      <c r="B1257" s="59" t="s">
        <v>33</v>
      </c>
      <c r="C1257" s="60">
        <v>45617</v>
      </c>
      <c r="D1257" s="59" t="s">
        <v>26</v>
      </c>
      <c r="E1257" s="59" t="s">
        <v>2834</v>
      </c>
      <c r="F1257" s="59" t="s">
        <v>2815</v>
      </c>
      <c r="G1257" s="59" t="s">
        <v>26</v>
      </c>
      <c r="H1257" s="59" t="s">
        <v>2804</v>
      </c>
      <c r="I1257" s="61" t="s">
        <v>3606</v>
      </c>
      <c r="J1257" s="61" t="b">
        <v>0</v>
      </c>
    </row>
    <row r="1258" spans="1:10" ht="15.5" hidden="1" x14ac:dyDescent="0.35">
      <c r="A1258" s="88" t="s">
        <v>3595</v>
      </c>
      <c r="B1258" s="59" t="s">
        <v>34</v>
      </c>
      <c r="C1258" s="60">
        <v>45617</v>
      </c>
      <c r="D1258" s="59" t="s">
        <v>26</v>
      </c>
      <c r="E1258" s="59" t="s">
        <v>2834</v>
      </c>
      <c r="F1258" s="59" t="s">
        <v>3549</v>
      </c>
      <c r="G1258" s="59" t="s">
        <v>26</v>
      </c>
      <c r="H1258" s="59" t="s">
        <v>2804</v>
      </c>
      <c r="I1258" s="61" t="s">
        <v>3606</v>
      </c>
      <c r="J1258" s="61" t="b">
        <v>1</v>
      </c>
    </row>
    <row r="1259" spans="1:10" ht="15.5" hidden="1" x14ac:dyDescent="0.35">
      <c r="A1259" s="88" t="s">
        <v>3596</v>
      </c>
      <c r="B1259" s="59" t="s">
        <v>41</v>
      </c>
      <c r="C1259" s="60">
        <v>45617</v>
      </c>
      <c r="D1259" s="59" t="s">
        <v>26</v>
      </c>
      <c r="E1259" s="59" t="s">
        <v>2834</v>
      </c>
      <c r="F1259" s="59" t="s">
        <v>2804</v>
      </c>
      <c r="G1259" s="59" t="s">
        <v>26</v>
      </c>
      <c r="H1259" s="59" t="s">
        <v>2804</v>
      </c>
      <c r="I1259" s="61" t="s">
        <v>3605</v>
      </c>
      <c r="J1259" s="61" t="b">
        <v>0</v>
      </c>
    </row>
    <row r="1260" spans="1:10" ht="15.5" hidden="1" x14ac:dyDescent="0.35">
      <c r="A1260" s="88" t="s">
        <v>3597</v>
      </c>
      <c r="B1260" s="59" t="s">
        <v>47</v>
      </c>
      <c r="C1260" s="60">
        <v>45617</v>
      </c>
      <c r="D1260" s="59" t="s">
        <v>26</v>
      </c>
      <c r="E1260" s="59" t="s">
        <v>2834</v>
      </c>
      <c r="F1260" s="59" t="s">
        <v>3567</v>
      </c>
      <c r="G1260" s="59" t="s">
        <v>26</v>
      </c>
      <c r="H1260" s="59" t="s">
        <v>2804</v>
      </c>
      <c r="I1260" s="61" t="s">
        <v>3606</v>
      </c>
      <c r="J1260" s="61" t="b">
        <v>1</v>
      </c>
    </row>
    <row r="1261" spans="1:10" ht="15.5" hidden="1" x14ac:dyDescent="0.35">
      <c r="A1261" s="88" t="s">
        <v>3598</v>
      </c>
      <c r="B1261" s="59" t="s">
        <v>47</v>
      </c>
      <c r="C1261" s="60">
        <v>45617</v>
      </c>
      <c r="D1261" s="59" t="s">
        <v>26</v>
      </c>
      <c r="E1261" s="59" t="s">
        <v>2834</v>
      </c>
      <c r="F1261" s="59" t="s">
        <v>2815</v>
      </c>
      <c r="G1261" s="59" t="s">
        <v>26</v>
      </c>
      <c r="H1261" s="59" t="s">
        <v>2804</v>
      </c>
      <c r="I1261" s="61" t="s">
        <v>3606</v>
      </c>
      <c r="J1261" s="61" t="b">
        <v>0</v>
      </c>
    </row>
    <row r="1262" spans="1:10" ht="15.5" hidden="1" x14ac:dyDescent="0.35">
      <c r="A1262" s="88" t="s">
        <v>3599</v>
      </c>
      <c r="B1262" s="59" t="s">
        <v>43</v>
      </c>
      <c r="C1262" s="60">
        <v>45618</v>
      </c>
      <c r="D1262" s="59" t="s">
        <v>26</v>
      </c>
      <c r="E1262" s="59" t="s">
        <v>2834</v>
      </c>
      <c r="F1262" s="59" t="s">
        <v>3578</v>
      </c>
      <c r="G1262" s="59" t="s">
        <v>26</v>
      </c>
      <c r="H1262" s="59" t="s">
        <v>2815</v>
      </c>
      <c r="I1262" s="61" t="s">
        <v>3605</v>
      </c>
      <c r="J1262" s="61" t="b">
        <v>0</v>
      </c>
    </row>
    <row r="1263" spans="1:10" ht="15.5" hidden="1" x14ac:dyDescent="0.35">
      <c r="A1263" s="88" t="s">
        <v>3158</v>
      </c>
      <c r="B1263" s="59" t="s">
        <v>39</v>
      </c>
      <c r="C1263" s="60">
        <v>45618</v>
      </c>
      <c r="D1263" s="59" t="s">
        <v>26</v>
      </c>
      <c r="E1263" s="59" t="s">
        <v>2834</v>
      </c>
      <c r="F1263" s="59" t="s">
        <v>3583</v>
      </c>
      <c r="G1263" s="59" t="s">
        <v>26</v>
      </c>
      <c r="H1263" s="59" t="s">
        <v>2815</v>
      </c>
      <c r="I1263" s="61" t="s">
        <v>3606</v>
      </c>
      <c r="J1263" s="61" t="b">
        <v>0</v>
      </c>
    </row>
    <row r="1264" spans="1:10" ht="15.5" hidden="1" x14ac:dyDescent="0.35">
      <c r="A1264" s="88" t="s">
        <v>687</v>
      </c>
      <c r="B1264" s="59" t="s">
        <v>41</v>
      </c>
      <c r="C1264" s="60">
        <v>45618</v>
      </c>
      <c r="D1264" s="59" t="s">
        <v>26</v>
      </c>
      <c r="E1264" s="59" t="s">
        <v>2834</v>
      </c>
      <c r="F1264" s="59" t="s">
        <v>3600</v>
      </c>
      <c r="G1264" s="59" t="s">
        <v>27</v>
      </c>
      <c r="H1264" s="59" t="s">
        <v>2815</v>
      </c>
      <c r="I1264" s="61" t="s">
        <v>3606</v>
      </c>
      <c r="J1264" s="61" t="b">
        <v>1</v>
      </c>
    </row>
    <row r="1265" spans="1:10" ht="15.5" hidden="1" x14ac:dyDescent="0.35">
      <c r="A1265" s="88" t="s">
        <v>3601</v>
      </c>
      <c r="B1265" s="59" t="s">
        <v>34</v>
      </c>
      <c r="C1265" s="60">
        <v>45618</v>
      </c>
      <c r="D1265" s="59" t="s">
        <v>26</v>
      </c>
      <c r="E1265" s="59" t="s">
        <v>2834</v>
      </c>
      <c r="F1265" s="59" t="s">
        <v>3549</v>
      </c>
      <c r="G1265" s="59" t="s">
        <v>26</v>
      </c>
      <c r="H1265" s="59" t="s">
        <v>2815</v>
      </c>
      <c r="I1265" s="61" t="s">
        <v>3606</v>
      </c>
      <c r="J1265" s="61" t="b">
        <v>1</v>
      </c>
    </row>
    <row r="1266" spans="1:10" ht="15.5" hidden="1" x14ac:dyDescent="0.35">
      <c r="A1266" s="88" t="s">
        <v>3145</v>
      </c>
      <c r="B1266" s="59" t="s">
        <v>30</v>
      </c>
      <c r="C1266" s="60">
        <v>45618</v>
      </c>
      <c r="D1266" s="59" t="s">
        <v>26</v>
      </c>
      <c r="E1266" s="59" t="s">
        <v>2834</v>
      </c>
      <c r="F1266" s="59" t="s">
        <v>2811</v>
      </c>
      <c r="G1266" s="59" t="s">
        <v>26</v>
      </c>
      <c r="H1266" s="59" t="s">
        <v>2815</v>
      </c>
      <c r="I1266" s="61" t="s">
        <v>3606</v>
      </c>
      <c r="J1266" s="61" t="b">
        <v>0</v>
      </c>
    </row>
    <row r="1267" spans="1:10" ht="15.5" hidden="1" x14ac:dyDescent="0.35">
      <c r="A1267" s="88" t="s">
        <v>498</v>
      </c>
      <c r="B1267" s="59" t="s">
        <v>42</v>
      </c>
      <c r="C1267" s="60">
        <v>45619</v>
      </c>
      <c r="D1267" s="59" t="s">
        <v>26</v>
      </c>
      <c r="E1267" s="59" t="s">
        <v>2834</v>
      </c>
      <c r="F1267" s="59" t="s">
        <v>3567</v>
      </c>
      <c r="G1267" s="59" t="s">
        <v>26</v>
      </c>
      <c r="H1267" s="59" t="s">
        <v>2811</v>
      </c>
      <c r="I1267" s="61" t="s">
        <v>3606</v>
      </c>
      <c r="J1267" s="61" t="b">
        <v>1</v>
      </c>
    </row>
    <row r="1268" spans="1:10" ht="15.5" hidden="1" x14ac:dyDescent="0.35">
      <c r="A1268" s="88" t="s">
        <v>615</v>
      </c>
      <c r="B1268" s="59" t="s">
        <v>34</v>
      </c>
      <c r="C1268" s="60">
        <v>45621</v>
      </c>
      <c r="D1268" s="59" t="s">
        <v>26</v>
      </c>
      <c r="E1268" s="59" t="s">
        <v>2834</v>
      </c>
      <c r="F1268" s="59" t="s">
        <v>3602</v>
      </c>
      <c r="G1268" s="59" t="s">
        <v>27</v>
      </c>
      <c r="H1268" s="59" t="s">
        <v>3583</v>
      </c>
      <c r="I1268" s="61" t="s">
        <v>3606</v>
      </c>
      <c r="J1268" s="61" t="b">
        <v>1</v>
      </c>
    </row>
    <row r="1269" spans="1:10" ht="15.5" hidden="1" x14ac:dyDescent="0.35">
      <c r="A1269" s="88" t="s">
        <v>1824</v>
      </c>
      <c r="B1269" s="59" t="s">
        <v>41</v>
      </c>
      <c r="C1269" s="60">
        <v>45621</v>
      </c>
      <c r="D1269" s="59" t="s">
        <v>26</v>
      </c>
      <c r="E1269" s="59" t="s">
        <v>2834</v>
      </c>
      <c r="F1269" s="59" t="s">
        <v>3600</v>
      </c>
      <c r="G1269" s="59" t="s">
        <v>27</v>
      </c>
      <c r="H1269" s="59" t="s">
        <v>3583</v>
      </c>
      <c r="I1269" s="61" t="s">
        <v>3606</v>
      </c>
      <c r="J1269" s="61" t="b">
        <v>1</v>
      </c>
    </row>
    <row r="1270" spans="1:10" ht="15.5" hidden="1" x14ac:dyDescent="0.35">
      <c r="A1270" s="88" t="s">
        <v>3603</v>
      </c>
      <c r="B1270" s="59" t="s">
        <v>33</v>
      </c>
      <c r="C1270" s="60">
        <v>45621</v>
      </c>
      <c r="D1270" s="59" t="s">
        <v>26</v>
      </c>
      <c r="E1270" s="59" t="s">
        <v>2834</v>
      </c>
      <c r="F1270" s="59" t="s">
        <v>3578</v>
      </c>
      <c r="G1270" s="59" t="s">
        <v>26</v>
      </c>
      <c r="H1270" s="59" t="s">
        <v>3583</v>
      </c>
      <c r="I1270" s="61" t="s">
        <v>3606</v>
      </c>
      <c r="J1270" s="61" t="b">
        <v>1</v>
      </c>
    </row>
    <row r="1271" spans="1:10" ht="15.5" hidden="1" x14ac:dyDescent="0.35">
      <c r="A1271" s="88" t="s">
        <v>3604</v>
      </c>
      <c r="B1271" s="59" t="s">
        <v>47</v>
      </c>
      <c r="C1271" s="60">
        <v>45621</v>
      </c>
      <c r="D1271" s="59" t="s">
        <v>26</v>
      </c>
      <c r="E1271" s="59" t="s">
        <v>2834</v>
      </c>
      <c r="F1271" s="59" t="s">
        <v>3580</v>
      </c>
      <c r="G1271" s="59" t="s">
        <v>27</v>
      </c>
      <c r="H1271" s="59" t="s">
        <v>3583</v>
      </c>
      <c r="I1271" s="61" t="s">
        <v>3606</v>
      </c>
      <c r="J1271" s="61" t="b">
        <v>1</v>
      </c>
    </row>
    <row r="1272" spans="1:10" ht="15.5" hidden="1" x14ac:dyDescent="0.35">
      <c r="A1272" s="88" t="s">
        <v>386</v>
      </c>
      <c r="B1272" s="59" t="s">
        <v>34</v>
      </c>
      <c r="C1272" s="60">
        <v>45621</v>
      </c>
      <c r="D1272" s="59" t="s">
        <v>26</v>
      </c>
      <c r="E1272" s="59" t="s">
        <v>2834</v>
      </c>
      <c r="F1272" s="59" t="s">
        <v>3549</v>
      </c>
      <c r="G1272" s="59" t="s">
        <v>26</v>
      </c>
      <c r="H1272" s="59" t="s">
        <v>3583</v>
      </c>
      <c r="I1272" s="61" t="s">
        <v>3606</v>
      </c>
      <c r="J1272" s="61" t="b">
        <v>1</v>
      </c>
    </row>
    <row r="1273" spans="1:10" hidden="1" x14ac:dyDescent="0.35">
      <c r="A1273" s="82" t="s">
        <v>3617</v>
      </c>
      <c r="B1273" s="82" t="s">
        <v>41</v>
      </c>
      <c r="C1273" s="83">
        <v>45622</v>
      </c>
      <c r="D1273" s="84" t="s">
        <v>26</v>
      </c>
      <c r="E1273" s="82" t="s">
        <v>2834</v>
      </c>
      <c r="F1273" s="83">
        <v>45622</v>
      </c>
      <c r="G1273" s="84" t="str">
        <f t="shared" ref="G1273:G1287" si="0">TEXT(F1273,"mmmm")</f>
        <v>November</v>
      </c>
      <c r="H1273" s="83">
        <v>45622</v>
      </c>
      <c r="I1273" s="64" t="s">
        <v>3605</v>
      </c>
      <c r="J1273" s="82" t="s">
        <v>3618</v>
      </c>
    </row>
    <row r="1274" spans="1:10" hidden="1" x14ac:dyDescent="0.35">
      <c r="A1274" s="82" t="s">
        <v>1577</v>
      </c>
      <c r="B1274" s="82" t="s">
        <v>40</v>
      </c>
      <c r="C1274" s="83">
        <v>45622</v>
      </c>
      <c r="D1274" s="84" t="s">
        <v>26</v>
      </c>
      <c r="E1274" s="82" t="s">
        <v>2834</v>
      </c>
      <c r="F1274" s="83">
        <v>45625</v>
      </c>
      <c r="G1274" s="84" t="str">
        <f t="shared" si="0"/>
        <v>November</v>
      </c>
      <c r="H1274" s="83">
        <v>45622</v>
      </c>
      <c r="I1274" s="64" t="s">
        <v>3606</v>
      </c>
      <c r="J1274" s="82" t="s">
        <v>3619</v>
      </c>
    </row>
    <row r="1275" spans="1:10" hidden="1" x14ac:dyDescent="0.35">
      <c r="A1275" s="82" t="s">
        <v>3620</v>
      </c>
      <c r="B1275" s="82" t="s">
        <v>43</v>
      </c>
      <c r="C1275" s="83">
        <v>45622</v>
      </c>
      <c r="D1275" s="84" t="s">
        <v>26</v>
      </c>
      <c r="E1275" s="82" t="s">
        <v>2834</v>
      </c>
      <c r="F1275" s="83">
        <v>45622</v>
      </c>
      <c r="G1275" s="84" t="str">
        <f t="shared" si="0"/>
        <v>November</v>
      </c>
      <c r="H1275" s="83">
        <v>45622</v>
      </c>
      <c r="I1275" s="64" t="s">
        <v>3605</v>
      </c>
      <c r="J1275" s="82" t="s">
        <v>3618</v>
      </c>
    </row>
    <row r="1276" spans="1:10" hidden="1" x14ac:dyDescent="0.35">
      <c r="A1276" s="82" t="s">
        <v>3621</v>
      </c>
      <c r="B1276" s="82" t="s">
        <v>43</v>
      </c>
      <c r="C1276" s="83">
        <v>45622</v>
      </c>
      <c r="D1276" s="84" t="s">
        <v>26</v>
      </c>
      <c r="E1276" s="82" t="s">
        <v>2834</v>
      </c>
      <c r="F1276" s="83">
        <v>45622</v>
      </c>
      <c r="G1276" s="84" t="str">
        <f t="shared" si="0"/>
        <v>November</v>
      </c>
      <c r="H1276" s="83">
        <v>45622</v>
      </c>
      <c r="I1276" s="64" t="s">
        <v>3606</v>
      </c>
      <c r="J1276" s="82" t="s">
        <v>3618</v>
      </c>
    </row>
    <row r="1277" spans="1:10" hidden="1" x14ac:dyDescent="0.35">
      <c r="A1277" s="82" t="s">
        <v>3622</v>
      </c>
      <c r="B1277" s="82" t="s">
        <v>40</v>
      </c>
      <c r="C1277" s="83">
        <v>45622</v>
      </c>
      <c r="D1277" s="84" t="s">
        <v>26</v>
      </c>
      <c r="E1277" s="82" t="s">
        <v>2834</v>
      </c>
      <c r="F1277" s="83">
        <v>45623</v>
      </c>
      <c r="G1277" s="84" t="str">
        <f t="shared" si="0"/>
        <v>November</v>
      </c>
      <c r="H1277" s="83">
        <v>45622</v>
      </c>
      <c r="I1277" s="64" t="s">
        <v>3605</v>
      </c>
      <c r="J1277" s="82" t="s">
        <v>3618</v>
      </c>
    </row>
    <row r="1278" spans="1:10" hidden="1" x14ac:dyDescent="0.35">
      <c r="A1278" s="82" t="s">
        <v>2331</v>
      </c>
      <c r="B1278" s="82" t="s">
        <v>40</v>
      </c>
      <c r="C1278" s="83">
        <v>45622</v>
      </c>
      <c r="D1278" s="84" t="s">
        <v>26</v>
      </c>
      <c r="E1278" s="82" t="s">
        <v>2834</v>
      </c>
      <c r="F1278" s="83">
        <v>45623</v>
      </c>
      <c r="G1278" s="84" t="str">
        <f t="shared" si="0"/>
        <v>November</v>
      </c>
      <c r="H1278" s="83">
        <v>45622</v>
      </c>
      <c r="I1278" s="64" t="s">
        <v>3605</v>
      </c>
      <c r="J1278" s="82" t="s">
        <v>3618</v>
      </c>
    </row>
    <row r="1279" spans="1:10" hidden="1" x14ac:dyDescent="0.35">
      <c r="A1279" s="82" t="s">
        <v>1692</v>
      </c>
      <c r="B1279" s="82" t="s">
        <v>30</v>
      </c>
      <c r="C1279" s="83">
        <v>45622</v>
      </c>
      <c r="D1279" s="84" t="s">
        <v>26</v>
      </c>
      <c r="E1279" s="82" t="s">
        <v>2834</v>
      </c>
      <c r="F1279" s="83">
        <v>45632</v>
      </c>
      <c r="G1279" s="84" t="str">
        <f t="shared" si="0"/>
        <v>December</v>
      </c>
      <c r="H1279" s="83">
        <v>45622</v>
      </c>
      <c r="I1279" s="64" t="s">
        <v>3606</v>
      </c>
      <c r="J1279" s="82" t="s">
        <v>3619</v>
      </c>
    </row>
    <row r="1280" spans="1:10" hidden="1" x14ac:dyDescent="0.35">
      <c r="A1280" s="82" t="s">
        <v>3623</v>
      </c>
      <c r="B1280" s="82" t="s">
        <v>47</v>
      </c>
      <c r="C1280" s="83">
        <v>45623</v>
      </c>
      <c r="D1280" s="84" t="s">
        <v>26</v>
      </c>
      <c r="E1280" s="82" t="s">
        <v>2834</v>
      </c>
      <c r="F1280" s="83">
        <v>45630</v>
      </c>
      <c r="G1280" s="84" t="str">
        <f t="shared" si="0"/>
        <v>December</v>
      </c>
      <c r="H1280" s="83">
        <v>45623</v>
      </c>
      <c r="I1280" s="64" t="s">
        <v>3605</v>
      </c>
      <c r="J1280" s="82" t="s">
        <v>3619</v>
      </c>
    </row>
    <row r="1281" spans="1:10" hidden="1" x14ac:dyDescent="0.35">
      <c r="A1281" s="82" t="s">
        <v>1035</v>
      </c>
      <c r="B1281" s="82" t="s">
        <v>32</v>
      </c>
      <c r="C1281" s="83">
        <v>45623</v>
      </c>
      <c r="D1281" s="84" t="s">
        <v>26</v>
      </c>
      <c r="E1281" s="82" t="s">
        <v>2834</v>
      </c>
      <c r="F1281" s="83">
        <v>45631</v>
      </c>
      <c r="G1281" s="84" t="str">
        <f t="shared" si="0"/>
        <v>December</v>
      </c>
      <c r="H1281" s="83">
        <v>45623</v>
      </c>
      <c r="I1281" s="64" t="s">
        <v>3605</v>
      </c>
      <c r="J1281" s="82" t="s">
        <v>3619</v>
      </c>
    </row>
    <row r="1282" spans="1:10" hidden="1" x14ac:dyDescent="0.35">
      <c r="A1282" s="82" t="s">
        <v>2977</v>
      </c>
      <c r="B1282" s="82" t="s">
        <v>43</v>
      </c>
      <c r="C1282" s="83">
        <v>45623</v>
      </c>
      <c r="D1282" s="84" t="s">
        <v>26</v>
      </c>
      <c r="E1282" s="82" t="s">
        <v>2834</v>
      </c>
      <c r="F1282" s="83">
        <v>45637</v>
      </c>
      <c r="G1282" s="84" t="str">
        <f t="shared" si="0"/>
        <v>December</v>
      </c>
      <c r="H1282" s="83">
        <v>45623</v>
      </c>
      <c r="I1282" s="64" t="s">
        <v>3606</v>
      </c>
      <c r="J1282" s="82" t="s">
        <v>3619</v>
      </c>
    </row>
    <row r="1283" spans="1:10" hidden="1" x14ac:dyDescent="0.35">
      <c r="A1283" s="82" t="s">
        <v>2927</v>
      </c>
      <c r="B1283" s="82" t="s">
        <v>42</v>
      </c>
      <c r="C1283" s="83">
        <v>45623</v>
      </c>
      <c r="D1283" s="84" t="s">
        <v>26</v>
      </c>
      <c r="E1283" s="82" t="s">
        <v>2834</v>
      </c>
      <c r="F1283" s="83">
        <v>45637</v>
      </c>
      <c r="G1283" s="84" t="str">
        <f t="shared" si="0"/>
        <v>December</v>
      </c>
      <c r="H1283" s="83">
        <v>45623</v>
      </c>
      <c r="I1283" s="64" t="s">
        <v>3606</v>
      </c>
      <c r="J1283" s="82" t="s">
        <v>3619</v>
      </c>
    </row>
    <row r="1284" spans="1:10" hidden="1" x14ac:dyDescent="0.35">
      <c r="A1284" s="82" t="s">
        <v>708</v>
      </c>
      <c r="B1284" s="82" t="s">
        <v>38</v>
      </c>
      <c r="C1284" s="83">
        <v>45623</v>
      </c>
      <c r="D1284" s="84" t="s">
        <v>26</v>
      </c>
      <c r="E1284" s="82" t="s">
        <v>2834</v>
      </c>
      <c r="F1284" s="83">
        <v>45637</v>
      </c>
      <c r="G1284" s="84" t="str">
        <f t="shared" si="0"/>
        <v>December</v>
      </c>
      <c r="H1284" s="83">
        <v>45623</v>
      </c>
      <c r="I1284" s="64" t="s">
        <v>3606</v>
      </c>
      <c r="J1284" s="82" t="s">
        <v>3619</v>
      </c>
    </row>
    <row r="1285" spans="1:10" hidden="1" x14ac:dyDescent="0.35">
      <c r="A1285" s="82" t="s">
        <v>2763</v>
      </c>
      <c r="B1285" s="82" t="s">
        <v>40</v>
      </c>
      <c r="C1285" s="83">
        <v>45625</v>
      </c>
      <c r="D1285" s="84" t="s">
        <v>26</v>
      </c>
      <c r="E1285" s="82" t="s">
        <v>2834</v>
      </c>
      <c r="F1285" s="83">
        <v>45638</v>
      </c>
      <c r="G1285" s="84" t="str">
        <f t="shared" si="0"/>
        <v>December</v>
      </c>
      <c r="H1285" s="83">
        <v>45625</v>
      </c>
      <c r="I1285" s="64" t="s">
        <v>3606</v>
      </c>
      <c r="J1285" s="82" t="s">
        <v>3619</v>
      </c>
    </row>
    <row r="1286" spans="1:10" hidden="1" x14ac:dyDescent="0.35">
      <c r="A1286" s="82" t="s">
        <v>2090</v>
      </c>
      <c r="B1286" s="82" t="s">
        <v>38</v>
      </c>
      <c r="C1286" s="83">
        <v>45625</v>
      </c>
      <c r="D1286" s="84" t="s">
        <v>26</v>
      </c>
      <c r="E1286" s="82" t="s">
        <v>2834</v>
      </c>
      <c r="F1286" s="83">
        <v>45639</v>
      </c>
      <c r="G1286" s="84" t="str">
        <f t="shared" si="0"/>
        <v>December</v>
      </c>
      <c r="H1286" s="83">
        <v>45625</v>
      </c>
      <c r="I1286" s="64" t="s">
        <v>3606</v>
      </c>
      <c r="J1286" s="82" t="s">
        <v>3619</v>
      </c>
    </row>
    <row r="1287" spans="1:10" hidden="1" x14ac:dyDescent="0.35">
      <c r="A1287" s="82" t="s">
        <v>894</v>
      </c>
      <c r="B1287" s="82" t="s">
        <v>40</v>
      </c>
      <c r="C1287" s="83">
        <v>45625</v>
      </c>
      <c r="D1287" s="84" t="s">
        <v>26</v>
      </c>
      <c r="E1287" s="82" t="s">
        <v>2834</v>
      </c>
      <c r="F1287" s="83">
        <v>45638</v>
      </c>
      <c r="G1287" s="84" t="str">
        <f t="shared" si="0"/>
        <v>December</v>
      </c>
      <c r="H1287" s="83">
        <v>45625</v>
      </c>
      <c r="I1287" s="64" t="s">
        <v>3606</v>
      </c>
      <c r="J1287" s="82" t="s">
        <v>3619</v>
      </c>
    </row>
    <row r="1288" spans="1:10" x14ac:dyDescent="0.35">
      <c r="A1288" s="99" t="s">
        <v>673</v>
      </c>
      <c r="B1288" s="99" t="s">
        <v>29</v>
      </c>
      <c r="C1288" s="91">
        <v>45628</v>
      </c>
      <c r="D1288" s="91" t="s">
        <v>27</v>
      </c>
      <c r="E1288" s="99" t="s">
        <v>2834</v>
      </c>
      <c r="F1288" s="91">
        <v>45628</v>
      </c>
      <c r="G1288" s="91" t="s">
        <v>27</v>
      </c>
      <c r="H1288" s="91">
        <v>45628</v>
      </c>
      <c r="I1288" s="91" t="s">
        <v>3605</v>
      </c>
      <c r="J1288" s="99" t="s">
        <v>3618</v>
      </c>
    </row>
    <row r="1289" spans="1:10" x14ac:dyDescent="0.35">
      <c r="A1289" s="99" t="s">
        <v>3752</v>
      </c>
      <c r="B1289" s="99" t="s">
        <v>33</v>
      </c>
      <c r="C1289" s="91">
        <v>45628</v>
      </c>
      <c r="D1289" s="91" t="s">
        <v>27</v>
      </c>
      <c r="E1289" s="99" t="s">
        <v>2834</v>
      </c>
      <c r="F1289" s="91">
        <v>45629</v>
      </c>
      <c r="G1289" s="91" t="s">
        <v>27</v>
      </c>
      <c r="H1289" s="91">
        <v>45628</v>
      </c>
      <c r="I1289" s="91" t="s">
        <v>3605</v>
      </c>
      <c r="J1289" s="99" t="s">
        <v>3618</v>
      </c>
    </row>
    <row r="1290" spans="1:10" x14ac:dyDescent="0.35">
      <c r="A1290" s="99" t="s">
        <v>3753</v>
      </c>
      <c r="B1290" s="99" t="s">
        <v>47</v>
      </c>
      <c r="C1290" s="91">
        <v>45628</v>
      </c>
      <c r="D1290" s="91" t="s">
        <v>27</v>
      </c>
      <c r="E1290" s="99" t="s">
        <v>2834</v>
      </c>
      <c r="F1290" s="91">
        <v>45639</v>
      </c>
      <c r="G1290" s="91" t="s">
        <v>27</v>
      </c>
      <c r="H1290" s="91">
        <v>45628</v>
      </c>
      <c r="I1290" s="91" t="s">
        <v>3606</v>
      </c>
      <c r="J1290" s="99" t="s">
        <v>3618</v>
      </c>
    </row>
    <row r="1291" spans="1:10" x14ac:dyDescent="0.35">
      <c r="A1291" s="99" t="s">
        <v>3754</v>
      </c>
      <c r="B1291" s="99" t="s">
        <v>37</v>
      </c>
      <c r="C1291" s="91">
        <v>45628</v>
      </c>
      <c r="D1291" s="91" t="s">
        <v>27</v>
      </c>
      <c r="E1291" s="99" t="s">
        <v>2834</v>
      </c>
      <c r="F1291" s="91">
        <v>45632</v>
      </c>
      <c r="G1291" s="91" t="s">
        <v>27</v>
      </c>
      <c r="H1291" s="91">
        <v>45628</v>
      </c>
      <c r="I1291" s="91" t="s">
        <v>3606</v>
      </c>
      <c r="J1291" s="99" t="s">
        <v>3618</v>
      </c>
    </row>
    <row r="1292" spans="1:10" x14ac:dyDescent="0.35">
      <c r="A1292" s="99" t="s">
        <v>3755</v>
      </c>
      <c r="B1292" s="99" t="s">
        <v>33</v>
      </c>
      <c r="C1292" s="91">
        <v>45628</v>
      </c>
      <c r="D1292" s="91" t="s">
        <v>27</v>
      </c>
      <c r="E1292" s="99" t="s">
        <v>2834</v>
      </c>
      <c r="F1292" s="91">
        <v>45632</v>
      </c>
      <c r="G1292" s="91" t="s">
        <v>27</v>
      </c>
      <c r="H1292" s="91">
        <v>45628</v>
      </c>
      <c r="I1292" s="91" t="s">
        <v>3605</v>
      </c>
      <c r="J1292" s="99" t="s">
        <v>3618</v>
      </c>
    </row>
    <row r="1293" spans="1:10" x14ac:dyDescent="0.35">
      <c r="A1293" s="99" t="s">
        <v>3756</v>
      </c>
      <c r="B1293" s="99" t="s">
        <v>30</v>
      </c>
      <c r="C1293" s="91">
        <v>45628</v>
      </c>
      <c r="D1293" s="91" t="s">
        <v>27</v>
      </c>
      <c r="E1293" s="99" t="s">
        <v>2834</v>
      </c>
      <c r="F1293" s="91">
        <v>45629</v>
      </c>
      <c r="G1293" s="91" t="s">
        <v>27</v>
      </c>
      <c r="H1293" s="91">
        <v>45628</v>
      </c>
      <c r="I1293" s="91" t="s">
        <v>3605</v>
      </c>
      <c r="J1293" s="99" t="s">
        <v>3618</v>
      </c>
    </row>
    <row r="1294" spans="1:10" x14ac:dyDescent="0.35">
      <c r="A1294" s="99" t="s">
        <v>3757</v>
      </c>
      <c r="B1294" s="99" t="s">
        <v>33</v>
      </c>
      <c r="C1294" s="91">
        <v>45628</v>
      </c>
      <c r="D1294" s="91" t="s">
        <v>27</v>
      </c>
      <c r="E1294" s="99" t="s">
        <v>2834</v>
      </c>
      <c r="F1294" s="91">
        <v>45629</v>
      </c>
      <c r="G1294" s="91" t="s">
        <v>27</v>
      </c>
      <c r="H1294" s="91">
        <v>45628</v>
      </c>
      <c r="I1294" s="91" t="s">
        <v>3605</v>
      </c>
      <c r="J1294" s="99" t="s">
        <v>3618</v>
      </c>
    </row>
    <row r="1295" spans="1:10" x14ac:dyDescent="0.35">
      <c r="A1295" s="99" t="s">
        <v>1838</v>
      </c>
      <c r="B1295" s="99" t="s">
        <v>37</v>
      </c>
      <c r="C1295" s="91">
        <v>45628</v>
      </c>
      <c r="D1295" s="91" t="s">
        <v>27</v>
      </c>
      <c r="E1295" s="99" t="s">
        <v>2834</v>
      </c>
      <c r="F1295" s="91">
        <v>45628</v>
      </c>
      <c r="G1295" s="91" t="s">
        <v>27</v>
      </c>
      <c r="H1295" s="91">
        <v>45628</v>
      </c>
      <c r="I1295" s="91" t="s">
        <v>3605</v>
      </c>
      <c r="J1295" s="99" t="s">
        <v>3618</v>
      </c>
    </row>
    <row r="1296" spans="1:10" x14ac:dyDescent="0.35">
      <c r="A1296" s="99" t="s">
        <v>3758</v>
      </c>
      <c r="B1296" s="99" t="s">
        <v>34</v>
      </c>
      <c r="C1296" s="91">
        <v>45628</v>
      </c>
      <c r="D1296" s="91" t="s">
        <v>27</v>
      </c>
      <c r="E1296" s="99" t="s">
        <v>2834</v>
      </c>
      <c r="F1296" s="91">
        <v>45632</v>
      </c>
      <c r="G1296" s="91" t="s">
        <v>27</v>
      </c>
      <c r="H1296" s="91">
        <v>45628</v>
      </c>
      <c r="I1296" s="91" t="s">
        <v>3605</v>
      </c>
      <c r="J1296" s="99" t="s">
        <v>3618</v>
      </c>
    </row>
    <row r="1297" spans="1:10" x14ac:dyDescent="0.35">
      <c r="A1297" s="99" t="s">
        <v>614</v>
      </c>
      <c r="B1297" s="99" t="s">
        <v>34</v>
      </c>
      <c r="C1297" s="91">
        <v>45629</v>
      </c>
      <c r="D1297" s="91" t="s">
        <v>27</v>
      </c>
      <c r="E1297" s="99" t="s">
        <v>2834</v>
      </c>
      <c r="F1297" s="91">
        <v>45642</v>
      </c>
      <c r="G1297" s="91" t="s">
        <v>27</v>
      </c>
      <c r="H1297" s="91">
        <v>45628</v>
      </c>
      <c r="I1297" s="91" t="s">
        <v>3605</v>
      </c>
      <c r="J1297" s="99" t="s">
        <v>3618</v>
      </c>
    </row>
    <row r="1298" spans="1:10" x14ac:dyDescent="0.35">
      <c r="A1298" s="99" t="s">
        <v>3759</v>
      </c>
      <c r="B1298" s="99" t="s">
        <v>47</v>
      </c>
      <c r="C1298" s="91">
        <v>45629</v>
      </c>
      <c r="D1298" s="91" t="s">
        <v>27</v>
      </c>
      <c r="E1298" s="99" t="s">
        <v>2834</v>
      </c>
      <c r="F1298" s="91">
        <v>45653</v>
      </c>
      <c r="G1298" s="91" t="s">
        <v>27</v>
      </c>
      <c r="H1298" s="91">
        <v>45628</v>
      </c>
      <c r="I1298" s="91" t="s">
        <v>3606</v>
      </c>
      <c r="J1298" s="99" t="s">
        <v>3618</v>
      </c>
    </row>
    <row r="1299" spans="1:10" x14ac:dyDescent="0.35">
      <c r="A1299" s="99" t="s">
        <v>2852</v>
      </c>
      <c r="B1299" s="99" t="s">
        <v>43</v>
      </c>
      <c r="C1299" s="91">
        <v>45629</v>
      </c>
      <c r="D1299" s="91" t="s">
        <v>27</v>
      </c>
      <c r="E1299" s="99" t="s">
        <v>2834</v>
      </c>
      <c r="F1299" s="91">
        <v>45629</v>
      </c>
      <c r="G1299" s="91" t="s">
        <v>27</v>
      </c>
      <c r="H1299" s="91">
        <v>45629</v>
      </c>
      <c r="I1299" s="91" t="s">
        <v>3605</v>
      </c>
      <c r="J1299" s="99" t="s">
        <v>3618</v>
      </c>
    </row>
    <row r="1300" spans="1:10" x14ac:dyDescent="0.35">
      <c r="A1300" s="99" t="s">
        <v>3539</v>
      </c>
      <c r="B1300" s="99" t="s">
        <v>41</v>
      </c>
      <c r="C1300" s="91">
        <v>45629</v>
      </c>
      <c r="D1300" s="91" t="s">
        <v>27</v>
      </c>
      <c r="E1300" s="99" t="s">
        <v>2834</v>
      </c>
      <c r="F1300" s="91">
        <v>45639</v>
      </c>
      <c r="G1300" s="91" t="s">
        <v>27</v>
      </c>
      <c r="H1300" s="91">
        <v>45629</v>
      </c>
      <c r="I1300" s="91" t="s">
        <v>3605</v>
      </c>
      <c r="J1300" s="99" t="s">
        <v>3618</v>
      </c>
    </row>
    <row r="1301" spans="1:10" x14ac:dyDescent="0.35">
      <c r="A1301" s="99" t="s">
        <v>3760</v>
      </c>
      <c r="B1301" s="99" t="s">
        <v>30</v>
      </c>
      <c r="C1301" s="91">
        <v>45629</v>
      </c>
      <c r="D1301" s="91" t="s">
        <v>27</v>
      </c>
      <c r="E1301" s="99" t="s">
        <v>2834</v>
      </c>
      <c r="F1301" s="91">
        <v>45629</v>
      </c>
      <c r="G1301" s="91" t="s">
        <v>27</v>
      </c>
      <c r="H1301" s="91">
        <v>45629</v>
      </c>
      <c r="I1301" s="91" t="s">
        <v>3605</v>
      </c>
      <c r="J1301" s="99" t="s">
        <v>3618</v>
      </c>
    </row>
    <row r="1302" spans="1:10" x14ac:dyDescent="0.35">
      <c r="A1302" s="99" t="s">
        <v>3761</v>
      </c>
      <c r="B1302" s="99" t="s">
        <v>33</v>
      </c>
      <c r="C1302" s="91">
        <v>45630</v>
      </c>
      <c r="D1302" s="91" t="s">
        <v>27</v>
      </c>
      <c r="E1302" s="99" t="s">
        <v>2834</v>
      </c>
      <c r="F1302" s="91">
        <v>45630</v>
      </c>
      <c r="G1302" s="91" t="s">
        <v>27</v>
      </c>
      <c r="H1302" s="91">
        <v>45629</v>
      </c>
      <c r="I1302" s="91" t="s">
        <v>3605</v>
      </c>
      <c r="J1302" s="99" t="s">
        <v>3618</v>
      </c>
    </row>
    <row r="1303" spans="1:10" x14ac:dyDescent="0.35">
      <c r="A1303" s="99" t="s">
        <v>810</v>
      </c>
      <c r="B1303" s="99" t="s">
        <v>30</v>
      </c>
      <c r="C1303" s="91">
        <v>45630</v>
      </c>
      <c r="D1303" s="91" t="s">
        <v>27</v>
      </c>
      <c r="E1303" s="99" t="s">
        <v>2834</v>
      </c>
      <c r="F1303" s="91">
        <v>45630</v>
      </c>
      <c r="G1303" s="91" t="s">
        <v>27</v>
      </c>
      <c r="H1303" s="91">
        <v>45629</v>
      </c>
      <c r="I1303" s="91" t="s">
        <v>3605</v>
      </c>
      <c r="J1303" s="99" t="s">
        <v>3618</v>
      </c>
    </row>
    <row r="1304" spans="1:10" x14ac:dyDescent="0.35">
      <c r="A1304" s="99" t="s">
        <v>2316</v>
      </c>
      <c r="B1304" s="99" t="s">
        <v>43</v>
      </c>
      <c r="C1304" s="91">
        <v>45630</v>
      </c>
      <c r="D1304" s="91" t="s">
        <v>27</v>
      </c>
      <c r="E1304" s="99" t="s">
        <v>2834</v>
      </c>
      <c r="F1304" s="91">
        <v>45630</v>
      </c>
      <c r="G1304" s="91" t="s">
        <v>27</v>
      </c>
      <c r="H1304" s="91">
        <v>45630</v>
      </c>
      <c r="I1304" s="91" t="s">
        <v>3606</v>
      </c>
      <c r="J1304" s="99" t="s">
        <v>3618</v>
      </c>
    </row>
    <row r="1305" spans="1:10" x14ac:dyDescent="0.35">
      <c r="A1305" s="99" t="s">
        <v>3762</v>
      </c>
      <c r="B1305" s="99" t="s">
        <v>41</v>
      </c>
      <c r="C1305" s="91">
        <v>45630</v>
      </c>
      <c r="D1305" s="91" t="s">
        <v>27</v>
      </c>
      <c r="E1305" s="99" t="s">
        <v>2834</v>
      </c>
      <c r="F1305" s="91">
        <v>45630</v>
      </c>
      <c r="G1305" s="91" t="s">
        <v>27</v>
      </c>
      <c r="H1305" s="91">
        <v>45630</v>
      </c>
      <c r="I1305" s="91" t="s">
        <v>3605</v>
      </c>
      <c r="J1305" s="99" t="s">
        <v>3618</v>
      </c>
    </row>
    <row r="1306" spans="1:10" x14ac:dyDescent="0.35">
      <c r="A1306" s="99" t="s">
        <v>3763</v>
      </c>
      <c r="B1306" s="99" t="s">
        <v>30</v>
      </c>
      <c r="C1306" s="91">
        <v>45630</v>
      </c>
      <c r="D1306" s="91" t="s">
        <v>27</v>
      </c>
      <c r="E1306" s="99" t="s">
        <v>2834</v>
      </c>
      <c r="F1306" s="91">
        <v>45635</v>
      </c>
      <c r="G1306" s="91" t="s">
        <v>27</v>
      </c>
      <c r="H1306" s="91">
        <v>45630</v>
      </c>
      <c r="I1306" s="91" t="s">
        <v>3606</v>
      </c>
      <c r="J1306" s="99" t="s">
        <v>3618</v>
      </c>
    </row>
    <row r="1307" spans="1:10" x14ac:dyDescent="0.35">
      <c r="A1307" s="99" t="s">
        <v>2817</v>
      </c>
      <c r="B1307" s="99" t="s">
        <v>40</v>
      </c>
      <c r="C1307" s="91">
        <v>45630</v>
      </c>
      <c r="D1307" s="91" t="s">
        <v>27</v>
      </c>
      <c r="E1307" s="99" t="s">
        <v>2834</v>
      </c>
      <c r="F1307" s="91">
        <v>45644</v>
      </c>
      <c r="G1307" s="91" t="s">
        <v>27</v>
      </c>
      <c r="H1307" s="91">
        <v>45630</v>
      </c>
      <c r="I1307" s="91" t="s">
        <v>3605</v>
      </c>
      <c r="J1307" s="99" t="s">
        <v>3618</v>
      </c>
    </row>
    <row r="1308" spans="1:10" x14ac:dyDescent="0.35">
      <c r="A1308" s="99" t="s">
        <v>3764</v>
      </c>
      <c r="B1308" s="99" t="s">
        <v>47</v>
      </c>
      <c r="C1308" s="91">
        <v>45630</v>
      </c>
      <c r="D1308" s="91" t="s">
        <v>27</v>
      </c>
      <c r="E1308" s="99" t="s">
        <v>2834</v>
      </c>
      <c r="F1308" s="91">
        <v>45635</v>
      </c>
      <c r="G1308" s="91" t="s">
        <v>27</v>
      </c>
      <c r="H1308" s="91">
        <v>45630</v>
      </c>
      <c r="I1308" s="91" t="s">
        <v>3605</v>
      </c>
      <c r="J1308" s="99" t="s">
        <v>3618</v>
      </c>
    </row>
    <row r="1309" spans="1:10" x14ac:dyDescent="0.35">
      <c r="A1309" s="99" t="s">
        <v>3723</v>
      </c>
      <c r="B1309" s="99" t="s">
        <v>43</v>
      </c>
      <c r="C1309" s="91">
        <v>45630</v>
      </c>
      <c r="D1309" s="91" t="s">
        <v>27</v>
      </c>
      <c r="E1309" s="99" t="s">
        <v>2834</v>
      </c>
      <c r="F1309" s="91">
        <v>45644</v>
      </c>
      <c r="G1309" s="91" t="s">
        <v>27</v>
      </c>
      <c r="H1309" s="91">
        <v>45630</v>
      </c>
      <c r="I1309" s="91" t="s">
        <v>3605</v>
      </c>
      <c r="J1309" s="99" t="s">
        <v>3618</v>
      </c>
    </row>
    <row r="1310" spans="1:10" x14ac:dyDescent="0.35">
      <c r="A1310" s="99" t="s">
        <v>3748</v>
      </c>
      <c r="B1310" s="99" t="s">
        <v>30</v>
      </c>
      <c r="C1310" s="91">
        <v>45631</v>
      </c>
      <c r="D1310" s="91" t="s">
        <v>27</v>
      </c>
      <c r="E1310" s="99" t="s">
        <v>2834</v>
      </c>
      <c r="F1310" s="91">
        <v>45632</v>
      </c>
      <c r="G1310" s="91" t="s">
        <v>27</v>
      </c>
      <c r="H1310" s="91">
        <v>45630</v>
      </c>
      <c r="I1310" s="91" t="s">
        <v>3605</v>
      </c>
      <c r="J1310" s="99" t="s">
        <v>3618</v>
      </c>
    </row>
    <row r="1311" spans="1:10" x14ac:dyDescent="0.35">
      <c r="A1311" s="99" t="s">
        <v>397</v>
      </c>
      <c r="B1311" s="99" t="s">
        <v>39</v>
      </c>
      <c r="C1311" s="91">
        <v>45631</v>
      </c>
      <c r="D1311" s="91" t="s">
        <v>27</v>
      </c>
      <c r="E1311" s="99" t="s">
        <v>2834</v>
      </c>
      <c r="F1311" s="91">
        <v>45632</v>
      </c>
      <c r="G1311" s="91" t="s">
        <v>27</v>
      </c>
      <c r="H1311" s="91">
        <v>45630</v>
      </c>
      <c r="I1311" s="91" t="s">
        <v>3605</v>
      </c>
      <c r="J1311" s="99" t="s">
        <v>3618</v>
      </c>
    </row>
    <row r="1312" spans="1:10" x14ac:dyDescent="0.35">
      <c r="A1312" s="99" t="s">
        <v>3765</v>
      </c>
      <c r="B1312" s="99" t="s">
        <v>44</v>
      </c>
      <c r="C1312" s="91">
        <v>45631</v>
      </c>
      <c r="D1312" s="91" t="s">
        <v>27</v>
      </c>
      <c r="E1312" s="99" t="s">
        <v>2834</v>
      </c>
      <c r="F1312" s="91">
        <v>45631</v>
      </c>
      <c r="G1312" s="91" t="s">
        <v>27</v>
      </c>
      <c r="H1312" s="91">
        <v>45630</v>
      </c>
      <c r="I1312" s="91" t="s">
        <v>3605</v>
      </c>
      <c r="J1312" s="99" t="s">
        <v>3618</v>
      </c>
    </row>
    <row r="1313" spans="1:10" x14ac:dyDescent="0.35">
      <c r="A1313" s="99" t="s">
        <v>3766</v>
      </c>
      <c r="B1313" s="99" t="s">
        <v>43</v>
      </c>
      <c r="C1313" s="91">
        <v>45631</v>
      </c>
      <c r="D1313" s="91" t="s">
        <v>27</v>
      </c>
      <c r="E1313" s="99" t="s">
        <v>2834</v>
      </c>
      <c r="F1313" s="91">
        <v>45631</v>
      </c>
      <c r="G1313" s="91" t="s">
        <v>27</v>
      </c>
      <c r="H1313" s="91">
        <v>45631</v>
      </c>
      <c r="I1313" s="91" t="s">
        <v>3605</v>
      </c>
      <c r="J1313" s="99" t="s">
        <v>3618</v>
      </c>
    </row>
    <row r="1314" spans="1:10" x14ac:dyDescent="0.35">
      <c r="A1314" s="99" t="s">
        <v>533</v>
      </c>
      <c r="B1314" s="99" t="s">
        <v>29</v>
      </c>
      <c r="C1314" s="91">
        <v>45631</v>
      </c>
      <c r="D1314" s="91" t="s">
        <v>27</v>
      </c>
      <c r="E1314" s="99" t="s">
        <v>2834</v>
      </c>
      <c r="F1314" s="91">
        <v>45635</v>
      </c>
      <c r="G1314" s="91" t="s">
        <v>27</v>
      </c>
      <c r="H1314" s="91">
        <v>45631</v>
      </c>
      <c r="I1314" s="91" t="s">
        <v>3606</v>
      </c>
      <c r="J1314" s="99" t="s">
        <v>3618</v>
      </c>
    </row>
    <row r="1315" spans="1:10" x14ac:dyDescent="0.35">
      <c r="A1315" s="99" t="s">
        <v>1756</v>
      </c>
      <c r="B1315" s="99" t="s">
        <v>43</v>
      </c>
      <c r="C1315" s="91">
        <v>45631</v>
      </c>
      <c r="D1315" s="91" t="s">
        <v>27</v>
      </c>
      <c r="E1315" s="99" t="s">
        <v>2834</v>
      </c>
      <c r="F1315" s="91">
        <v>45632</v>
      </c>
      <c r="G1315" s="91" t="s">
        <v>27</v>
      </c>
      <c r="H1315" s="91">
        <v>45631</v>
      </c>
      <c r="I1315" s="91" t="s">
        <v>3605</v>
      </c>
      <c r="J1315" s="99" t="s">
        <v>3618</v>
      </c>
    </row>
    <row r="1316" spans="1:10" x14ac:dyDescent="0.35">
      <c r="A1316" s="99" t="s">
        <v>3767</v>
      </c>
      <c r="B1316" s="99" t="s">
        <v>30</v>
      </c>
      <c r="C1316" s="91">
        <v>45632</v>
      </c>
      <c r="D1316" s="91" t="s">
        <v>27</v>
      </c>
      <c r="E1316" s="99" t="s">
        <v>2834</v>
      </c>
      <c r="F1316" s="91">
        <v>45632</v>
      </c>
      <c r="G1316" s="91" t="s">
        <v>27</v>
      </c>
      <c r="H1316" s="91">
        <v>45631</v>
      </c>
      <c r="I1316" s="91" t="s">
        <v>3605</v>
      </c>
      <c r="J1316" s="99" t="s">
        <v>3618</v>
      </c>
    </row>
    <row r="1317" spans="1:10" x14ac:dyDescent="0.35">
      <c r="A1317" s="99" t="s">
        <v>416</v>
      </c>
      <c r="B1317" s="99" t="s">
        <v>38</v>
      </c>
      <c r="C1317" s="91">
        <v>45631</v>
      </c>
      <c r="D1317" s="91" t="s">
        <v>27</v>
      </c>
      <c r="E1317" s="99" t="s">
        <v>2834</v>
      </c>
      <c r="F1317" s="91">
        <v>45645</v>
      </c>
      <c r="G1317" s="91" t="s">
        <v>27</v>
      </c>
      <c r="H1317" s="91">
        <v>45631</v>
      </c>
      <c r="I1317" s="91" t="s">
        <v>3605</v>
      </c>
      <c r="J1317" s="99" t="s">
        <v>3618</v>
      </c>
    </row>
    <row r="1318" spans="1:10" x14ac:dyDescent="0.35">
      <c r="A1318" s="99" t="s">
        <v>416</v>
      </c>
      <c r="B1318" s="99" t="s">
        <v>38</v>
      </c>
      <c r="C1318" s="91">
        <v>45631</v>
      </c>
      <c r="D1318" s="91" t="s">
        <v>27</v>
      </c>
      <c r="E1318" s="99" t="s">
        <v>2834</v>
      </c>
      <c r="F1318" s="91">
        <v>45632</v>
      </c>
      <c r="G1318" s="91" t="s">
        <v>27</v>
      </c>
      <c r="H1318" s="91">
        <v>45631</v>
      </c>
      <c r="I1318" s="91" t="s">
        <v>3605</v>
      </c>
      <c r="J1318" s="99" t="s">
        <v>3618</v>
      </c>
    </row>
    <row r="1319" spans="1:10" x14ac:dyDescent="0.35">
      <c r="A1319" s="99" t="s">
        <v>3768</v>
      </c>
      <c r="B1319" s="99" t="s">
        <v>30</v>
      </c>
      <c r="C1319" s="91">
        <v>45632</v>
      </c>
      <c r="D1319" s="91" t="s">
        <v>27</v>
      </c>
      <c r="E1319" s="99" t="s">
        <v>2834</v>
      </c>
      <c r="F1319" s="91">
        <v>45632</v>
      </c>
      <c r="G1319" s="91" t="s">
        <v>27</v>
      </c>
      <c r="H1319" s="91">
        <v>45631</v>
      </c>
      <c r="I1319" s="91" t="s">
        <v>3605</v>
      </c>
      <c r="J1319" s="99" t="s">
        <v>3618</v>
      </c>
    </row>
    <row r="1320" spans="1:10" x14ac:dyDescent="0.35">
      <c r="A1320" s="99" t="s">
        <v>3769</v>
      </c>
      <c r="B1320" s="99" t="s">
        <v>42</v>
      </c>
      <c r="C1320" s="91">
        <v>45632</v>
      </c>
      <c r="D1320" s="91" t="s">
        <v>27</v>
      </c>
      <c r="E1320" s="99" t="s">
        <v>2834</v>
      </c>
      <c r="F1320" s="91">
        <v>45632</v>
      </c>
      <c r="G1320" s="91" t="s">
        <v>27</v>
      </c>
      <c r="H1320" s="91">
        <v>45631</v>
      </c>
      <c r="I1320" s="91" t="s">
        <v>3605</v>
      </c>
      <c r="J1320" s="99" t="s">
        <v>3618</v>
      </c>
    </row>
    <row r="1321" spans="1:10" x14ac:dyDescent="0.35">
      <c r="A1321" s="99" t="s">
        <v>3770</v>
      </c>
      <c r="B1321" s="99" t="s">
        <v>33</v>
      </c>
      <c r="C1321" s="91">
        <v>45632</v>
      </c>
      <c r="D1321" s="91" t="s">
        <v>27</v>
      </c>
      <c r="E1321" s="99" t="s">
        <v>2834</v>
      </c>
      <c r="F1321" s="91">
        <v>45635</v>
      </c>
      <c r="G1321" s="91" t="s">
        <v>27</v>
      </c>
      <c r="H1321" s="91">
        <v>45632</v>
      </c>
      <c r="I1321" s="91" t="s">
        <v>3605</v>
      </c>
      <c r="J1321" s="99" t="s">
        <v>3618</v>
      </c>
    </row>
    <row r="1322" spans="1:10" x14ac:dyDescent="0.35">
      <c r="A1322" s="99" t="s">
        <v>1108</v>
      </c>
      <c r="B1322" s="99" t="s">
        <v>33</v>
      </c>
      <c r="C1322" s="91">
        <v>45632</v>
      </c>
      <c r="D1322" s="91" t="s">
        <v>27</v>
      </c>
      <c r="E1322" s="99" t="s">
        <v>2834</v>
      </c>
      <c r="F1322" s="91">
        <v>45646</v>
      </c>
      <c r="G1322" s="91" t="s">
        <v>27</v>
      </c>
      <c r="H1322" s="91">
        <v>45632</v>
      </c>
      <c r="I1322" s="91" t="s">
        <v>3605</v>
      </c>
      <c r="J1322" s="99" t="s">
        <v>3618</v>
      </c>
    </row>
    <row r="1323" spans="1:10" x14ac:dyDescent="0.35">
      <c r="A1323" s="99" t="s">
        <v>3172</v>
      </c>
      <c r="B1323" s="99" t="s">
        <v>31</v>
      </c>
      <c r="C1323" s="91">
        <v>45632</v>
      </c>
      <c r="D1323" s="91" t="s">
        <v>27</v>
      </c>
      <c r="E1323" s="99" t="s">
        <v>2834</v>
      </c>
      <c r="F1323" s="91">
        <v>45638</v>
      </c>
      <c r="G1323" s="91" t="s">
        <v>27</v>
      </c>
      <c r="H1323" s="91">
        <v>45632</v>
      </c>
      <c r="I1323" s="91" t="s">
        <v>3605</v>
      </c>
      <c r="J1323" s="99" t="s">
        <v>3618</v>
      </c>
    </row>
    <row r="1324" spans="1:10" x14ac:dyDescent="0.35">
      <c r="A1324" s="99" t="s">
        <v>3771</v>
      </c>
      <c r="B1324" s="99" t="s">
        <v>33</v>
      </c>
      <c r="C1324" s="91">
        <v>45632</v>
      </c>
      <c r="D1324" s="91" t="s">
        <v>27</v>
      </c>
      <c r="E1324" s="99" t="s">
        <v>2834</v>
      </c>
      <c r="F1324" s="91">
        <v>45635</v>
      </c>
      <c r="G1324" s="91" t="s">
        <v>27</v>
      </c>
      <c r="H1324" s="91">
        <v>45632</v>
      </c>
      <c r="I1324" s="91" t="s">
        <v>3605</v>
      </c>
      <c r="J1324" s="99" t="s">
        <v>3618</v>
      </c>
    </row>
    <row r="1325" spans="1:10" x14ac:dyDescent="0.35">
      <c r="A1325" s="99" t="s">
        <v>3772</v>
      </c>
      <c r="B1325" s="99" t="s">
        <v>34</v>
      </c>
      <c r="C1325" s="91">
        <v>45632</v>
      </c>
      <c r="D1325" s="91" t="s">
        <v>27</v>
      </c>
      <c r="E1325" s="99" t="s">
        <v>2834</v>
      </c>
      <c r="F1325" s="91">
        <v>45632</v>
      </c>
      <c r="G1325" s="91" t="s">
        <v>27</v>
      </c>
      <c r="H1325" s="91">
        <v>45632</v>
      </c>
      <c r="I1325" s="91" t="s">
        <v>3605</v>
      </c>
      <c r="J1325" s="99" t="s">
        <v>3618</v>
      </c>
    </row>
    <row r="1326" spans="1:10" x14ac:dyDescent="0.35">
      <c r="A1326" s="99" t="s">
        <v>3773</v>
      </c>
      <c r="B1326" s="99" t="s">
        <v>34</v>
      </c>
      <c r="C1326" s="91">
        <v>45632</v>
      </c>
      <c r="D1326" s="91" t="s">
        <v>27</v>
      </c>
      <c r="E1326" s="99" t="s">
        <v>2834</v>
      </c>
      <c r="F1326" s="91">
        <v>45632</v>
      </c>
      <c r="G1326" s="91" t="s">
        <v>27</v>
      </c>
      <c r="H1326" s="91">
        <v>45632</v>
      </c>
      <c r="I1326" s="91" t="s">
        <v>3605</v>
      </c>
      <c r="J1326" s="99" t="s">
        <v>3618</v>
      </c>
    </row>
    <row r="1327" spans="1:10" x14ac:dyDescent="0.35">
      <c r="A1327" s="99" t="s">
        <v>2135</v>
      </c>
      <c r="B1327" s="99" t="s">
        <v>38</v>
      </c>
      <c r="C1327" s="91">
        <v>45632</v>
      </c>
      <c r="D1327" s="91" t="s">
        <v>27</v>
      </c>
      <c r="E1327" s="99" t="s">
        <v>2834</v>
      </c>
      <c r="F1327" s="91">
        <v>45639</v>
      </c>
      <c r="G1327" s="91" t="s">
        <v>27</v>
      </c>
      <c r="H1327" s="91">
        <v>45632</v>
      </c>
      <c r="I1327" s="91" t="s">
        <v>3605</v>
      </c>
      <c r="J1327" s="99" t="s">
        <v>3618</v>
      </c>
    </row>
    <row r="1328" spans="1:10" x14ac:dyDescent="0.35">
      <c r="A1328" s="99" t="s">
        <v>518</v>
      </c>
      <c r="B1328" s="99" t="s">
        <v>41</v>
      </c>
      <c r="C1328" s="91">
        <v>45632</v>
      </c>
      <c r="D1328" s="91" t="s">
        <v>27</v>
      </c>
      <c r="E1328" s="99" t="s">
        <v>2834</v>
      </c>
      <c r="F1328" s="91">
        <v>45646</v>
      </c>
      <c r="G1328" s="91" t="s">
        <v>27</v>
      </c>
      <c r="H1328" s="91">
        <v>45632</v>
      </c>
      <c r="I1328" s="91" t="s">
        <v>3605</v>
      </c>
      <c r="J1328" s="99" t="s">
        <v>3618</v>
      </c>
    </row>
    <row r="1329" spans="1:10" x14ac:dyDescent="0.35">
      <c r="A1329" s="99" t="s">
        <v>1152</v>
      </c>
      <c r="B1329" s="99" t="s">
        <v>33</v>
      </c>
      <c r="C1329" s="91">
        <v>45632</v>
      </c>
      <c r="D1329" s="91" t="s">
        <v>27</v>
      </c>
      <c r="E1329" s="99" t="s">
        <v>2834</v>
      </c>
      <c r="F1329" s="91">
        <v>45639</v>
      </c>
      <c r="G1329" s="91" t="s">
        <v>27</v>
      </c>
      <c r="H1329" s="91">
        <v>45632</v>
      </c>
      <c r="I1329" s="91" t="s">
        <v>3605</v>
      </c>
      <c r="J1329" s="99" t="s">
        <v>3618</v>
      </c>
    </row>
    <row r="1330" spans="1:10" x14ac:dyDescent="0.35">
      <c r="A1330" s="99" t="s">
        <v>3774</v>
      </c>
      <c r="B1330" s="99" t="s">
        <v>34</v>
      </c>
      <c r="C1330" s="91">
        <v>45632</v>
      </c>
      <c r="D1330" s="91" t="s">
        <v>27</v>
      </c>
      <c r="E1330" s="99" t="s">
        <v>2834</v>
      </c>
      <c r="F1330" s="91">
        <v>45632</v>
      </c>
      <c r="G1330" s="91" t="s">
        <v>27</v>
      </c>
      <c r="H1330" s="91">
        <v>45632</v>
      </c>
      <c r="I1330" s="91" t="s">
        <v>3605</v>
      </c>
      <c r="J1330" s="99" t="s">
        <v>3618</v>
      </c>
    </row>
    <row r="1331" spans="1:10" x14ac:dyDescent="0.35">
      <c r="A1331" s="99" t="s">
        <v>3775</v>
      </c>
      <c r="B1331" s="99" t="s">
        <v>34</v>
      </c>
      <c r="C1331" s="91">
        <v>45632</v>
      </c>
      <c r="D1331" s="91" t="s">
        <v>27</v>
      </c>
      <c r="E1331" s="99" t="s">
        <v>2834</v>
      </c>
      <c r="F1331" s="91">
        <v>45639</v>
      </c>
      <c r="G1331" s="91" t="s">
        <v>27</v>
      </c>
      <c r="H1331" s="91">
        <v>45632</v>
      </c>
      <c r="I1331" s="91" t="s">
        <v>3605</v>
      </c>
      <c r="J1331" s="99" t="s">
        <v>3618</v>
      </c>
    </row>
    <row r="1332" spans="1:10" x14ac:dyDescent="0.35">
      <c r="A1332" s="99" t="s">
        <v>2524</v>
      </c>
      <c r="B1332" s="99" t="s">
        <v>34</v>
      </c>
      <c r="C1332" s="91">
        <v>45632</v>
      </c>
      <c r="D1332" s="91" t="s">
        <v>27</v>
      </c>
      <c r="E1332" s="99" t="s">
        <v>2834</v>
      </c>
      <c r="F1332" s="91">
        <v>45639</v>
      </c>
      <c r="G1332" s="91" t="s">
        <v>27</v>
      </c>
      <c r="H1332" s="91">
        <v>45632</v>
      </c>
      <c r="I1332" s="91" t="s">
        <v>3605</v>
      </c>
      <c r="J1332" s="99" t="s">
        <v>3618</v>
      </c>
    </row>
    <row r="1333" spans="1:10" x14ac:dyDescent="0.35">
      <c r="A1333" s="99" t="s">
        <v>3776</v>
      </c>
      <c r="B1333" s="99" t="s">
        <v>34</v>
      </c>
      <c r="C1333" s="91">
        <v>45632</v>
      </c>
      <c r="D1333" s="91" t="s">
        <v>27</v>
      </c>
      <c r="E1333" s="99" t="s">
        <v>2834</v>
      </c>
      <c r="F1333" s="91">
        <v>45639</v>
      </c>
      <c r="G1333" s="91" t="s">
        <v>27</v>
      </c>
      <c r="H1333" s="91">
        <v>45632</v>
      </c>
      <c r="I1333" s="91" t="s">
        <v>3605</v>
      </c>
      <c r="J1333" s="99" t="s">
        <v>3618</v>
      </c>
    </row>
    <row r="1334" spans="1:10" x14ac:dyDescent="0.35">
      <c r="A1334" s="99" t="s">
        <v>3776</v>
      </c>
      <c r="B1334" s="99" t="s">
        <v>34</v>
      </c>
      <c r="C1334" s="91">
        <v>45632</v>
      </c>
      <c r="D1334" s="91" t="s">
        <v>27</v>
      </c>
      <c r="E1334" s="99" t="s">
        <v>2834</v>
      </c>
      <c r="F1334" s="91">
        <v>45632</v>
      </c>
      <c r="G1334" s="91" t="s">
        <v>27</v>
      </c>
      <c r="H1334" s="91">
        <v>45632</v>
      </c>
      <c r="I1334" s="91" t="s">
        <v>3605</v>
      </c>
      <c r="J1334" s="99" t="s">
        <v>3618</v>
      </c>
    </row>
    <row r="1335" spans="1:10" x14ac:dyDescent="0.35">
      <c r="A1335" s="99" t="s">
        <v>3749</v>
      </c>
      <c r="B1335" s="99" t="s">
        <v>40</v>
      </c>
      <c r="C1335" s="91">
        <v>45633</v>
      </c>
      <c r="D1335" s="91" t="s">
        <v>27</v>
      </c>
      <c r="E1335" s="99" t="s">
        <v>2834</v>
      </c>
      <c r="F1335" s="91">
        <v>45637</v>
      </c>
      <c r="G1335" s="91" t="s">
        <v>27</v>
      </c>
      <c r="H1335" s="91">
        <v>45632</v>
      </c>
      <c r="I1335" s="91" t="s">
        <v>3605</v>
      </c>
      <c r="J1335" s="99" t="s">
        <v>3618</v>
      </c>
    </row>
    <row r="1336" spans="1:10" x14ac:dyDescent="0.35">
      <c r="A1336" s="99" t="s">
        <v>3178</v>
      </c>
      <c r="B1336" s="99" t="s">
        <v>44</v>
      </c>
      <c r="C1336" s="91">
        <v>45633</v>
      </c>
      <c r="D1336" s="91" t="s">
        <v>27</v>
      </c>
      <c r="E1336" s="99" t="s">
        <v>2834</v>
      </c>
      <c r="F1336" s="91">
        <v>45637</v>
      </c>
      <c r="G1336" s="91" t="s">
        <v>27</v>
      </c>
      <c r="H1336" s="91">
        <v>45633</v>
      </c>
      <c r="I1336" s="91" t="s">
        <v>3605</v>
      </c>
      <c r="J1336" s="99" t="s">
        <v>3618</v>
      </c>
    </row>
    <row r="1337" spans="1:10" x14ac:dyDescent="0.35">
      <c r="A1337" s="99" t="s">
        <v>3514</v>
      </c>
      <c r="B1337" s="99" t="s">
        <v>33</v>
      </c>
      <c r="C1337" s="91">
        <v>45635</v>
      </c>
      <c r="D1337" s="91" t="s">
        <v>27</v>
      </c>
      <c r="E1337" s="99" t="s">
        <v>2834</v>
      </c>
      <c r="F1337" s="91">
        <v>45636</v>
      </c>
      <c r="G1337" s="91" t="s">
        <v>27</v>
      </c>
      <c r="H1337" s="91">
        <v>45635</v>
      </c>
      <c r="I1337" s="91" t="s">
        <v>3605</v>
      </c>
      <c r="J1337" s="99" t="s">
        <v>3618</v>
      </c>
    </row>
    <row r="1338" spans="1:10" x14ac:dyDescent="0.35">
      <c r="A1338" s="99" t="s">
        <v>3818</v>
      </c>
      <c r="B1338" s="99" t="s">
        <v>34</v>
      </c>
      <c r="C1338" s="91">
        <v>45635</v>
      </c>
      <c r="D1338" s="91" t="s">
        <v>27</v>
      </c>
      <c r="E1338" s="99" t="s">
        <v>2834</v>
      </c>
      <c r="F1338" s="91">
        <v>45635</v>
      </c>
      <c r="G1338" s="91" t="s">
        <v>27</v>
      </c>
      <c r="H1338" s="91">
        <v>45635</v>
      </c>
      <c r="I1338" s="91" t="s">
        <v>3605</v>
      </c>
      <c r="J1338" s="99" t="s">
        <v>3618</v>
      </c>
    </row>
    <row r="1339" spans="1:10" x14ac:dyDescent="0.35">
      <c r="A1339" s="99" t="s">
        <v>3819</v>
      </c>
      <c r="B1339" s="99" t="s">
        <v>47</v>
      </c>
      <c r="C1339" s="91">
        <v>45635</v>
      </c>
      <c r="D1339" s="91" t="s">
        <v>27</v>
      </c>
      <c r="E1339" s="99" t="s">
        <v>2834</v>
      </c>
      <c r="F1339" s="91">
        <v>45638</v>
      </c>
      <c r="G1339" s="91" t="s">
        <v>27</v>
      </c>
      <c r="H1339" s="91">
        <v>45635</v>
      </c>
      <c r="I1339" s="91" t="s">
        <v>3605</v>
      </c>
      <c r="J1339" s="99" t="s">
        <v>3618</v>
      </c>
    </row>
    <row r="1340" spans="1:10" x14ac:dyDescent="0.35">
      <c r="A1340" s="99" t="s">
        <v>3451</v>
      </c>
      <c r="B1340" s="99" t="s">
        <v>34</v>
      </c>
      <c r="C1340" s="91">
        <v>45635</v>
      </c>
      <c r="D1340" s="91" t="s">
        <v>27</v>
      </c>
      <c r="E1340" s="99" t="s">
        <v>2834</v>
      </c>
      <c r="F1340" s="91">
        <v>45638</v>
      </c>
      <c r="G1340" s="91" t="s">
        <v>27</v>
      </c>
      <c r="H1340" s="91">
        <v>45635</v>
      </c>
      <c r="I1340" s="91" t="s">
        <v>3605</v>
      </c>
      <c r="J1340" s="99" t="s">
        <v>3618</v>
      </c>
    </row>
    <row r="1341" spans="1:10" x14ac:dyDescent="0.35">
      <c r="A1341" s="99" t="s">
        <v>3565</v>
      </c>
      <c r="B1341" s="99" t="s">
        <v>38</v>
      </c>
      <c r="C1341" s="91">
        <v>45635</v>
      </c>
      <c r="D1341" s="91" t="s">
        <v>27</v>
      </c>
      <c r="E1341" s="99" t="s">
        <v>2834</v>
      </c>
      <c r="F1341" s="91">
        <v>45646</v>
      </c>
      <c r="G1341" s="91" t="s">
        <v>27</v>
      </c>
      <c r="H1341" s="91">
        <v>45635</v>
      </c>
      <c r="I1341" s="91" t="s">
        <v>3605</v>
      </c>
      <c r="J1341" s="99" t="s">
        <v>3618</v>
      </c>
    </row>
    <row r="1342" spans="1:10" x14ac:dyDescent="0.35">
      <c r="A1342" s="99" t="s">
        <v>3820</v>
      </c>
      <c r="B1342" s="99" t="s">
        <v>33</v>
      </c>
      <c r="C1342" s="91">
        <v>45636</v>
      </c>
      <c r="D1342" s="91" t="s">
        <v>27</v>
      </c>
      <c r="E1342" s="99" t="s">
        <v>2834</v>
      </c>
      <c r="F1342" s="91">
        <v>45643</v>
      </c>
      <c r="G1342" s="91" t="s">
        <v>27</v>
      </c>
      <c r="H1342" s="91">
        <v>45635</v>
      </c>
      <c r="I1342" s="91" t="s">
        <v>3605</v>
      </c>
      <c r="J1342" s="99" t="s">
        <v>3618</v>
      </c>
    </row>
    <row r="1343" spans="1:10" x14ac:dyDescent="0.35">
      <c r="A1343" s="99" t="s">
        <v>3786</v>
      </c>
      <c r="B1343" s="99" t="s">
        <v>47</v>
      </c>
      <c r="C1343" s="91">
        <v>45635</v>
      </c>
      <c r="D1343" s="91" t="s">
        <v>27</v>
      </c>
      <c r="E1343" s="99" t="s">
        <v>2834</v>
      </c>
      <c r="F1343" s="91">
        <v>45656</v>
      </c>
      <c r="G1343" s="91" t="s">
        <v>27</v>
      </c>
      <c r="H1343" s="91">
        <v>45635</v>
      </c>
      <c r="I1343" s="91" t="s">
        <v>3605</v>
      </c>
      <c r="J1343" s="99" t="s">
        <v>3618</v>
      </c>
    </row>
    <row r="1344" spans="1:10" x14ac:dyDescent="0.35">
      <c r="A1344" s="99" t="s">
        <v>3821</v>
      </c>
      <c r="B1344" s="99" t="s">
        <v>37</v>
      </c>
      <c r="C1344" s="91">
        <v>45636</v>
      </c>
      <c r="D1344" s="91" t="s">
        <v>27</v>
      </c>
      <c r="E1344" s="99" t="s">
        <v>2834</v>
      </c>
      <c r="F1344" s="91">
        <v>45640</v>
      </c>
      <c r="G1344" s="91" t="s">
        <v>27</v>
      </c>
      <c r="H1344" s="91">
        <v>45636</v>
      </c>
      <c r="I1344" s="91" t="s">
        <v>3606</v>
      </c>
      <c r="J1344" s="99" t="s">
        <v>3618</v>
      </c>
    </row>
    <row r="1345" spans="1:10" x14ac:dyDescent="0.35">
      <c r="A1345" s="99" t="s">
        <v>1503</v>
      </c>
      <c r="B1345" s="99" t="s">
        <v>33</v>
      </c>
      <c r="C1345" s="91">
        <v>45636</v>
      </c>
      <c r="D1345" s="91" t="s">
        <v>27</v>
      </c>
      <c r="E1345" s="99" t="s">
        <v>2834</v>
      </c>
      <c r="F1345" s="91">
        <v>45646</v>
      </c>
      <c r="G1345" s="91" t="s">
        <v>27</v>
      </c>
      <c r="H1345" s="91">
        <v>45636</v>
      </c>
      <c r="I1345" s="91" t="s">
        <v>3605</v>
      </c>
      <c r="J1345" s="99" t="s">
        <v>3618</v>
      </c>
    </row>
    <row r="1346" spans="1:10" x14ac:dyDescent="0.35">
      <c r="A1346" s="99" t="s">
        <v>3806</v>
      </c>
      <c r="B1346" s="99" t="s">
        <v>34</v>
      </c>
      <c r="C1346" s="91">
        <v>45636</v>
      </c>
      <c r="D1346" s="91" t="s">
        <v>27</v>
      </c>
      <c r="E1346" s="99" t="s">
        <v>2834</v>
      </c>
      <c r="F1346" s="91">
        <v>45637</v>
      </c>
      <c r="G1346" s="91" t="s">
        <v>27</v>
      </c>
      <c r="H1346" s="91">
        <v>45636</v>
      </c>
      <c r="I1346" s="91" t="s">
        <v>3605</v>
      </c>
      <c r="J1346" s="99" t="s">
        <v>3618</v>
      </c>
    </row>
    <row r="1347" spans="1:10" x14ac:dyDescent="0.35">
      <c r="A1347" s="99" t="s">
        <v>3822</v>
      </c>
      <c r="B1347" s="99" t="s">
        <v>34</v>
      </c>
      <c r="C1347" s="91">
        <v>45636</v>
      </c>
      <c r="D1347" s="91" t="s">
        <v>27</v>
      </c>
      <c r="E1347" s="99" t="s">
        <v>2834</v>
      </c>
      <c r="F1347" s="91">
        <v>45636</v>
      </c>
      <c r="G1347" s="91" t="s">
        <v>27</v>
      </c>
      <c r="H1347" s="91">
        <v>45636</v>
      </c>
      <c r="I1347" s="91" t="s">
        <v>3605</v>
      </c>
      <c r="J1347" s="99" t="s">
        <v>3618</v>
      </c>
    </row>
    <row r="1348" spans="1:10" x14ac:dyDescent="0.35">
      <c r="A1348" s="99" t="s">
        <v>939</v>
      </c>
      <c r="B1348" s="99" t="s">
        <v>47</v>
      </c>
      <c r="C1348" s="91">
        <v>45636</v>
      </c>
      <c r="D1348" s="91" t="s">
        <v>27</v>
      </c>
      <c r="E1348" s="99" t="s">
        <v>2834</v>
      </c>
      <c r="F1348" s="91">
        <v>45643</v>
      </c>
      <c r="G1348" s="91" t="s">
        <v>27</v>
      </c>
      <c r="H1348" s="91">
        <v>45636</v>
      </c>
      <c r="I1348" s="91" t="s">
        <v>3605</v>
      </c>
      <c r="J1348" s="99" t="s">
        <v>3618</v>
      </c>
    </row>
    <row r="1349" spans="1:10" x14ac:dyDescent="0.35">
      <c r="A1349" s="99" t="s">
        <v>3823</v>
      </c>
      <c r="B1349" s="99" t="s">
        <v>40</v>
      </c>
      <c r="C1349" s="91">
        <v>45636</v>
      </c>
      <c r="D1349" s="91" t="s">
        <v>27</v>
      </c>
      <c r="E1349" s="99" t="s">
        <v>2834</v>
      </c>
      <c r="F1349" s="91">
        <v>45641</v>
      </c>
      <c r="G1349" s="91" t="s">
        <v>27</v>
      </c>
      <c r="H1349" s="91">
        <v>45636</v>
      </c>
      <c r="I1349" s="91" t="s">
        <v>3605</v>
      </c>
      <c r="J1349" s="99" t="s">
        <v>3618</v>
      </c>
    </row>
    <row r="1350" spans="1:10" x14ac:dyDescent="0.35">
      <c r="A1350" s="99" t="s">
        <v>3824</v>
      </c>
      <c r="B1350" s="99" t="s">
        <v>34</v>
      </c>
      <c r="C1350" s="91">
        <v>45636</v>
      </c>
      <c r="D1350" s="91" t="s">
        <v>27</v>
      </c>
      <c r="E1350" s="99" t="s">
        <v>2834</v>
      </c>
      <c r="F1350" s="91">
        <v>45652</v>
      </c>
      <c r="G1350" s="91" t="s">
        <v>27</v>
      </c>
      <c r="H1350" s="91">
        <v>45636</v>
      </c>
      <c r="I1350" s="91" t="s">
        <v>3605</v>
      </c>
      <c r="J1350" s="99" t="s">
        <v>3618</v>
      </c>
    </row>
    <row r="1351" spans="1:10" x14ac:dyDescent="0.35">
      <c r="A1351" s="99" t="s">
        <v>3796</v>
      </c>
      <c r="B1351" s="99" t="s">
        <v>42</v>
      </c>
      <c r="C1351" s="91">
        <v>45637</v>
      </c>
      <c r="D1351" s="91" t="s">
        <v>27</v>
      </c>
      <c r="E1351" s="99" t="s">
        <v>2834</v>
      </c>
      <c r="F1351" s="91">
        <v>45639</v>
      </c>
      <c r="G1351" s="91" t="s">
        <v>27</v>
      </c>
      <c r="H1351" s="91">
        <v>45637</v>
      </c>
      <c r="I1351" s="91" t="s">
        <v>3605</v>
      </c>
      <c r="J1351" s="99" t="s">
        <v>3618</v>
      </c>
    </row>
    <row r="1352" spans="1:10" x14ac:dyDescent="0.35">
      <c r="A1352" s="99" t="s">
        <v>673</v>
      </c>
      <c r="B1352" s="99" t="s">
        <v>38</v>
      </c>
      <c r="C1352" s="91">
        <v>45637</v>
      </c>
      <c r="D1352" s="91" t="s">
        <v>27</v>
      </c>
      <c r="E1352" s="99" t="s">
        <v>2834</v>
      </c>
      <c r="F1352" s="91">
        <v>45646</v>
      </c>
      <c r="G1352" s="91" t="s">
        <v>27</v>
      </c>
      <c r="H1352" s="91">
        <v>45637</v>
      </c>
      <c r="I1352" s="91" t="s">
        <v>3605</v>
      </c>
      <c r="J1352" s="99" t="s">
        <v>3618</v>
      </c>
    </row>
    <row r="1353" spans="1:10" x14ac:dyDescent="0.35">
      <c r="A1353" s="99" t="s">
        <v>312</v>
      </c>
      <c r="B1353" s="99" t="s">
        <v>39</v>
      </c>
      <c r="C1353" s="91">
        <v>45637</v>
      </c>
      <c r="D1353" s="91" t="s">
        <v>27</v>
      </c>
      <c r="E1353" s="99" t="s">
        <v>2834</v>
      </c>
      <c r="F1353" s="91">
        <v>45657</v>
      </c>
      <c r="G1353" s="91" t="s">
        <v>27</v>
      </c>
      <c r="H1353" s="91">
        <v>45637</v>
      </c>
      <c r="I1353" s="91" t="s">
        <v>3605</v>
      </c>
      <c r="J1353" s="99" t="s">
        <v>3618</v>
      </c>
    </row>
    <row r="1354" spans="1:10" x14ac:dyDescent="0.35">
      <c r="A1354" s="99" t="s">
        <v>3825</v>
      </c>
      <c r="B1354" s="99" t="s">
        <v>43</v>
      </c>
      <c r="C1354" s="91">
        <v>45637</v>
      </c>
      <c r="D1354" s="91" t="s">
        <v>27</v>
      </c>
      <c r="E1354" s="99" t="s">
        <v>2834</v>
      </c>
      <c r="F1354" s="91">
        <v>45637</v>
      </c>
      <c r="G1354" s="91" t="s">
        <v>27</v>
      </c>
      <c r="H1354" s="91">
        <v>45637</v>
      </c>
      <c r="I1354" s="91" t="s">
        <v>3605</v>
      </c>
      <c r="J1354" s="99" t="s">
        <v>3618</v>
      </c>
    </row>
    <row r="1355" spans="1:10" x14ac:dyDescent="0.35">
      <c r="A1355" s="99" t="s">
        <v>3826</v>
      </c>
      <c r="B1355" s="99" t="s">
        <v>30</v>
      </c>
      <c r="C1355" s="91">
        <v>45638</v>
      </c>
      <c r="D1355" s="91" t="s">
        <v>27</v>
      </c>
      <c r="E1355" s="99" t="s">
        <v>2834</v>
      </c>
      <c r="F1355" s="91">
        <v>45638</v>
      </c>
      <c r="G1355" s="91" t="s">
        <v>27</v>
      </c>
      <c r="H1355" s="91">
        <v>45637</v>
      </c>
      <c r="I1355" s="91" t="s">
        <v>3606</v>
      </c>
      <c r="J1355" s="99" t="s">
        <v>3618</v>
      </c>
    </row>
    <row r="1356" spans="1:10" x14ac:dyDescent="0.35">
      <c r="A1356" s="99" t="s">
        <v>3810</v>
      </c>
      <c r="B1356" s="99" t="s">
        <v>34</v>
      </c>
      <c r="C1356" s="91">
        <v>45638</v>
      </c>
      <c r="D1356" s="91" t="s">
        <v>27</v>
      </c>
      <c r="E1356" s="99" t="s">
        <v>2834</v>
      </c>
      <c r="F1356" s="91">
        <v>45639</v>
      </c>
      <c r="G1356" s="91" t="s">
        <v>27</v>
      </c>
      <c r="H1356" s="91">
        <v>45638</v>
      </c>
      <c r="I1356" s="91" t="s">
        <v>3605</v>
      </c>
      <c r="J1356" s="99" t="s">
        <v>3618</v>
      </c>
    </row>
    <row r="1357" spans="1:10" x14ac:dyDescent="0.35">
      <c r="A1357" s="99" t="s">
        <v>808</v>
      </c>
      <c r="B1357" s="99" t="s">
        <v>34</v>
      </c>
      <c r="C1357" s="91">
        <v>45638</v>
      </c>
      <c r="D1357" s="91" t="s">
        <v>27</v>
      </c>
      <c r="E1357" s="99" t="s">
        <v>2834</v>
      </c>
      <c r="F1357" s="91">
        <v>45646</v>
      </c>
      <c r="G1357" s="91" t="s">
        <v>27</v>
      </c>
      <c r="H1357" s="91">
        <v>45638</v>
      </c>
      <c r="I1357" s="91" t="s">
        <v>3605</v>
      </c>
      <c r="J1357" s="99" t="s">
        <v>3618</v>
      </c>
    </row>
    <row r="1358" spans="1:10" x14ac:dyDescent="0.35">
      <c r="A1358" s="99" t="s">
        <v>808</v>
      </c>
      <c r="B1358" s="99" t="s">
        <v>34</v>
      </c>
      <c r="C1358" s="91">
        <v>45638</v>
      </c>
      <c r="D1358" s="91" t="s">
        <v>27</v>
      </c>
      <c r="E1358" s="99" t="s">
        <v>2834</v>
      </c>
      <c r="F1358" s="91">
        <v>45639</v>
      </c>
      <c r="G1358" s="91" t="s">
        <v>27</v>
      </c>
      <c r="H1358" s="91">
        <v>45638</v>
      </c>
      <c r="I1358" s="91" t="s">
        <v>3605</v>
      </c>
      <c r="J1358" s="99" t="s">
        <v>3618</v>
      </c>
    </row>
    <row r="1359" spans="1:10" x14ac:dyDescent="0.35">
      <c r="A1359" s="99" t="s">
        <v>3827</v>
      </c>
      <c r="B1359" s="99" t="s">
        <v>43</v>
      </c>
      <c r="C1359" s="91">
        <v>45638</v>
      </c>
      <c r="D1359" s="91" t="s">
        <v>27</v>
      </c>
      <c r="E1359" s="99" t="s">
        <v>2834</v>
      </c>
      <c r="F1359" s="91">
        <v>45646</v>
      </c>
      <c r="G1359" s="91" t="s">
        <v>27</v>
      </c>
      <c r="H1359" s="91">
        <v>45638</v>
      </c>
      <c r="I1359" s="91" t="s">
        <v>3606</v>
      </c>
      <c r="J1359" s="99" t="s">
        <v>3618</v>
      </c>
    </row>
    <row r="1360" spans="1:10" x14ac:dyDescent="0.35">
      <c r="A1360" s="99" t="s">
        <v>689</v>
      </c>
      <c r="B1360" s="99" t="s">
        <v>38</v>
      </c>
      <c r="C1360" s="91">
        <v>45638</v>
      </c>
      <c r="D1360" s="91" t="s">
        <v>27</v>
      </c>
      <c r="E1360" s="99" t="s">
        <v>2834</v>
      </c>
      <c r="F1360" s="91">
        <v>45646</v>
      </c>
      <c r="G1360" s="91" t="s">
        <v>27</v>
      </c>
      <c r="H1360" s="91">
        <v>45638</v>
      </c>
      <c r="I1360" s="91" t="s">
        <v>3605</v>
      </c>
      <c r="J1360" s="99" t="s">
        <v>3618</v>
      </c>
    </row>
    <row r="1361" spans="1:10" x14ac:dyDescent="0.35">
      <c r="A1361" s="99" t="s">
        <v>615</v>
      </c>
      <c r="B1361" s="99" t="s">
        <v>34</v>
      </c>
      <c r="C1361" s="91">
        <v>45638</v>
      </c>
      <c r="D1361" s="91" t="s">
        <v>27</v>
      </c>
      <c r="E1361" s="99" t="s">
        <v>2834</v>
      </c>
      <c r="F1361" s="91">
        <v>45644</v>
      </c>
      <c r="G1361" s="91" t="s">
        <v>27</v>
      </c>
      <c r="H1361" s="91">
        <v>45638</v>
      </c>
      <c r="I1361" s="91" t="s">
        <v>3605</v>
      </c>
      <c r="J1361" s="99" t="s">
        <v>3618</v>
      </c>
    </row>
    <row r="1362" spans="1:10" x14ac:dyDescent="0.35">
      <c r="A1362" s="99" t="s">
        <v>3828</v>
      </c>
      <c r="B1362" s="99" t="s">
        <v>47</v>
      </c>
      <c r="C1362" s="91">
        <v>45638</v>
      </c>
      <c r="D1362" s="91" t="s">
        <v>27</v>
      </c>
      <c r="E1362" s="99" t="s">
        <v>2834</v>
      </c>
      <c r="F1362" s="91">
        <v>45646</v>
      </c>
      <c r="G1362" s="91" t="s">
        <v>27</v>
      </c>
      <c r="H1362" s="91">
        <v>45638</v>
      </c>
      <c r="I1362" s="91" t="s">
        <v>3605</v>
      </c>
      <c r="J1362" s="99" t="s">
        <v>3618</v>
      </c>
    </row>
    <row r="1363" spans="1:10" x14ac:dyDescent="0.35">
      <c r="A1363" s="99" t="s">
        <v>397</v>
      </c>
      <c r="B1363" s="99" t="s">
        <v>47</v>
      </c>
      <c r="C1363" s="91">
        <v>45638</v>
      </c>
      <c r="D1363" s="91" t="s">
        <v>27</v>
      </c>
      <c r="E1363" s="99" t="s">
        <v>2834</v>
      </c>
      <c r="F1363" s="91">
        <v>45646</v>
      </c>
      <c r="G1363" s="91" t="s">
        <v>27</v>
      </c>
      <c r="H1363" s="91">
        <v>45638</v>
      </c>
      <c r="I1363" s="91" t="s">
        <v>3605</v>
      </c>
      <c r="J1363" s="99" t="s">
        <v>3618</v>
      </c>
    </row>
    <row r="1364" spans="1:10" x14ac:dyDescent="0.35">
      <c r="A1364" s="99" t="s">
        <v>713</v>
      </c>
      <c r="B1364" s="99" t="s">
        <v>42</v>
      </c>
      <c r="C1364" s="91">
        <v>45639</v>
      </c>
      <c r="D1364" s="91" t="s">
        <v>27</v>
      </c>
      <c r="E1364" s="99" t="s">
        <v>2834</v>
      </c>
      <c r="F1364" s="91">
        <v>45639</v>
      </c>
      <c r="G1364" s="91" t="s">
        <v>27</v>
      </c>
      <c r="H1364" s="91">
        <v>45638</v>
      </c>
      <c r="I1364" s="91" t="s">
        <v>3605</v>
      </c>
      <c r="J1364" s="99" t="s">
        <v>3618</v>
      </c>
    </row>
    <row r="1365" spans="1:10" x14ac:dyDescent="0.35">
      <c r="A1365" s="99" t="s">
        <v>3829</v>
      </c>
      <c r="B1365" s="99" t="s">
        <v>43</v>
      </c>
      <c r="C1365" s="91">
        <v>45639</v>
      </c>
      <c r="D1365" s="91" t="s">
        <v>27</v>
      </c>
      <c r="E1365" s="99" t="s">
        <v>2834</v>
      </c>
      <c r="F1365" s="91">
        <v>45649</v>
      </c>
      <c r="G1365" s="91" t="s">
        <v>27</v>
      </c>
      <c r="H1365" s="91">
        <v>45639</v>
      </c>
      <c r="I1365" s="91" t="s">
        <v>3605</v>
      </c>
      <c r="J1365" s="99" t="s">
        <v>3618</v>
      </c>
    </row>
    <row r="1366" spans="1:10" x14ac:dyDescent="0.35">
      <c r="A1366" s="99" t="s">
        <v>3045</v>
      </c>
      <c r="B1366" s="99" t="s">
        <v>43</v>
      </c>
      <c r="C1366" s="91">
        <v>45639</v>
      </c>
      <c r="D1366" s="91" t="s">
        <v>27</v>
      </c>
      <c r="E1366" s="99" t="s">
        <v>2834</v>
      </c>
      <c r="F1366" s="91">
        <v>45646</v>
      </c>
      <c r="G1366" s="91" t="s">
        <v>27</v>
      </c>
      <c r="H1366" s="91">
        <v>45639</v>
      </c>
      <c r="I1366" s="91" t="s">
        <v>3605</v>
      </c>
      <c r="J1366" s="99" t="s">
        <v>3618</v>
      </c>
    </row>
    <row r="1367" spans="1:10" x14ac:dyDescent="0.35">
      <c r="A1367" s="99" t="s">
        <v>2235</v>
      </c>
      <c r="B1367" s="99" t="s">
        <v>40</v>
      </c>
      <c r="C1367" s="91">
        <v>45639</v>
      </c>
      <c r="D1367" s="91" t="s">
        <v>27</v>
      </c>
      <c r="E1367" s="99" t="s">
        <v>2834</v>
      </c>
      <c r="F1367" s="91">
        <v>45653</v>
      </c>
      <c r="G1367" s="91" t="s">
        <v>27</v>
      </c>
      <c r="H1367" s="91">
        <v>45639</v>
      </c>
      <c r="I1367" s="91" t="s">
        <v>3605</v>
      </c>
      <c r="J1367" s="99" t="s">
        <v>3618</v>
      </c>
    </row>
    <row r="1368" spans="1:10" x14ac:dyDescent="0.35">
      <c r="A1368" s="99" t="s">
        <v>2006</v>
      </c>
      <c r="B1368" s="99" t="s">
        <v>40</v>
      </c>
      <c r="C1368" s="91">
        <v>45639</v>
      </c>
      <c r="D1368" s="91" t="s">
        <v>27</v>
      </c>
      <c r="E1368" s="99" t="s">
        <v>2834</v>
      </c>
      <c r="F1368" s="91">
        <v>45642</v>
      </c>
      <c r="G1368" s="91" t="s">
        <v>27</v>
      </c>
      <c r="H1368" s="91">
        <v>45639</v>
      </c>
      <c r="I1368" s="91" t="s">
        <v>3605</v>
      </c>
      <c r="J1368" s="99" t="s">
        <v>3618</v>
      </c>
    </row>
    <row r="1369" spans="1:10" x14ac:dyDescent="0.35">
      <c r="A1369" s="99" t="s">
        <v>1719</v>
      </c>
      <c r="B1369" s="99" t="s">
        <v>42</v>
      </c>
      <c r="C1369" s="91">
        <v>45639</v>
      </c>
      <c r="D1369" s="91" t="s">
        <v>27</v>
      </c>
      <c r="E1369" s="99" t="s">
        <v>2834</v>
      </c>
      <c r="F1369" s="91">
        <v>45642</v>
      </c>
      <c r="G1369" s="91" t="s">
        <v>27</v>
      </c>
      <c r="H1369" s="91">
        <v>45639</v>
      </c>
      <c r="I1369" s="91" t="s">
        <v>3606</v>
      </c>
      <c r="J1369" s="99" t="s">
        <v>3618</v>
      </c>
    </row>
    <row r="1370" spans="1:10" x14ac:dyDescent="0.35">
      <c r="A1370" s="99" t="s">
        <v>662</v>
      </c>
      <c r="B1370" s="99" t="s">
        <v>40</v>
      </c>
      <c r="C1370" s="91">
        <v>45640</v>
      </c>
      <c r="D1370" s="91" t="s">
        <v>27</v>
      </c>
      <c r="E1370" s="99" t="s">
        <v>2834</v>
      </c>
      <c r="F1370" s="91">
        <v>45646</v>
      </c>
      <c r="G1370" s="91" t="s">
        <v>27</v>
      </c>
      <c r="H1370" s="91">
        <v>45639</v>
      </c>
      <c r="I1370" s="91" t="s">
        <v>3606</v>
      </c>
      <c r="J1370" s="99" t="s">
        <v>3618</v>
      </c>
    </row>
    <row r="1371" spans="1:10" x14ac:dyDescent="0.35">
      <c r="A1371" s="99" t="s">
        <v>1034</v>
      </c>
      <c r="B1371" s="99" t="s">
        <v>41</v>
      </c>
      <c r="C1371" s="91">
        <v>45642</v>
      </c>
      <c r="D1371" s="91" t="s">
        <v>27</v>
      </c>
      <c r="E1371" s="99" t="s">
        <v>2834</v>
      </c>
      <c r="F1371" s="91">
        <v>45642</v>
      </c>
      <c r="G1371" s="91" t="s">
        <v>27</v>
      </c>
      <c r="H1371" s="91">
        <v>45642</v>
      </c>
      <c r="I1371" s="91" t="s">
        <v>3605</v>
      </c>
      <c r="J1371" s="99" t="s">
        <v>3618</v>
      </c>
    </row>
    <row r="1372" spans="1:10" x14ac:dyDescent="0.35">
      <c r="A1372" s="99" t="s">
        <v>3833</v>
      </c>
      <c r="B1372" s="99" t="s">
        <v>43</v>
      </c>
      <c r="C1372" s="91">
        <v>45642</v>
      </c>
      <c r="D1372" s="91" t="s">
        <v>27</v>
      </c>
      <c r="E1372" s="99" t="s">
        <v>2834</v>
      </c>
      <c r="F1372" s="91">
        <v>45643</v>
      </c>
      <c r="G1372" s="91" t="s">
        <v>27</v>
      </c>
      <c r="H1372" s="91">
        <v>45642</v>
      </c>
      <c r="I1372" s="91" t="s">
        <v>3605</v>
      </c>
      <c r="J1372" s="99" t="s">
        <v>3618</v>
      </c>
    </row>
    <row r="1373" spans="1:10" x14ac:dyDescent="0.35">
      <c r="A1373" s="99" t="s">
        <v>3834</v>
      </c>
      <c r="B1373" s="99" t="s">
        <v>34</v>
      </c>
      <c r="C1373" s="91">
        <v>45642</v>
      </c>
      <c r="D1373" s="91" t="s">
        <v>27</v>
      </c>
      <c r="E1373" s="99" t="s">
        <v>2834</v>
      </c>
      <c r="F1373" s="91">
        <v>45646</v>
      </c>
      <c r="G1373" s="91" t="s">
        <v>27</v>
      </c>
      <c r="H1373" s="91">
        <v>45642</v>
      </c>
      <c r="I1373" s="91" t="s">
        <v>3605</v>
      </c>
      <c r="J1373" s="99" t="s">
        <v>3618</v>
      </c>
    </row>
    <row r="1374" spans="1:10" x14ac:dyDescent="0.35">
      <c r="A1374" s="99" t="s">
        <v>2903</v>
      </c>
      <c r="B1374" s="99" t="s">
        <v>42</v>
      </c>
      <c r="C1374" s="91">
        <v>45642</v>
      </c>
      <c r="D1374" s="91" t="s">
        <v>27</v>
      </c>
      <c r="E1374" s="99" t="s">
        <v>2834</v>
      </c>
      <c r="F1374" s="91">
        <v>45656</v>
      </c>
      <c r="G1374" s="91" t="s">
        <v>27</v>
      </c>
      <c r="H1374" s="91">
        <v>45642</v>
      </c>
      <c r="I1374" s="91" t="s">
        <v>3605</v>
      </c>
      <c r="J1374" s="99" t="s">
        <v>3618</v>
      </c>
    </row>
    <row r="1375" spans="1:10" x14ac:dyDescent="0.35">
      <c r="A1375" s="99" t="s">
        <v>468</v>
      </c>
      <c r="B1375" s="99" t="s">
        <v>30</v>
      </c>
      <c r="C1375" s="91">
        <v>45642</v>
      </c>
      <c r="D1375" s="91" t="s">
        <v>27</v>
      </c>
      <c r="E1375" s="99" t="s">
        <v>2834</v>
      </c>
      <c r="F1375" s="91">
        <v>45646</v>
      </c>
      <c r="G1375" s="91" t="s">
        <v>27</v>
      </c>
      <c r="H1375" s="91">
        <v>45642</v>
      </c>
      <c r="I1375" s="91" t="s">
        <v>3605</v>
      </c>
      <c r="J1375" s="99" t="s">
        <v>3618</v>
      </c>
    </row>
    <row r="1376" spans="1:10" x14ac:dyDescent="0.35">
      <c r="A1376" s="99" t="s">
        <v>3876</v>
      </c>
      <c r="B1376" s="99" t="s">
        <v>30</v>
      </c>
      <c r="C1376" s="91">
        <v>45643</v>
      </c>
      <c r="D1376" s="91" t="s">
        <v>27</v>
      </c>
      <c r="E1376" s="99" t="s">
        <v>2834</v>
      </c>
      <c r="F1376" s="91">
        <v>45649</v>
      </c>
      <c r="G1376" s="91" t="s">
        <v>27</v>
      </c>
      <c r="H1376" s="91">
        <v>45642</v>
      </c>
      <c r="I1376" s="91" t="s">
        <v>3605</v>
      </c>
      <c r="J1376" s="99" t="s">
        <v>3618</v>
      </c>
    </row>
    <row r="1377" spans="1:10" x14ac:dyDescent="0.35">
      <c r="A1377" s="99" t="s">
        <v>3870</v>
      </c>
      <c r="B1377" s="99" t="s">
        <v>34</v>
      </c>
      <c r="C1377" s="91">
        <v>45643</v>
      </c>
      <c r="D1377" s="91" t="s">
        <v>27</v>
      </c>
      <c r="E1377" s="99" t="s">
        <v>2834</v>
      </c>
      <c r="F1377" s="91">
        <v>45643</v>
      </c>
      <c r="G1377" s="91" t="s">
        <v>27</v>
      </c>
      <c r="H1377" s="91">
        <v>45643</v>
      </c>
      <c r="I1377" s="91" t="s">
        <v>3605</v>
      </c>
      <c r="J1377" s="99" t="s">
        <v>3618</v>
      </c>
    </row>
    <row r="1378" spans="1:10" x14ac:dyDescent="0.35">
      <c r="A1378" s="99" t="s">
        <v>3839</v>
      </c>
      <c r="B1378" s="99" t="s">
        <v>31</v>
      </c>
      <c r="C1378" s="91">
        <v>45643</v>
      </c>
      <c r="D1378" s="91" t="s">
        <v>27</v>
      </c>
      <c r="E1378" s="99" t="s">
        <v>2834</v>
      </c>
      <c r="F1378" s="91">
        <v>45657</v>
      </c>
      <c r="G1378" s="91" t="s">
        <v>27</v>
      </c>
      <c r="H1378" s="91">
        <v>45643</v>
      </c>
      <c r="I1378" s="91" t="s">
        <v>3605</v>
      </c>
      <c r="J1378" s="99" t="s">
        <v>3618</v>
      </c>
    </row>
    <row r="1379" spans="1:10" x14ac:dyDescent="0.35">
      <c r="A1379" s="99" t="s">
        <v>2977</v>
      </c>
      <c r="B1379" s="99" t="s">
        <v>38</v>
      </c>
      <c r="C1379" s="91">
        <v>45643</v>
      </c>
      <c r="D1379" s="91" t="s">
        <v>27</v>
      </c>
      <c r="E1379" s="99" t="s">
        <v>2834</v>
      </c>
      <c r="F1379" s="91">
        <v>45649</v>
      </c>
      <c r="G1379" s="91" t="s">
        <v>27</v>
      </c>
      <c r="H1379" s="91">
        <v>45643</v>
      </c>
      <c r="I1379" s="91" t="s">
        <v>3605</v>
      </c>
      <c r="J1379" s="99" t="s">
        <v>3618</v>
      </c>
    </row>
    <row r="1380" spans="1:10" x14ac:dyDescent="0.35">
      <c r="A1380" s="99" t="s">
        <v>2943</v>
      </c>
      <c r="B1380" s="99" t="s">
        <v>34</v>
      </c>
      <c r="C1380" s="91">
        <v>45643</v>
      </c>
      <c r="D1380" s="91" t="s">
        <v>27</v>
      </c>
      <c r="E1380" s="99" t="s">
        <v>2834</v>
      </c>
      <c r="F1380" s="91">
        <v>45643</v>
      </c>
      <c r="G1380" s="91" t="s">
        <v>27</v>
      </c>
      <c r="H1380" s="91">
        <v>45643</v>
      </c>
      <c r="I1380" s="91" t="s">
        <v>3605</v>
      </c>
      <c r="J1380" s="99" t="s">
        <v>3618</v>
      </c>
    </row>
    <row r="1381" spans="1:10" x14ac:dyDescent="0.35">
      <c r="A1381" s="99" t="s">
        <v>1436</v>
      </c>
      <c r="B1381" s="99" t="s">
        <v>47</v>
      </c>
      <c r="C1381" s="91">
        <v>45643</v>
      </c>
      <c r="D1381" s="91" t="s">
        <v>27</v>
      </c>
      <c r="E1381" s="99" t="s">
        <v>2834</v>
      </c>
      <c r="F1381" s="91">
        <v>45656</v>
      </c>
      <c r="G1381" s="91" t="s">
        <v>27</v>
      </c>
      <c r="H1381" s="91">
        <v>45643</v>
      </c>
      <c r="I1381" s="91" t="s">
        <v>3605</v>
      </c>
      <c r="J1381" s="99" t="s">
        <v>3618</v>
      </c>
    </row>
    <row r="1382" spans="1:10" x14ac:dyDescent="0.35">
      <c r="A1382" s="99" t="s">
        <v>3871</v>
      </c>
      <c r="B1382" s="99" t="s">
        <v>30</v>
      </c>
      <c r="C1382" s="91">
        <v>45644</v>
      </c>
      <c r="D1382" s="91" t="s">
        <v>27</v>
      </c>
      <c r="E1382" s="99" t="s">
        <v>2834</v>
      </c>
      <c r="F1382" s="91">
        <v>45644</v>
      </c>
      <c r="G1382" s="91" t="s">
        <v>27</v>
      </c>
      <c r="H1382" s="91">
        <v>45643</v>
      </c>
      <c r="I1382" s="91" t="s">
        <v>3606</v>
      </c>
      <c r="J1382" s="99" t="s">
        <v>3618</v>
      </c>
    </row>
    <row r="1383" spans="1:10" x14ac:dyDescent="0.35">
      <c r="A1383" s="99" t="s">
        <v>3872</v>
      </c>
      <c r="B1383" s="99" t="s">
        <v>42</v>
      </c>
      <c r="C1383" s="91">
        <v>45644</v>
      </c>
      <c r="D1383" s="91" t="s">
        <v>27</v>
      </c>
      <c r="E1383" s="99" t="s">
        <v>2834</v>
      </c>
      <c r="F1383" s="91">
        <v>45644</v>
      </c>
      <c r="G1383" s="91" t="s">
        <v>27</v>
      </c>
      <c r="H1383" s="91">
        <v>45643</v>
      </c>
      <c r="I1383" s="91" t="s">
        <v>3605</v>
      </c>
      <c r="J1383" s="99" t="s">
        <v>3618</v>
      </c>
    </row>
    <row r="1384" spans="1:10" x14ac:dyDescent="0.35">
      <c r="A1384" s="99" t="s">
        <v>3873</v>
      </c>
      <c r="B1384" s="99" t="s">
        <v>34</v>
      </c>
      <c r="C1384" s="91">
        <v>45644</v>
      </c>
      <c r="D1384" s="91" t="s">
        <v>27</v>
      </c>
      <c r="E1384" s="99" t="s">
        <v>2834</v>
      </c>
      <c r="F1384" s="91">
        <v>45644</v>
      </c>
      <c r="G1384" s="91" t="s">
        <v>27</v>
      </c>
      <c r="H1384" s="91">
        <v>45644</v>
      </c>
      <c r="I1384" s="91" t="s">
        <v>3605</v>
      </c>
      <c r="J1384" s="99" t="s">
        <v>3618</v>
      </c>
    </row>
    <row r="1385" spans="1:10" x14ac:dyDescent="0.35">
      <c r="A1385" s="99" t="s">
        <v>3877</v>
      </c>
      <c r="B1385" s="99" t="s">
        <v>37</v>
      </c>
      <c r="C1385" s="91">
        <v>45644</v>
      </c>
      <c r="D1385" s="91" t="s">
        <v>27</v>
      </c>
      <c r="E1385" s="99" t="s">
        <v>2834</v>
      </c>
      <c r="F1385" s="91">
        <v>45646</v>
      </c>
      <c r="G1385" s="91" t="s">
        <v>27</v>
      </c>
      <c r="H1385" s="91">
        <v>45644</v>
      </c>
      <c r="I1385" s="91" t="s">
        <v>3605</v>
      </c>
      <c r="J1385" s="99" t="s">
        <v>3618</v>
      </c>
    </row>
    <row r="1386" spans="1:10" x14ac:dyDescent="0.35">
      <c r="A1386" s="99" t="s">
        <v>693</v>
      </c>
      <c r="B1386" s="99" t="s">
        <v>43</v>
      </c>
      <c r="C1386" s="91">
        <v>45644</v>
      </c>
      <c r="D1386" s="91" t="s">
        <v>27</v>
      </c>
      <c r="E1386" s="99" t="s">
        <v>2834</v>
      </c>
      <c r="F1386" s="91">
        <v>45653</v>
      </c>
      <c r="G1386" s="91" t="s">
        <v>27</v>
      </c>
      <c r="H1386" s="91">
        <v>45644</v>
      </c>
      <c r="I1386" s="91" t="s">
        <v>3606</v>
      </c>
      <c r="J1386" s="99" t="s">
        <v>3618</v>
      </c>
    </row>
    <row r="1387" spans="1:10" x14ac:dyDescent="0.35">
      <c r="A1387" s="99" t="s">
        <v>3878</v>
      </c>
      <c r="B1387" s="99" t="s">
        <v>34</v>
      </c>
      <c r="C1387" s="91">
        <v>45645</v>
      </c>
      <c r="D1387" s="91" t="s">
        <v>27</v>
      </c>
      <c r="E1387" s="99" t="s">
        <v>2834</v>
      </c>
      <c r="F1387" s="91">
        <v>45653</v>
      </c>
      <c r="G1387" s="91" t="s">
        <v>27</v>
      </c>
      <c r="H1387" s="91">
        <v>45644</v>
      </c>
      <c r="I1387" s="91" t="s">
        <v>3605</v>
      </c>
      <c r="J1387" s="99" t="s">
        <v>3618</v>
      </c>
    </row>
    <row r="1388" spans="1:10" x14ac:dyDescent="0.35">
      <c r="A1388" s="99" t="s">
        <v>3874</v>
      </c>
      <c r="B1388" s="99" t="s">
        <v>30</v>
      </c>
      <c r="C1388" s="91">
        <v>45645</v>
      </c>
      <c r="D1388" s="91" t="s">
        <v>27</v>
      </c>
      <c r="E1388" s="99" t="s">
        <v>2834</v>
      </c>
      <c r="F1388" s="91">
        <v>45645</v>
      </c>
      <c r="G1388" s="91" t="s">
        <v>27</v>
      </c>
      <c r="H1388" s="91">
        <v>45644</v>
      </c>
      <c r="I1388" s="91" t="s">
        <v>3605</v>
      </c>
      <c r="J1388" s="99" t="s">
        <v>3618</v>
      </c>
    </row>
    <row r="1389" spans="1:10" x14ac:dyDescent="0.35">
      <c r="A1389" s="99" t="s">
        <v>3592</v>
      </c>
      <c r="B1389" s="99" t="s">
        <v>43</v>
      </c>
      <c r="C1389" s="91">
        <v>45645</v>
      </c>
      <c r="D1389" s="91" t="s">
        <v>27</v>
      </c>
      <c r="E1389" s="99" t="s">
        <v>2834</v>
      </c>
      <c r="F1389" s="91">
        <v>45646</v>
      </c>
      <c r="G1389" s="91" t="s">
        <v>27</v>
      </c>
      <c r="H1389" s="91">
        <v>45645</v>
      </c>
      <c r="I1389" s="91" t="s">
        <v>3605</v>
      </c>
      <c r="J1389" s="99" t="s">
        <v>3618</v>
      </c>
    </row>
    <row r="1390" spans="1:10" x14ac:dyDescent="0.35">
      <c r="A1390" s="99" t="s">
        <v>3879</v>
      </c>
      <c r="B1390" s="99" t="s">
        <v>38</v>
      </c>
      <c r="C1390" s="91">
        <v>45645</v>
      </c>
      <c r="D1390" s="91" t="s">
        <v>27</v>
      </c>
      <c r="E1390" s="99" t="s">
        <v>2834</v>
      </c>
      <c r="F1390" s="91">
        <v>45656</v>
      </c>
      <c r="G1390" s="91" t="s">
        <v>27</v>
      </c>
      <c r="H1390" s="91">
        <v>45645</v>
      </c>
      <c r="I1390" s="91" t="s">
        <v>3605</v>
      </c>
      <c r="J1390" s="99" t="s">
        <v>3618</v>
      </c>
    </row>
    <row r="1391" spans="1:10" x14ac:dyDescent="0.35">
      <c r="A1391" s="99" t="s">
        <v>416</v>
      </c>
      <c r="B1391" s="99" t="s">
        <v>38</v>
      </c>
      <c r="C1391" s="91">
        <v>45645</v>
      </c>
      <c r="D1391" s="91" t="s">
        <v>27</v>
      </c>
      <c r="E1391" s="99" t="s">
        <v>2834</v>
      </c>
      <c r="F1391" s="91">
        <v>45653</v>
      </c>
      <c r="G1391" s="91" t="s">
        <v>27</v>
      </c>
      <c r="H1391" s="91">
        <v>45645</v>
      </c>
      <c r="I1391" s="91" t="s">
        <v>3605</v>
      </c>
      <c r="J1391" s="99" t="s">
        <v>3618</v>
      </c>
    </row>
    <row r="1392" spans="1:10" x14ac:dyDescent="0.35">
      <c r="A1392" s="99" t="s">
        <v>3880</v>
      </c>
      <c r="B1392" s="99" t="s">
        <v>42</v>
      </c>
      <c r="C1392" s="91">
        <v>45645</v>
      </c>
      <c r="D1392" s="91" t="s">
        <v>27</v>
      </c>
      <c r="E1392" s="99" t="s">
        <v>2834</v>
      </c>
      <c r="F1392" s="91">
        <v>45646</v>
      </c>
      <c r="G1392" s="91" t="s">
        <v>27</v>
      </c>
      <c r="H1392" s="91">
        <v>45645</v>
      </c>
      <c r="I1392" s="91" t="s">
        <v>3605</v>
      </c>
      <c r="J1392" s="99" t="s">
        <v>3618</v>
      </c>
    </row>
    <row r="1393" spans="1:10" x14ac:dyDescent="0.35">
      <c r="A1393" s="99" t="s">
        <v>3875</v>
      </c>
      <c r="B1393" s="99" t="s">
        <v>43</v>
      </c>
      <c r="C1393" s="91">
        <v>45645</v>
      </c>
      <c r="D1393" s="91" t="s">
        <v>27</v>
      </c>
      <c r="E1393" s="99" t="s">
        <v>2834</v>
      </c>
      <c r="F1393" s="91">
        <v>45645</v>
      </c>
      <c r="G1393" s="91" t="s">
        <v>27</v>
      </c>
      <c r="H1393" s="91">
        <v>45645</v>
      </c>
      <c r="I1393" s="91" t="s">
        <v>3605</v>
      </c>
      <c r="J1393" s="99" t="s">
        <v>3618</v>
      </c>
    </row>
    <row r="1394" spans="1:10" x14ac:dyDescent="0.35">
      <c r="A1394" s="99" t="s">
        <v>1191</v>
      </c>
      <c r="B1394" s="99" t="s">
        <v>31</v>
      </c>
      <c r="C1394" s="91">
        <v>45645</v>
      </c>
      <c r="D1394" s="91" t="s">
        <v>27</v>
      </c>
      <c r="E1394" s="99" t="s">
        <v>2834</v>
      </c>
      <c r="F1394" s="91">
        <v>45645</v>
      </c>
      <c r="G1394" s="91" t="s">
        <v>27</v>
      </c>
      <c r="H1394" s="91">
        <v>45645</v>
      </c>
      <c r="I1394" s="91" t="s">
        <v>3605</v>
      </c>
      <c r="J1394" s="99" t="s">
        <v>3618</v>
      </c>
    </row>
    <row r="1395" spans="1:10" x14ac:dyDescent="0.35">
      <c r="A1395" s="99" t="s">
        <v>3881</v>
      </c>
      <c r="B1395" s="99" t="s">
        <v>38</v>
      </c>
      <c r="C1395" s="91">
        <v>45645</v>
      </c>
      <c r="D1395" s="91" t="s">
        <v>27</v>
      </c>
      <c r="E1395" s="99" t="s">
        <v>2834</v>
      </c>
      <c r="F1395" s="91">
        <v>45646</v>
      </c>
      <c r="G1395" s="91" t="s">
        <v>27</v>
      </c>
      <c r="H1395" s="91">
        <v>45645</v>
      </c>
      <c r="I1395" s="91" t="s">
        <v>3606</v>
      </c>
      <c r="J1395" s="99" t="s">
        <v>3618</v>
      </c>
    </row>
    <row r="1396" spans="1:10" x14ac:dyDescent="0.35">
      <c r="A1396" s="99" t="s">
        <v>456</v>
      </c>
      <c r="B1396" s="99" t="s">
        <v>42</v>
      </c>
      <c r="C1396" s="91">
        <v>45645</v>
      </c>
      <c r="D1396" s="91" t="s">
        <v>27</v>
      </c>
      <c r="E1396" s="99" t="s">
        <v>2834</v>
      </c>
      <c r="F1396" s="91">
        <v>45653</v>
      </c>
      <c r="G1396" s="91" t="s">
        <v>27</v>
      </c>
      <c r="H1396" s="91">
        <v>45645</v>
      </c>
      <c r="I1396" s="91" t="s">
        <v>3605</v>
      </c>
      <c r="J1396" s="99" t="s">
        <v>3618</v>
      </c>
    </row>
    <row r="1397" spans="1:10" x14ac:dyDescent="0.35">
      <c r="A1397" s="99" t="s">
        <v>3883</v>
      </c>
      <c r="B1397" s="99" t="s">
        <v>42</v>
      </c>
      <c r="C1397" s="91">
        <v>45646</v>
      </c>
      <c r="D1397" s="91" t="s">
        <v>27</v>
      </c>
      <c r="E1397" s="99" t="s">
        <v>2834</v>
      </c>
      <c r="F1397" s="91">
        <v>45646</v>
      </c>
      <c r="G1397" s="91" t="s">
        <v>27</v>
      </c>
      <c r="H1397" s="91">
        <v>45645</v>
      </c>
      <c r="I1397" s="91" t="s">
        <v>3605</v>
      </c>
      <c r="J1397" s="99" t="s">
        <v>3618</v>
      </c>
    </row>
    <row r="1398" spans="1:10" x14ac:dyDescent="0.35">
      <c r="A1398" s="99" t="s">
        <v>3889</v>
      </c>
      <c r="B1398" s="99" t="s">
        <v>30</v>
      </c>
      <c r="C1398" s="91">
        <v>45646</v>
      </c>
      <c r="D1398" s="91" t="s">
        <v>27</v>
      </c>
      <c r="E1398" s="99" t="s">
        <v>2834</v>
      </c>
      <c r="F1398" s="91">
        <v>45646</v>
      </c>
      <c r="G1398" s="91" t="s">
        <v>27</v>
      </c>
      <c r="H1398" s="91">
        <v>45645</v>
      </c>
      <c r="I1398" s="91" t="s">
        <v>3605</v>
      </c>
      <c r="J1398" s="99" t="s">
        <v>3618</v>
      </c>
    </row>
    <row r="1399" spans="1:10" x14ac:dyDescent="0.35">
      <c r="A1399" s="99" t="s">
        <v>1312</v>
      </c>
      <c r="B1399" s="99" t="s">
        <v>42</v>
      </c>
      <c r="C1399" s="91">
        <v>45646</v>
      </c>
      <c r="D1399" s="91" t="s">
        <v>27</v>
      </c>
      <c r="E1399" s="99" t="s">
        <v>2834</v>
      </c>
      <c r="F1399" s="91">
        <v>45653</v>
      </c>
      <c r="G1399" s="91" t="s">
        <v>27</v>
      </c>
      <c r="H1399" s="91">
        <v>45645</v>
      </c>
      <c r="I1399" s="91" t="s">
        <v>3606</v>
      </c>
      <c r="J1399" s="99" t="s">
        <v>3618</v>
      </c>
    </row>
    <row r="1400" spans="1:10" x14ac:dyDescent="0.35">
      <c r="A1400" s="99" t="s">
        <v>3046</v>
      </c>
      <c r="B1400" s="99" t="s">
        <v>42</v>
      </c>
      <c r="C1400" s="91">
        <v>45646</v>
      </c>
      <c r="D1400" s="91" t="s">
        <v>27</v>
      </c>
      <c r="E1400" s="99" t="s">
        <v>2834</v>
      </c>
      <c r="F1400" s="91">
        <v>45649</v>
      </c>
      <c r="G1400" s="91" t="s">
        <v>27</v>
      </c>
      <c r="H1400" s="91">
        <v>45645</v>
      </c>
      <c r="I1400" s="91" t="s">
        <v>3605</v>
      </c>
      <c r="J1400" s="99" t="s">
        <v>3618</v>
      </c>
    </row>
    <row r="1401" spans="1:10" x14ac:dyDescent="0.35">
      <c r="A1401" s="99" t="s">
        <v>3890</v>
      </c>
      <c r="B1401" s="99" t="s">
        <v>34</v>
      </c>
      <c r="C1401" s="91">
        <v>45646</v>
      </c>
      <c r="D1401" s="91" t="s">
        <v>27</v>
      </c>
      <c r="E1401" s="99" t="s">
        <v>2834</v>
      </c>
      <c r="F1401" s="91">
        <v>45649</v>
      </c>
      <c r="G1401" s="91" t="s">
        <v>27</v>
      </c>
      <c r="H1401" s="91">
        <v>45646</v>
      </c>
      <c r="I1401" s="91" t="s">
        <v>3605</v>
      </c>
      <c r="J1401" s="99" t="s">
        <v>3618</v>
      </c>
    </row>
    <row r="1402" spans="1:10" x14ac:dyDescent="0.35">
      <c r="A1402" s="99" t="s">
        <v>3433</v>
      </c>
      <c r="B1402" s="99" t="s">
        <v>34</v>
      </c>
      <c r="C1402" s="91">
        <v>45646</v>
      </c>
      <c r="D1402" s="91" t="s">
        <v>27</v>
      </c>
      <c r="E1402" s="99" t="s">
        <v>2834</v>
      </c>
      <c r="F1402" s="91">
        <v>45656</v>
      </c>
      <c r="G1402" s="91" t="s">
        <v>27</v>
      </c>
      <c r="H1402" s="91">
        <v>45646</v>
      </c>
      <c r="I1402" s="91" t="s">
        <v>3605</v>
      </c>
      <c r="J1402" s="99" t="s">
        <v>3618</v>
      </c>
    </row>
    <row r="1403" spans="1:10" x14ac:dyDescent="0.35">
      <c r="A1403" s="99" t="s">
        <v>2878</v>
      </c>
      <c r="B1403" s="99" t="s">
        <v>31</v>
      </c>
      <c r="C1403" s="91">
        <v>45646</v>
      </c>
      <c r="D1403" s="91" t="s">
        <v>27</v>
      </c>
      <c r="E1403" s="99" t="s">
        <v>2834</v>
      </c>
      <c r="F1403" s="91">
        <v>45651</v>
      </c>
      <c r="G1403" s="91" t="s">
        <v>27</v>
      </c>
      <c r="H1403" s="91">
        <v>45646</v>
      </c>
      <c r="I1403" s="91" t="s">
        <v>3606</v>
      </c>
      <c r="J1403" s="99" t="s">
        <v>3618</v>
      </c>
    </row>
    <row r="1404" spans="1:10" x14ac:dyDescent="0.35">
      <c r="A1404" s="99" t="s">
        <v>3891</v>
      </c>
      <c r="B1404" s="99" t="s">
        <v>34</v>
      </c>
      <c r="C1404" s="91">
        <v>45646</v>
      </c>
      <c r="D1404" s="91" t="s">
        <v>27</v>
      </c>
      <c r="E1404" s="99" t="s">
        <v>2834</v>
      </c>
      <c r="F1404" s="91">
        <v>45646</v>
      </c>
      <c r="G1404" s="91" t="s">
        <v>27</v>
      </c>
      <c r="H1404" s="91">
        <v>45646</v>
      </c>
      <c r="I1404" s="91" t="s">
        <v>3606</v>
      </c>
      <c r="J1404" s="99" t="s">
        <v>3618</v>
      </c>
    </row>
    <row r="1405" spans="1:10" x14ac:dyDescent="0.35">
      <c r="A1405" s="99" t="s">
        <v>3881</v>
      </c>
      <c r="B1405" s="99" t="s">
        <v>31</v>
      </c>
      <c r="C1405" s="91">
        <v>45647</v>
      </c>
      <c r="D1405" s="91" t="s">
        <v>27</v>
      </c>
      <c r="E1405" s="99" t="s">
        <v>2834</v>
      </c>
      <c r="F1405" s="91">
        <v>45653</v>
      </c>
      <c r="G1405" s="91" t="s">
        <v>27</v>
      </c>
      <c r="H1405" s="91">
        <v>45647</v>
      </c>
      <c r="I1405" s="91" t="s">
        <v>3606</v>
      </c>
      <c r="J1405" s="99" t="s">
        <v>3618</v>
      </c>
    </row>
    <row r="1406" spans="1:10" x14ac:dyDescent="0.35">
      <c r="A1406" s="99" t="s">
        <v>865</v>
      </c>
      <c r="B1406" s="99" t="s">
        <v>30</v>
      </c>
      <c r="C1406" s="91">
        <v>45649</v>
      </c>
      <c r="D1406" s="91" t="s">
        <v>27</v>
      </c>
      <c r="E1406" s="99" t="s">
        <v>2834</v>
      </c>
      <c r="F1406" s="91">
        <v>45656</v>
      </c>
      <c r="G1406" s="91" t="s">
        <v>27</v>
      </c>
      <c r="H1406" s="91">
        <v>45649</v>
      </c>
      <c r="I1406" s="91" t="s">
        <v>3605</v>
      </c>
      <c r="J1406" s="99" t="s">
        <v>3618</v>
      </c>
    </row>
    <row r="1407" spans="1:10" x14ac:dyDescent="0.35">
      <c r="A1407" s="99" t="s">
        <v>3917</v>
      </c>
      <c r="B1407" s="99" t="s">
        <v>38</v>
      </c>
      <c r="C1407" s="91">
        <v>45649</v>
      </c>
      <c r="D1407" s="91" t="s">
        <v>27</v>
      </c>
      <c r="E1407" s="99" t="s">
        <v>2834</v>
      </c>
      <c r="F1407" s="91">
        <v>45656</v>
      </c>
      <c r="G1407" s="91" t="s">
        <v>27</v>
      </c>
      <c r="H1407" s="91">
        <v>45649</v>
      </c>
      <c r="I1407" s="91" t="s">
        <v>3606</v>
      </c>
      <c r="J1407" s="99" t="s">
        <v>3618</v>
      </c>
    </row>
    <row r="1408" spans="1:10" x14ac:dyDescent="0.35">
      <c r="A1408" s="99" t="s">
        <v>3829</v>
      </c>
      <c r="B1408" s="99" t="s">
        <v>43</v>
      </c>
      <c r="C1408" s="91">
        <v>45649</v>
      </c>
      <c r="D1408" s="91" t="s">
        <v>27</v>
      </c>
      <c r="E1408" s="99" t="s">
        <v>2834</v>
      </c>
      <c r="F1408" s="91">
        <v>45652</v>
      </c>
      <c r="G1408" s="91" t="s">
        <v>27</v>
      </c>
      <c r="H1408" s="91">
        <v>45649</v>
      </c>
      <c r="I1408" s="91" t="s">
        <v>3605</v>
      </c>
      <c r="J1408" s="99" t="s">
        <v>3618</v>
      </c>
    </row>
    <row r="1409" spans="1:10" x14ac:dyDescent="0.35">
      <c r="A1409" s="99" t="s">
        <v>472</v>
      </c>
      <c r="B1409" s="99" t="s">
        <v>47</v>
      </c>
      <c r="C1409" s="91">
        <v>45649</v>
      </c>
      <c r="D1409" s="91" t="s">
        <v>27</v>
      </c>
      <c r="E1409" s="99" t="s">
        <v>2834</v>
      </c>
      <c r="F1409" s="91">
        <v>45653</v>
      </c>
      <c r="G1409" s="91" t="s">
        <v>27</v>
      </c>
      <c r="H1409" s="91">
        <v>45649</v>
      </c>
      <c r="I1409" s="91" t="s">
        <v>3606</v>
      </c>
      <c r="J1409" s="99" t="s">
        <v>3618</v>
      </c>
    </row>
    <row r="1410" spans="1:10" x14ac:dyDescent="0.35">
      <c r="A1410" s="99" t="s">
        <v>3918</v>
      </c>
      <c r="B1410" s="99" t="s">
        <v>29</v>
      </c>
      <c r="C1410" s="91">
        <v>45652</v>
      </c>
      <c r="D1410" s="91" t="s">
        <v>27</v>
      </c>
      <c r="E1410" s="99" t="s">
        <v>2834</v>
      </c>
      <c r="F1410" s="91">
        <v>45653</v>
      </c>
      <c r="G1410" s="91" t="s">
        <v>27</v>
      </c>
      <c r="H1410" s="91">
        <v>45652</v>
      </c>
      <c r="I1410" s="91" t="s">
        <v>3606</v>
      </c>
      <c r="J1410" s="99" t="s">
        <v>3618</v>
      </c>
    </row>
    <row r="1411" spans="1:10" x14ac:dyDescent="0.35">
      <c r="A1411" s="99" t="s">
        <v>3556</v>
      </c>
      <c r="B1411" s="99" t="s">
        <v>34</v>
      </c>
      <c r="C1411" s="91">
        <v>45652</v>
      </c>
      <c r="D1411" s="91" t="s">
        <v>27</v>
      </c>
      <c r="E1411" s="99" t="s">
        <v>2834</v>
      </c>
      <c r="F1411" s="91">
        <v>45657</v>
      </c>
      <c r="G1411" s="91" t="s">
        <v>27</v>
      </c>
      <c r="H1411" s="91">
        <v>45652</v>
      </c>
      <c r="I1411" s="91" t="s">
        <v>3605</v>
      </c>
      <c r="J1411" s="99" t="s">
        <v>3619</v>
      </c>
    </row>
    <row r="1412" spans="1:10" x14ac:dyDescent="0.35">
      <c r="A1412" s="99" t="s">
        <v>3379</v>
      </c>
      <c r="B1412" s="99" t="s">
        <v>38</v>
      </c>
      <c r="C1412" s="91">
        <v>45653</v>
      </c>
      <c r="D1412" s="91" t="s">
        <v>27</v>
      </c>
      <c r="E1412" s="99" t="s">
        <v>2834</v>
      </c>
      <c r="F1412" s="91">
        <v>45656</v>
      </c>
      <c r="G1412" s="91" t="s">
        <v>27</v>
      </c>
      <c r="H1412" s="91">
        <v>45652</v>
      </c>
      <c r="I1412" s="91" t="s">
        <v>3605</v>
      </c>
      <c r="J1412" s="99" t="s">
        <v>3618</v>
      </c>
    </row>
    <row r="1413" spans="1:10" x14ac:dyDescent="0.35">
      <c r="A1413" s="99" t="s">
        <v>3919</v>
      </c>
      <c r="B1413" s="99" t="s">
        <v>43</v>
      </c>
      <c r="C1413" s="91">
        <v>45653</v>
      </c>
      <c r="D1413" s="91" t="s">
        <v>27</v>
      </c>
      <c r="E1413" s="99" t="s">
        <v>2834</v>
      </c>
      <c r="F1413" s="91">
        <v>45653</v>
      </c>
      <c r="G1413" s="91" t="s">
        <v>27</v>
      </c>
      <c r="H1413" s="91">
        <v>45653</v>
      </c>
      <c r="I1413" s="91" t="s">
        <v>3606</v>
      </c>
      <c r="J1413" s="99" t="s">
        <v>3618</v>
      </c>
    </row>
    <row r="1414" spans="1:10" x14ac:dyDescent="0.35">
      <c r="A1414" s="99" t="s">
        <v>3920</v>
      </c>
      <c r="B1414" s="99" t="s">
        <v>43</v>
      </c>
      <c r="C1414" s="91">
        <v>45653</v>
      </c>
      <c r="D1414" s="91" t="s">
        <v>27</v>
      </c>
      <c r="E1414" s="99" t="s">
        <v>2834</v>
      </c>
      <c r="F1414" s="91">
        <v>45653</v>
      </c>
      <c r="G1414" s="91" t="s">
        <v>27</v>
      </c>
      <c r="H1414" s="91">
        <v>45653</v>
      </c>
      <c r="I1414" s="91" t="s">
        <v>3605</v>
      </c>
      <c r="J1414" s="99" t="s">
        <v>3618</v>
      </c>
    </row>
    <row r="1415" spans="1:10" x14ac:dyDescent="0.35">
      <c r="A1415" s="99" t="s">
        <v>613</v>
      </c>
      <c r="B1415" s="99" t="s">
        <v>43</v>
      </c>
      <c r="C1415" s="91">
        <v>45656</v>
      </c>
      <c r="D1415" s="91" t="s">
        <v>27</v>
      </c>
      <c r="E1415" s="99" t="s">
        <v>2834</v>
      </c>
      <c r="F1415" s="91">
        <v>45657</v>
      </c>
      <c r="G1415" s="91" t="s">
        <v>27</v>
      </c>
      <c r="H1415" s="91">
        <v>45656</v>
      </c>
      <c r="I1415" s="91" t="s">
        <v>3606</v>
      </c>
      <c r="J1415" s="99" t="s">
        <v>3618</v>
      </c>
    </row>
    <row r="1416" spans="1:10" x14ac:dyDescent="0.35">
      <c r="A1416" s="99" t="s">
        <v>3931</v>
      </c>
      <c r="B1416" s="99" t="s">
        <v>43</v>
      </c>
      <c r="C1416" s="91">
        <v>45656</v>
      </c>
      <c r="D1416" s="91" t="s">
        <v>27</v>
      </c>
      <c r="E1416" s="99" t="s">
        <v>2834</v>
      </c>
      <c r="F1416" s="91">
        <v>45656</v>
      </c>
      <c r="G1416" s="91" t="s">
        <v>27</v>
      </c>
      <c r="H1416" s="91">
        <v>45656</v>
      </c>
      <c r="I1416" s="91" t="s">
        <v>3606</v>
      </c>
      <c r="J1416" s="99" t="s">
        <v>3618</v>
      </c>
    </row>
    <row r="1417" spans="1:10" x14ac:dyDescent="0.35">
      <c r="A1417" s="99" t="s">
        <v>2028</v>
      </c>
      <c r="B1417" s="99" t="s">
        <v>43</v>
      </c>
      <c r="C1417" s="91">
        <v>45657</v>
      </c>
      <c r="D1417" s="91" t="s">
        <v>27</v>
      </c>
      <c r="E1417" s="99" t="s">
        <v>2834</v>
      </c>
      <c r="F1417" s="91">
        <v>45656</v>
      </c>
      <c r="G1417" s="91" t="s">
        <v>27</v>
      </c>
      <c r="H1417" s="91">
        <v>45656</v>
      </c>
      <c r="I1417" s="91" t="s">
        <v>3605</v>
      </c>
      <c r="J1417" s="99" t="s">
        <v>3618</v>
      </c>
    </row>
    <row r="1418" spans="1:10" x14ac:dyDescent="0.35">
      <c r="A1418" s="99"/>
      <c r="B1418" s="99"/>
      <c r="C1418" s="91"/>
      <c r="D1418" s="90"/>
      <c r="E1418" s="99"/>
      <c r="F1418" s="91"/>
      <c r="G1418" s="90"/>
      <c r="H1418" s="90"/>
      <c r="I1418" s="90"/>
      <c r="J1418" s="99"/>
    </row>
    <row r="1419" spans="1:10" x14ac:dyDescent="0.35">
      <c r="A1419" s="99"/>
      <c r="B1419" s="99"/>
      <c r="C1419" s="91"/>
      <c r="D1419" s="90"/>
      <c r="E1419" s="99"/>
      <c r="F1419" s="91"/>
      <c r="G1419" s="90"/>
      <c r="H1419" s="90"/>
      <c r="I1419" s="90"/>
      <c r="J1419" s="99"/>
    </row>
    <row r="1420" spans="1:10" x14ac:dyDescent="0.35">
      <c r="A1420" s="99"/>
      <c r="B1420" s="99"/>
      <c r="C1420" s="91"/>
      <c r="D1420" s="90"/>
      <c r="E1420" s="99"/>
      <c r="F1420" s="91"/>
      <c r="G1420" s="90"/>
      <c r="H1420" s="90"/>
      <c r="I1420" s="90"/>
      <c r="J1420" s="99"/>
    </row>
    <row r="1421" spans="1:10" x14ac:dyDescent="0.35">
      <c r="A1421" s="99"/>
      <c r="B1421" s="99"/>
      <c r="C1421" s="91"/>
      <c r="D1421" s="90"/>
      <c r="E1421" s="99"/>
      <c r="F1421" s="91"/>
      <c r="G1421" s="90"/>
      <c r="H1421" s="90"/>
      <c r="I1421" s="90"/>
      <c r="J1421" s="99"/>
    </row>
    <row r="1422" spans="1:10" x14ac:dyDescent="0.35">
      <c r="A1422" s="99"/>
      <c r="B1422" s="99"/>
      <c r="C1422" s="91"/>
      <c r="D1422" s="90"/>
      <c r="E1422" s="99"/>
      <c r="F1422" s="91"/>
      <c r="G1422" s="90"/>
      <c r="H1422" s="90"/>
      <c r="I1422" s="90"/>
      <c r="J1422" s="99"/>
    </row>
    <row r="1423" spans="1:10" x14ac:dyDescent="0.35">
      <c r="A1423" s="99"/>
      <c r="B1423" s="99"/>
      <c r="C1423" s="91"/>
      <c r="D1423" s="90"/>
      <c r="E1423" s="99"/>
      <c r="F1423" s="91"/>
      <c r="G1423" s="90"/>
      <c r="H1423" s="90"/>
      <c r="I1423" s="90"/>
      <c r="J1423" s="99"/>
    </row>
    <row r="1424" spans="1:10" x14ac:dyDescent="0.35">
      <c r="A1424" s="99"/>
      <c r="B1424" s="99"/>
      <c r="C1424" s="91"/>
      <c r="D1424" s="90"/>
      <c r="E1424" s="99"/>
      <c r="F1424" s="91"/>
      <c r="G1424" s="90"/>
      <c r="H1424" s="90"/>
      <c r="I1424" s="90"/>
      <c r="J1424" s="99"/>
    </row>
    <row r="1425" spans="1:10" x14ac:dyDescent="0.35">
      <c r="A1425" s="99"/>
      <c r="B1425" s="99"/>
      <c r="C1425" s="91"/>
      <c r="D1425" s="90"/>
      <c r="E1425" s="99"/>
      <c r="F1425" s="91"/>
      <c r="G1425" s="90"/>
      <c r="H1425" s="90"/>
      <c r="I1425" s="90"/>
      <c r="J1425" s="99"/>
    </row>
    <row r="1426" spans="1:10" x14ac:dyDescent="0.35">
      <c r="A1426" s="99"/>
      <c r="B1426" s="99"/>
      <c r="C1426" s="91"/>
      <c r="D1426" s="90"/>
      <c r="E1426" s="99"/>
      <c r="F1426" s="91"/>
      <c r="G1426" s="90"/>
      <c r="H1426" s="90"/>
      <c r="I1426" s="90"/>
      <c r="J1426" s="99"/>
    </row>
    <row r="1427" spans="1:10" x14ac:dyDescent="0.35">
      <c r="A1427" s="99"/>
      <c r="B1427" s="99"/>
      <c r="C1427" s="91"/>
      <c r="D1427" s="90"/>
      <c r="E1427" s="99"/>
      <c r="F1427" s="91"/>
      <c r="G1427" s="90"/>
      <c r="H1427" s="90"/>
      <c r="I1427" s="90"/>
      <c r="J1427" s="99"/>
    </row>
    <row r="1428" spans="1:10" x14ac:dyDescent="0.35">
      <c r="A1428" s="99"/>
      <c r="B1428" s="99"/>
      <c r="C1428" s="91"/>
      <c r="D1428" s="90"/>
      <c r="E1428" s="99"/>
      <c r="F1428" s="91"/>
      <c r="G1428" s="90"/>
      <c r="H1428" s="90"/>
      <c r="I1428" s="90"/>
      <c r="J1428" s="99"/>
    </row>
    <row r="1429" spans="1:10" x14ac:dyDescent="0.35">
      <c r="A1429" s="99"/>
      <c r="B1429" s="99"/>
      <c r="C1429" s="91"/>
      <c r="D1429" s="90"/>
      <c r="E1429" s="99"/>
      <c r="F1429" s="91"/>
      <c r="G1429" s="90"/>
      <c r="H1429" s="90"/>
      <c r="I1429" s="90"/>
      <c r="J1429" s="99"/>
    </row>
  </sheetData>
  <autoFilter ref="A1:J1429" xr:uid="{04412E79-CD4C-4974-B229-0D21CD423D14}">
    <filterColumn colId="2">
      <filters>
        <dateGroupItem year="2024" month="12" dateTimeGrouping="month"/>
      </filters>
    </filterColumn>
    <sortState xmlns:xlrd2="http://schemas.microsoft.com/office/spreadsheetml/2017/richdata2" ref="A2:J1287">
      <sortCondition ref="C1:C128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790B-C890-4432-B589-E129E04C925F}">
  <sheetPr codeName="Sheet5" filterMode="1">
    <tabColor rgb="FF92D050"/>
  </sheetPr>
  <dimension ref="A1:F515"/>
  <sheetViews>
    <sheetView workbookViewId="0">
      <selection activeCell="A464" sqref="A464:F514"/>
    </sheetView>
  </sheetViews>
  <sheetFormatPr defaultRowHeight="14.5" x14ac:dyDescent="0.35"/>
  <cols>
    <col min="1" max="1" width="19.7265625" bestFit="1" customWidth="1"/>
    <col min="2" max="2" width="28.1796875" bestFit="1" customWidth="1"/>
    <col min="3" max="3" width="10.26953125" bestFit="1" customWidth="1"/>
    <col min="4" max="4" width="12.81640625" bestFit="1" customWidth="1"/>
    <col min="5" max="5" width="19.81640625" bestFit="1" customWidth="1"/>
    <col min="6" max="6" width="18.453125" bestFit="1" customWidth="1"/>
  </cols>
  <sheetData>
    <row r="1" spans="1:6" x14ac:dyDescent="0.35">
      <c r="A1" t="s">
        <v>6</v>
      </c>
      <c r="B1" t="s">
        <v>3610</v>
      </c>
      <c r="C1" t="s">
        <v>3</v>
      </c>
      <c r="D1" t="s">
        <v>3611</v>
      </c>
      <c r="E1" t="s">
        <v>3612</v>
      </c>
      <c r="F1" t="s">
        <v>3613</v>
      </c>
    </row>
    <row r="2" spans="1:6" hidden="1" x14ac:dyDescent="0.35">
      <c r="A2" t="s">
        <v>42</v>
      </c>
      <c r="B2" t="s">
        <v>3606</v>
      </c>
      <c r="C2" t="s">
        <v>16</v>
      </c>
      <c r="D2" t="s">
        <v>3608</v>
      </c>
      <c r="E2" s="75">
        <v>3290</v>
      </c>
      <c r="F2">
        <v>0</v>
      </c>
    </row>
    <row r="3" spans="1:6" hidden="1" x14ac:dyDescent="0.35">
      <c r="A3" t="s">
        <v>34</v>
      </c>
      <c r="B3" t="s">
        <v>3606</v>
      </c>
      <c r="C3" t="s">
        <v>16</v>
      </c>
      <c r="D3" t="s">
        <v>3608</v>
      </c>
      <c r="E3" s="75">
        <v>2282</v>
      </c>
      <c r="F3">
        <v>0</v>
      </c>
    </row>
    <row r="4" spans="1:6" hidden="1" x14ac:dyDescent="0.35">
      <c r="A4" t="s">
        <v>43</v>
      </c>
      <c r="B4" t="s">
        <v>3606</v>
      </c>
      <c r="C4" t="s">
        <v>16</v>
      </c>
      <c r="D4" t="s">
        <v>3608</v>
      </c>
      <c r="E4" s="75">
        <v>2211</v>
      </c>
      <c r="F4">
        <v>0</v>
      </c>
    </row>
    <row r="5" spans="1:6" hidden="1" x14ac:dyDescent="0.35">
      <c r="A5" t="s">
        <v>41</v>
      </c>
      <c r="B5" t="s">
        <v>3606</v>
      </c>
      <c r="C5" t="s">
        <v>16</v>
      </c>
      <c r="D5" t="s">
        <v>3608</v>
      </c>
      <c r="E5" s="75">
        <v>1996</v>
      </c>
      <c r="F5">
        <v>0</v>
      </c>
    </row>
    <row r="6" spans="1:6" hidden="1" x14ac:dyDescent="0.35">
      <c r="A6" t="s">
        <v>35</v>
      </c>
      <c r="B6" t="s">
        <v>3606</v>
      </c>
      <c r="C6" t="s">
        <v>16</v>
      </c>
      <c r="D6" t="s">
        <v>3608</v>
      </c>
      <c r="E6" s="75">
        <v>1652</v>
      </c>
      <c r="F6">
        <v>0</v>
      </c>
    </row>
    <row r="7" spans="1:6" hidden="1" x14ac:dyDescent="0.35">
      <c r="A7" t="s">
        <v>30</v>
      </c>
      <c r="B7" t="s">
        <v>3605</v>
      </c>
      <c r="C7" t="s">
        <v>16</v>
      </c>
      <c r="D7" t="s">
        <v>3608</v>
      </c>
      <c r="E7" s="75">
        <v>1561</v>
      </c>
      <c r="F7">
        <v>0</v>
      </c>
    </row>
    <row r="8" spans="1:6" hidden="1" x14ac:dyDescent="0.35">
      <c r="A8" t="s">
        <v>32</v>
      </c>
      <c r="B8" t="s">
        <v>3606</v>
      </c>
      <c r="C8" t="s">
        <v>16</v>
      </c>
      <c r="D8" t="s">
        <v>3608</v>
      </c>
      <c r="E8" s="75">
        <v>1273</v>
      </c>
      <c r="F8">
        <v>0</v>
      </c>
    </row>
    <row r="9" spans="1:6" hidden="1" x14ac:dyDescent="0.35">
      <c r="A9" t="s">
        <v>45</v>
      </c>
      <c r="B9" t="s">
        <v>3606</v>
      </c>
      <c r="C9" t="s">
        <v>16</v>
      </c>
      <c r="D9" t="s">
        <v>3608</v>
      </c>
      <c r="E9" s="75">
        <v>1209</v>
      </c>
      <c r="F9">
        <v>0</v>
      </c>
    </row>
    <row r="10" spans="1:6" hidden="1" x14ac:dyDescent="0.35">
      <c r="A10" t="s">
        <v>42</v>
      </c>
      <c r="B10" t="s">
        <v>3605</v>
      </c>
      <c r="C10" t="s">
        <v>16</v>
      </c>
      <c r="D10" t="s">
        <v>3608</v>
      </c>
      <c r="E10" s="75">
        <v>1090</v>
      </c>
      <c r="F10">
        <v>0</v>
      </c>
    </row>
    <row r="11" spans="1:6" hidden="1" x14ac:dyDescent="0.35">
      <c r="A11" t="s">
        <v>35</v>
      </c>
      <c r="B11" t="s">
        <v>3605</v>
      </c>
      <c r="C11" t="s">
        <v>16</v>
      </c>
      <c r="D11" t="s">
        <v>3608</v>
      </c>
      <c r="E11" s="75">
        <v>1028</v>
      </c>
      <c r="F11">
        <v>0</v>
      </c>
    </row>
    <row r="12" spans="1:6" hidden="1" x14ac:dyDescent="0.35">
      <c r="A12" t="s">
        <v>41</v>
      </c>
      <c r="B12" t="s">
        <v>3605</v>
      </c>
      <c r="C12" t="s">
        <v>16</v>
      </c>
      <c r="D12" t="s">
        <v>3608</v>
      </c>
      <c r="E12" s="75">
        <v>1018</v>
      </c>
      <c r="F12">
        <v>0</v>
      </c>
    </row>
    <row r="13" spans="1:6" hidden="1" x14ac:dyDescent="0.35">
      <c r="A13" t="s">
        <v>32</v>
      </c>
      <c r="B13" t="s">
        <v>3605</v>
      </c>
      <c r="C13" t="s">
        <v>16</v>
      </c>
      <c r="D13" t="s">
        <v>3608</v>
      </c>
      <c r="E13" s="75">
        <v>1009</v>
      </c>
      <c r="F13">
        <v>0</v>
      </c>
    </row>
    <row r="14" spans="1:6" hidden="1" x14ac:dyDescent="0.35">
      <c r="A14" t="s">
        <v>38</v>
      </c>
      <c r="B14" t="s">
        <v>3606</v>
      </c>
      <c r="C14" t="s">
        <v>16</v>
      </c>
      <c r="D14" t="s">
        <v>3608</v>
      </c>
      <c r="E14">
        <v>999</v>
      </c>
      <c r="F14">
        <v>0</v>
      </c>
    </row>
    <row r="15" spans="1:6" hidden="1" x14ac:dyDescent="0.35">
      <c r="A15" t="s">
        <v>45</v>
      </c>
      <c r="B15" t="s">
        <v>3605</v>
      </c>
      <c r="C15" t="s">
        <v>16</v>
      </c>
      <c r="D15" t="s">
        <v>3608</v>
      </c>
      <c r="E15">
        <v>827</v>
      </c>
      <c r="F15">
        <v>0</v>
      </c>
    </row>
    <row r="16" spans="1:6" hidden="1" x14ac:dyDescent="0.35">
      <c r="A16" t="s">
        <v>38</v>
      </c>
      <c r="B16" t="s">
        <v>3605</v>
      </c>
      <c r="C16" t="s">
        <v>16</v>
      </c>
      <c r="D16" t="s">
        <v>3608</v>
      </c>
      <c r="E16">
        <v>714</v>
      </c>
      <c r="F16">
        <v>0</v>
      </c>
    </row>
    <row r="17" spans="1:6" hidden="1" x14ac:dyDescent="0.35">
      <c r="A17" t="s">
        <v>44</v>
      </c>
      <c r="B17" t="s">
        <v>3605</v>
      </c>
      <c r="C17" t="s">
        <v>16</v>
      </c>
      <c r="D17" t="s">
        <v>3608</v>
      </c>
      <c r="E17">
        <v>652</v>
      </c>
      <c r="F17">
        <v>0</v>
      </c>
    </row>
    <row r="18" spans="1:6" hidden="1" x14ac:dyDescent="0.35">
      <c r="A18" t="s">
        <v>34</v>
      </c>
      <c r="B18" t="s">
        <v>3605</v>
      </c>
      <c r="C18" t="s">
        <v>16</v>
      </c>
      <c r="D18" t="s">
        <v>3608</v>
      </c>
      <c r="E18">
        <v>478</v>
      </c>
      <c r="F18">
        <v>0</v>
      </c>
    </row>
    <row r="19" spans="1:6" hidden="1" x14ac:dyDescent="0.35">
      <c r="A19" t="s">
        <v>44</v>
      </c>
      <c r="B19" t="s">
        <v>3606</v>
      </c>
      <c r="C19" t="s">
        <v>16</v>
      </c>
      <c r="D19" t="s">
        <v>3608</v>
      </c>
      <c r="E19">
        <v>398</v>
      </c>
      <c r="F19">
        <v>0</v>
      </c>
    </row>
    <row r="20" spans="1:6" hidden="1" x14ac:dyDescent="0.35">
      <c r="A20" t="s">
        <v>43</v>
      </c>
      <c r="B20" t="s">
        <v>3605</v>
      </c>
      <c r="C20" t="s">
        <v>16</v>
      </c>
      <c r="D20" t="s">
        <v>3608</v>
      </c>
      <c r="E20">
        <v>347</v>
      </c>
      <c r="F20">
        <v>0</v>
      </c>
    </row>
    <row r="21" spans="1:6" hidden="1" x14ac:dyDescent="0.35">
      <c r="A21" t="s">
        <v>30</v>
      </c>
      <c r="B21" t="s">
        <v>3606</v>
      </c>
      <c r="C21" t="s">
        <v>16</v>
      </c>
      <c r="D21" t="s">
        <v>3608</v>
      </c>
      <c r="E21">
        <v>262</v>
      </c>
      <c r="F21">
        <v>0</v>
      </c>
    </row>
    <row r="22" spans="1:6" hidden="1" x14ac:dyDescent="0.35">
      <c r="A22" t="s">
        <v>32</v>
      </c>
      <c r="B22" t="s">
        <v>3606</v>
      </c>
      <c r="C22" t="s">
        <v>16</v>
      </c>
      <c r="D22" t="s">
        <v>3609</v>
      </c>
      <c r="E22">
        <v>0</v>
      </c>
      <c r="F22">
        <v>116</v>
      </c>
    </row>
    <row r="23" spans="1:6" hidden="1" x14ac:dyDescent="0.35">
      <c r="A23" t="s">
        <v>30</v>
      </c>
      <c r="B23" t="s">
        <v>3606</v>
      </c>
      <c r="C23" t="s">
        <v>16</v>
      </c>
      <c r="D23" t="s">
        <v>3609</v>
      </c>
      <c r="E23">
        <v>0</v>
      </c>
      <c r="F23">
        <v>53</v>
      </c>
    </row>
    <row r="24" spans="1:6" hidden="1" x14ac:dyDescent="0.35">
      <c r="A24" t="s">
        <v>45</v>
      </c>
      <c r="B24" t="s">
        <v>3606</v>
      </c>
      <c r="C24" t="s">
        <v>16</v>
      </c>
      <c r="D24" t="s">
        <v>3609</v>
      </c>
      <c r="E24">
        <v>0</v>
      </c>
      <c r="F24">
        <v>43</v>
      </c>
    </row>
    <row r="25" spans="1:6" hidden="1" x14ac:dyDescent="0.35">
      <c r="A25" t="s">
        <v>38</v>
      </c>
      <c r="B25" t="s">
        <v>3606</v>
      </c>
      <c r="C25" t="s">
        <v>16</v>
      </c>
      <c r="D25" t="s">
        <v>3609</v>
      </c>
      <c r="E25">
        <v>0</v>
      </c>
      <c r="F25">
        <v>39</v>
      </c>
    </row>
    <row r="26" spans="1:6" hidden="1" x14ac:dyDescent="0.35">
      <c r="A26" t="s">
        <v>42</v>
      </c>
      <c r="B26" t="s">
        <v>3606</v>
      </c>
      <c r="C26" t="s">
        <v>16</v>
      </c>
      <c r="D26" t="s">
        <v>3609</v>
      </c>
      <c r="E26">
        <v>0</v>
      </c>
      <c r="F26">
        <v>34</v>
      </c>
    </row>
    <row r="27" spans="1:6" hidden="1" x14ac:dyDescent="0.35">
      <c r="A27" t="s">
        <v>43</v>
      </c>
      <c r="B27" t="s">
        <v>3606</v>
      </c>
      <c r="C27" t="s">
        <v>16</v>
      </c>
      <c r="D27" t="s">
        <v>3609</v>
      </c>
      <c r="E27">
        <v>0</v>
      </c>
      <c r="F27">
        <v>32</v>
      </c>
    </row>
    <row r="28" spans="1:6" hidden="1" x14ac:dyDescent="0.35">
      <c r="A28" t="s">
        <v>35</v>
      </c>
      <c r="B28" t="s">
        <v>3606</v>
      </c>
      <c r="C28" t="s">
        <v>16</v>
      </c>
      <c r="D28" t="s">
        <v>3609</v>
      </c>
      <c r="E28">
        <v>0</v>
      </c>
      <c r="F28">
        <v>27</v>
      </c>
    </row>
    <row r="29" spans="1:6" hidden="1" x14ac:dyDescent="0.35">
      <c r="A29" t="s">
        <v>44</v>
      </c>
      <c r="B29" t="s">
        <v>3606</v>
      </c>
      <c r="C29" t="s">
        <v>16</v>
      </c>
      <c r="D29" t="s">
        <v>3609</v>
      </c>
      <c r="E29">
        <v>0</v>
      </c>
      <c r="F29">
        <v>27</v>
      </c>
    </row>
    <row r="30" spans="1:6" hidden="1" x14ac:dyDescent="0.35">
      <c r="A30" t="s">
        <v>34</v>
      </c>
      <c r="B30" t="s">
        <v>3606</v>
      </c>
      <c r="C30" t="s">
        <v>16</v>
      </c>
      <c r="D30" t="s">
        <v>3609</v>
      </c>
      <c r="E30">
        <v>0</v>
      </c>
      <c r="F30">
        <v>21</v>
      </c>
    </row>
    <row r="31" spans="1:6" hidden="1" x14ac:dyDescent="0.35">
      <c r="A31" t="s">
        <v>30</v>
      </c>
      <c r="B31" t="s">
        <v>3605</v>
      </c>
      <c r="C31" t="s">
        <v>17</v>
      </c>
      <c r="D31" t="s">
        <v>3608</v>
      </c>
      <c r="E31" s="75">
        <v>1978</v>
      </c>
      <c r="F31">
        <v>0</v>
      </c>
    </row>
    <row r="32" spans="1:6" hidden="1" x14ac:dyDescent="0.35">
      <c r="A32" t="s">
        <v>45</v>
      </c>
      <c r="B32" t="s">
        <v>3606</v>
      </c>
      <c r="C32" t="s">
        <v>17</v>
      </c>
      <c r="D32" t="s">
        <v>3608</v>
      </c>
      <c r="E32" s="75">
        <v>2926</v>
      </c>
      <c r="F32">
        <v>0</v>
      </c>
    </row>
    <row r="33" spans="1:6" hidden="1" x14ac:dyDescent="0.35">
      <c r="A33" t="s">
        <v>43</v>
      </c>
      <c r="B33" t="s">
        <v>3606</v>
      </c>
      <c r="C33" t="s">
        <v>17</v>
      </c>
      <c r="D33" t="s">
        <v>3608</v>
      </c>
      <c r="E33" s="75">
        <v>2757</v>
      </c>
      <c r="F33">
        <v>0</v>
      </c>
    </row>
    <row r="34" spans="1:6" hidden="1" x14ac:dyDescent="0.35">
      <c r="A34" t="s">
        <v>32</v>
      </c>
      <c r="B34" t="s">
        <v>3606</v>
      </c>
      <c r="C34" t="s">
        <v>17</v>
      </c>
      <c r="D34" t="s">
        <v>3608</v>
      </c>
      <c r="E34" s="75">
        <v>2429</v>
      </c>
      <c r="F34">
        <v>0</v>
      </c>
    </row>
    <row r="35" spans="1:6" hidden="1" x14ac:dyDescent="0.35">
      <c r="A35" t="s">
        <v>42</v>
      </c>
      <c r="B35" t="s">
        <v>3606</v>
      </c>
      <c r="C35" t="s">
        <v>17</v>
      </c>
      <c r="D35" t="s">
        <v>3608</v>
      </c>
      <c r="E35" s="75">
        <v>2411</v>
      </c>
      <c r="F35">
        <v>0</v>
      </c>
    </row>
    <row r="36" spans="1:6" hidden="1" x14ac:dyDescent="0.35">
      <c r="A36" t="s">
        <v>41</v>
      </c>
      <c r="B36" t="s">
        <v>3606</v>
      </c>
      <c r="C36" t="s">
        <v>17</v>
      </c>
      <c r="D36" t="s">
        <v>3608</v>
      </c>
      <c r="E36" s="75">
        <v>2317</v>
      </c>
      <c r="F36">
        <v>0</v>
      </c>
    </row>
    <row r="37" spans="1:6" hidden="1" x14ac:dyDescent="0.35">
      <c r="A37" t="s">
        <v>34</v>
      </c>
      <c r="B37" t="s">
        <v>3606</v>
      </c>
      <c r="C37" t="s">
        <v>17</v>
      </c>
      <c r="D37" t="s">
        <v>3608</v>
      </c>
      <c r="E37" s="75">
        <v>1936</v>
      </c>
      <c r="F37">
        <v>0</v>
      </c>
    </row>
    <row r="38" spans="1:6" hidden="1" x14ac:dyDescent="0.35">
      <c r="A38" t="s">
        <v>42</v>
      </c>
      <c r="B38" t="s">
        <v>3605</v>
      </c>
      <c r="C38" t="s">
        <v>17</v>
      </c>
      <c r="D38" t="s">
        <v>3608</v>
      </c>
      <c r="E38" s="75">
        <v>1826</v>
      </c>
      <c r="F38">
        <v>0</v>
      </c>
    </row>
    <row r="39" spans="1:6" hidden="1" x14ac:dyDescent="0.35">
      <c r="A39" t="s">
        <v>35</v>
      </c>
      <c r="B39" t="s">
        <v>3606</v>
      </c>
      <c r="C39" t="s">
        <v>17</v>
      </c>
      <c r="D39" t="s">
        <v>3608</v>
      </c>
      <c r="E39" s="75">
        <v>1700</v>
      </c>
      <c r="F39">
        <v>0</v>
      </c>
    </row>
    <row r="40" spans="1:6" hidden="1" x14ac:dyDescent="0.35">
      <c r="A40" t="s">
        <v>44</v>
      </c>
      <c r="B40" t="s">
        <v>3605</v>
      </c>
      <c r="C40" t="s">
        <v>17</v>
      </c>
      <c r="D40" t="s">
        <v>3608</v>
      </c>
      <c r="E40" s="75">
        <v>1593</v>
      </c>
      <c r="F40">
        <v>0</v>
      </c>
    </row>
    <row r="41" spans="1:6" hidden="1" x14ac:dyDescent="0.35">
      <c r="A41" t="s">
        <v>32</v>
      </c>
      <c r="B41" t="s">
        <v>3605</v>
      </c>
      <c r="C41" t="s">
        <v>17</v>
      </c>
      <c r="D41" t="s">
        <v>3608</v>
      </c>
      <c r="E41" s="75">
        <v>1469</v>
      </c>
      <c r="F41">
        <v>0</v>
      </c>
    </row>
    <row r="42" spans="1:6" hidden="1" x14ac:dyDescent="0.35">
      <c r="A42" t="s">
        <v>38</v>
      </c>
      <c r="B42" t="s">
        <v>3605</v>
      </c>
      <c r="C42" t="s">
        <v>17</v>
      </c>
      <c r="D42" t="s">
        <v>3608</v>
      </c>
      <c r="E42" s="75">
        <v>1233</v>
      </c>
      <c r="F42">
        <v>0</v>
      </c>
    </row>
    <row r="43" spans="1:6" hidden="1" x14ac:dyDescent="0.35">
      <c r="A43" t="s">
        <v>35</v>
      </c>
      <c r="B43" t="s">
        <v>3605</v>
      </c>
      <c r="C43" t="s">
        <v>17</v>
      </c>
      <c r="D43" t="s">
        <v>3608</v>
      </c>
      <c r="E43">
        <v>925</v>
      </c>
      <c r="F43">
        <v>0</v>
      </c>
    </row>
    <row r="44" spans="1:6" hidden="1" x14ac:dyDescent="0.35">
      <c r="A44" t="s">
        <v>34</v>
      </c>
      <c r="B44" t="s">
        <v>3605</v>
      </c>
      <c r="C44" t="s">
        <v>17</v>
      </c>
      <c r="D44" t="s">
        <v>3608</v>
      </c>
      <c r="E44">
        <v>651</v>
      </c>
      <c r="F44">
        <v>0</v>
      </c>
    </row>
    <row r="45" spans="1:6" hidden="1" x14ac:dyDescent="0.35">
      <c r="A45" t="s">
        <v>44</v>
      </c>
      <c r="B45" t="s">
        <v>3606</v>
      </c>
      <c r="C45" t="s">
        <v>17</v>
      </c>
      <c r="D45" t="s">
        <v>3608</v>
      </c>
      <c r="E45">
        <v>598</v>
      </c>
      <c r="F45">
        <v>0</v>
      </c>
    </row>
    <row r="46" spans="1:6" hidden="1" x14ac:dyDescent="0.35">
      <c r="A46" t="s">
        <v>41</v>
      </c>
      <c r="B46" t="s">
        <v>3605</v>
      </c>
      <c r="C46" t="s">
        <v>17</v>
      </c>
      <c r="D46" t="s">
        <v>3608</v>
      </c>
      <c r="E46">
        <v>572</v>
      </c>
      <c r="F46">
        <v>0</v>
      </c>
    </row>
    <row r="47" spans="1:6" hidden="1" x14ac:dyDescent="0.35">
      <c r="A47" t="s">
        <v>38</v>
      </c>
      <c r="B47" t="s">
        <v>3606</v>
      </c>
      <c r="C47" t="s">
        <v>17</v>
      </c>
      <c r="D47" t="s">
        <v>3608</v>
      </c>
      <c r="E47">
        <v>220</v>
      </c>
      <c r="F47">
        <v>0</v>
      </c>
    </row>
    <row r="48" spans="1:6" hidden="1" x14ac:dyDescent="0.35">
      <c r="A48" t="s">
        <v>43</v>
      </c>
      <c r="B48" t="s">
        <v>3605</v>
      </c>
      <c r="C48" t="s">
        <v>17</v>
      </c>
      <c r="D48" t="s">
        <v>3608</v>
      </c>
      <c r="E48">
        <v>160</v>
      </c>
      <c r="F48">
        <v>0</v>
      </c>
    </row>
    <row r="49" spans="1:6" hidden="1" x14ac:dyDescent="0.35">
      <c r="A49" t="s">
        <v>45</v>
      </c>
      <c r="B49" t="s">
        <v>3605</v>
      </c>
      <c r="C49" t="s">
        <v>17</v>
      </c>
      <c r="D49" t="s">
        <v>3608</v>
      </c>
      <c r="E49">
        <v>53</v>
      </c>
      <c r="F49">
        <v>0</v>
      </c>
    </row>
    <row r="50" spans="1:6" hidden="1" x14ac:dyDescent="0.35">
      <c r="A50" t="s">
        <v>30</v>
      </c>
      <c r="B50" t="s">
        <v>3606</v>
      </c>
      <c r="C50" t="s">
        <v>17</v>
      </c>
      <c r="D50" t="s">
        <v>3608</v>
      </c>
      <c r="E50">
        <v>27</v>
      </c>
      <c r="F50">
        <v>0</v>
      </c>
    </row>
    <row r="51" spans="1:6" hidden="1" x14ac:dyDescent="0.35">
      <c r="A51" t="s">
        <v>44</v>
      </c>
      <c r="B51" t="s">
        <v>3606</v>
      </c>
      <c r="C51" t="s">
        <v>17</v>
      </c>
      <c r="D51" t="s">
        <v>3609</v>
      </c>
      <c r="E51">
        <v>0</v>
      </c>
      <c r="F51">
        <v>49</v>
      </c>
    </row>
    <row r="52" spans="1:6" hidden="1" x14ac:dyDescent="0.35">
      <c r="A52" t="s">
        <v>30</v>
      </c>
      <c r="B52" t="s">
        <v>3606</v>
      </c>
      <c r="C52" t="s">
        <v>17</v>
      </c>
      <c r="D52" t="s">
        <v>3609</v>
      </c>
      <c r="E52">
        <v>0</v>
      </c>
      <c r="F52">
        <v>44</v>
      </c>
    </row>
    <row r="53" spans="1:6" hidden="1" x14ac:dyDescent="0.35">
      <c r="A53" t="s">
        <v>42</v>
      </c>
      <c r="B53" t="s">
        <v>3606</v>
      </c>
      <c r="C53" t="s">
        <v>17</v>
      </c>
      <c r="D53" t="s">
        <v>3609</v>
      </c>
      <c r="E53">
        <v>0</v>
      </c>
      <c r="F53">
        <v>36</v>
      </c>
    </row>
    <row r="54" spans="1:6" hidden="1" x14ac:dyDescent="0.35">
      <c r="A54" t="s">
        <v>38</v>
      </c>
      <c r="B54" t="s">
        <v>3606</v>
      </c>
      <c r="C54" t="s">
        <v>17</v>
      </c>
      <c r="D54" t="s">
        <v>3609</v>
      </c>
      <c r="E54">
        <v>0</v>
      </c>
      <c r="F54">
        <v>33</v>
      </c>
    </row>
    <row r="55" spans="1:6" hidden="1" x14ac:dyDescent="0.35">
      <c r="A55" t="s">
        <v>35</v>
      </c>
      <c r="B55" t="s">
        <v>3606</v>
      </c>
      <c r="C55" t="s">
        <v>17</v>
      </c>
      <c r="D55" t="s">
        <v>3609</v>
      </c>
      <c r="E55">
        <v>0</v>
      </c>
      <c r="F55">
        <v>28</v>
      </c>
    </row>
    <row r="56" spans="1:6" hidden="1" x14ac:dyDescent="0.35">
      <c r="A56" t="s">
        <v>43</v>
      </c>
      <c r="B56" t="s">
        <v>3606</v>
      </c>
      <c r="C56" t="s">
        <v>17</v>
      </c>
      <c r="D56" t="s">
        <v>3609</v>
      </c>
      <c r="E56">
        <v>0</v>
      </c>
      <c r="F56">
        <v>23</v>
      </c>
    </row>
    <row r="57" spans="1:6" hidden="1" x14ac:dyDescent="0.35">
      <c r="A57" t="s">
        <v>32</v>
      </c>
      <c r="B57" t="s">
        <v>3606</v>
      </c>
      <c r="C57" t="s">
        <v>17</v>
      </c>
      <c r="D57" t="s">
        <v>3609</v>
      </c>
      <c r="E57">
        <v>0</v>
      </c>
      <c r="F57">
        <v>21</v>
      </c>
    </row>
    <row r="58" spans="1:6" hidden="1" x14ac:dyDescent="0.35">
      <c r="A58" t="s">
        <v>34</v>
      </c>
      <c r="B58" t="s">
        <v>3606</v>
      </c>
      <c r="C58" t="s">
        <v>17</v>
      </c>
      <c r="D58" t="s">
        <v>3609</v>
      </c>
      <c r="E58">
        <v>0</v>
      </c>
      <c r="F58">
        <v>18</v>
      </c>
    </row>
    <row r="59" spans="1:6" hidden="1" x14ac:dyDescent="0.35">
      <c r="A59" t="s">
        <v>41</v>
      </c>
      <c r="B59" t="s">
        <v>3606</v>
      </c>
      <c r="C59" t="s">
        <v>17</v>
      </c>
      <c r="D59" t="s">
        <v>3609</v>
      </c>
      <c r="E59">
        <v>0</v>
      </c>
      <c r="F59">
        <v>12</v>
      </c>
    </row>
    <row r="60" spans="1:6" hidden="1" x14ac:dyDescent="0.35">
      <c r="A60" t="s">
        <v>45</v>
      </c>
      <c r="B60" t="s">
        <v>3606</v>
      </c>
      <c r="C60" t="s">
        <v>17</v>
      </c>
      <c r="D60" t="s">
        <v>3609</v>
      </c>
      <c r="E60">
        <v>0</v>
      </c>
      <c r="F60">
        <v>6</v>
      </c>
    </row>
    <row r="61" spans="1:6" hidden="1" x14ac:dyDescent="0.35">
      <c r="A61" t="s">
        <v>32</v>
      </c>
      <c r="B61" t="s">
        <v>3606</v>
      </c>
      <c r="C61" t="s">
        <v>18</v>
      </c>
      <c r="D61" t="s">
        <v>3608</v>
      </c>
      <c r="E61" s="75">
        <v>3287</v>
      </c>
      <c r="F61">
        <v>0</v>
      </c>
    </row>
    <row r="62" spans="1:6" hidden="1" x14ac:dyDescent="0.35">
      <c r="A62" t="s">
        <v>43</v>
      </c>
      <c r="B62" t="s">
        <v>3606</v>
      </c>
      <c r="C62" t="s">
        <v>18</v>
      </c>
      <c r="D62" t="s">
        <v>3608</v>
      </c>
      <c r="E62" s="75">
        <v>2825</v>
      </c>
      <c r="F62">
        <v>0</v>
      </c>
    </row>
    <row r="63" spans="1:6" hidden="1" x14ac:dyDescent="0.35">
      <c r="A63" t="s">
        <v>42</v>
      </c>
      <c r="B63" t="s">
        <v>3606</v>
      </c>
      <c r="C63" t="s">
        <v>18</v>
      </c>
      <c r="D63" t="s">
        <v>3608</v>
      </c>
      <c r="E63" s="75">
        <v>2685</v>
      </c>
      <c r="F63">
        <v>0</v>
      </c>
    </row>
    <row r="64" spans="1:6" hidden="1" x14ac:dyDescent="0.35">
      <c r="A64" t="s">
        <v>34</v>
      </c>
      <c r="B64" t="s">
        <v>3606</v>
      </c>
      <c r="C64" t="s">
        <v>18</v>
      </c>
      <c r="D64" t="s">
        <v>3608</v>
      </c>
      <c r="E64" s="75">
        <v>2238</v>
      </c>
      <c r="F64">
        <v>0</v>
      </c>
    </row>
    <row r="65" spans="1:6" hidden="1" x14ac:dyDescent="0.35">
      <c r="A65" t="s">
        <v>35</v>
      </c>
      <c r="B65" t="s">
        <v>3606</v>
      </c>
      <c r="C65" t="s">
        <v>18</v>
      </c>
      <c r="D65" t="s">
        <v>3608</v>
      </c>
      <c r="E65" s="75">
        <v>2121</v>
      </c>
      <c r="F65">
        <v>0</v>
      </c>
    </row>
    <row r="66" spans="1:6" hidden="1" x14ac:dyDescent="0.35">
      <c r="A66" t="s">
        <v>41</v>
      </c>
      <c r="B66" t="s">
        <v>3606</v>
      </c>
      <c r="C66" t="s">
        <v>18</v>
      </c>
      <c r="D66" t="s">
        <v>3608</v>
      </c>
      <c r="E66" s="75">
        <v>2076</v>
      </c>
      <c r="F66">
        <v>0</v>
      </c>
    </row>
    <row r="67" spans="1:6" hidden="1" x14ac:dyDescent="0.35">
      <c r="A67" t="s">
        <v>30</v>
      </c>
      <c r="B67" t="s">
        <v>3605</v>
      </c>
      <c r="C67" t="s">
        <v>18</v>
      </c>
      <c r="D67" t="s">
        <v>3608</v>
      </c>
      <c r="E67" s="75">
        <v>1804</v>
      </c>
      <c r="F67">
        <v>0</v>
      </c>
    </row>
    <row r="68" spans="1:6" hidden="1" x14ac:dyDescent="0.35">
      <c r="A68" t="s">
        <v>45</v>
      </c>
      <c r="B68" t="s">
        <v>3606</v>
      </c>
      <c r="C68" t="s">
        <v>18</v>
      </c>
      <c r="D68" t="s">
        <v>3608</v>
      </c>
      <c r="E68" s="75">
        <v>1590</v>
      </c>
      <c r="F68">
        <v>0</v>
      </c>
    </row>
    <row r="69" spans="1:6" hidden="1" x14ac:dyDescent="0.35">
      <c r="A69" t="s">
        <v>44</v>
      </c>
      <c r="B69" t="s">
        <v>3605</v>
      </c>
      <c r="C69" t="s">
        <v>18</v>
      </c>
      <c r="D69" t="s">
        <v>3608</v>
      </c>
      <c r="E69" s="75">
        <v>1427</v>
      </c>
      <c r="F69">
        <v>0</v>
      </c>
    </row>
    <row r="70" spans="1:6" hidden="1" x14ac:dyDescent="0.35">
      <c r="A70" t="s">
        <v>32</v>
      </c>
      <c r="B70" t="s">
        <v>3605</v>
      </c>
      <c r="C70" t="s">
        <v>18</v>
      </c>
      <c r="D70" t="s">
        <v>3608</v>
      </c>
      <c r="E70" s="75">
        <v>1108</v>
      </c>
      <c r="F70">
        <v>0</v>
      </c>
    </row>
    <row r="71" spans="1:6" hidden="1" x14ac:dyDescent="0.35">
      <c r="A71" t="s">
        <v>42</v>
      </c>
      <c r="B71" t="s">
        <v>3605</v>
      </c>
      <c r="C71" t="s">
        <v>18</v>
      </c>
      <c r="D71" t="s">
        <v>3608</v>
      </c>
      <c r="E71">
        <v>975</v>
      </c>
      <c r="F71">
        <v>0</v>
      </c>
    </row>
    <row r="72" spans="1:6" hidden="1" x14ac:dyDescent="0.35">
      <c r="A72" t="s">
        <v>45</v>
      </c>
      <c r="B72" t="s">
        <v>3605</v>
      </c>
      <c r="C72" t="s">
        <v>18</v>
      </c>
      <c r="D72" t="s">
        <v>3608</v>
      </c>
      <c r="E72">
        <v>850</v>
      </c>
      <c r="F72">
        <v>0</v>
      </c>
    </row>
    <row r="73" spans="1:6" hidden="1" x14ac:dyDescent="0.35">
      <c r="A73" t="s">
        <v>44</v>
      </c>
      <c r="B73" t="s">
        <v>3606</v>
      </c>
      <c r="C73" t="s">
        <v>18</v>
      </c>
      <c r="D73" t="s">
        <v>3608</v>
      </c>
      <c r="E73">
        <v>764</v>
      </c>
      <c r="F73">
        <v>0</v>
      </c>
    </row>
    <row r="74" spans="1:6" hidden="1" x14ac:dyDescent="0.35">
      <c r="A74" t="s">
        <v>33</v>
      </c>
      <c r="B74" t="s">
        <v>3605</v>
      </c>
      <c r="C74" t="s">
        <v>18</v>
      </c>
      <c r="D74" t="s">
        <v>3608</v>
      </c>
      <c r="E74">
        <v>727</v>
      </c>
      <c r="F74">
        <v>0</v>
      </c>
    </row>
    <row r="75" spans="1:6" hidden="1" x14ac:dyDescent="0.35">
      <c r="A75" t="s">
        <v>41</v>
      </c>
      <c r="B75" t="s">
        <v>3605</v>
      </c>
      <c r="C75" t="s">
        <v>18</v>
      </c>
      <c r="D75" t="s">
        <v>3608</v>
      </c>
      <c r="E75">
        <v>707</v>
      </c>
      <c r="F75">
        <v>0</v>
      </c>
    </row>
    <row r="76" spans="1:6" hidden="1" x14ac:dyDescent="0.35">
      <c r="A76" t="s">
        <v>35</v>
      </c>
      <c r="B76" t="s">
        <v>3605</v>
      </c>
      <c r="C76" t="s">
        <v>18</v>
      </c>
      <c r="D76" t="s">
        <v>3608</v>
      </c>
      <c r="E76">
        <v>690</v>
      </c>
      <c r="F76">
        <v>0</v>
      </c>
    </row>
    <row r="77" spans="1:6" hidden="1" x14ac:dyDescent="0.35">
      <c r="A77" t="s">
        <v>38</v>
      </c>
      <c r="B77" t="s">
        <v>3605</v>
      </c>
      <c r="C77" t="s">
        <v>18</v>
      </c>
      <c r="D77" t="s">
        <v>3608</v>
      </c>
      <c r="E77">
        <v>675</v>
      </c>
      <c r="F77">
        <v>0</v>
      </c>
    </row>
    <row r="78" spans="1:6" hidden="1" x14ac:dyDescent="0.35">
      <c r="A78" t="s">
        <v>38</v>
      </c>
      <c r="B78" t="s">
        <v>3606</v>
      </c>
      <c r="C78" t="s">
        <v>18</v>
      </c>
      <c r="D78" t="s">
        <v>3608</v>
      </c>
      <c r="E78">
        <v>663</v>
      </c>
      <c r="F78">
        <v>0</v>
      </c>
    </row>
    <row r="79" spans="1:6" hidden="1" x14ac:dyDescent="0.35">
      <c r="A79" t="s">
        <v>34</v>
      </c>
      <c r="B79" t="s">
        <v>3605</v>
      </c>
      <c r="C79" t="s">
        <v>18</v>
      </c>
      <c r="D79" t="s">
        <v>3608</v>
      </c>
      <c r="E79">
        <v>614</v>
      </c>
      <c r="F79">
        <v>0</v>
      </c>
    </row>
    <row r="80" spans="1:6" hidden="1" x14ac:dyDescent="0.35">
      <c r="A80" t="s">
        <v>33</v>
      </c>
      <c r="B80" t="s">
        <v>3606</v>
      </c>
      <c r="C80" t="s">
        <v>18</v>
      </c>
      <c r="D80" t="s">
        <v>3608</v>
      </c>
      <c r="E80">
        <v>545</v>
      </c>
      <c r="F80">
        <v>0</v>
      </c>
    </row>
    <row r="81" spans="1:6" hidden="1" x14ac:dyDescent="0.35">
      <c r="A81" t="s">
        <v>43</v>
      </c>
      <c r="B81" t="s">
        <v>3605</v>
      </c>
      <c r="C81" t="s">
        <v>18</v>
      </c>
      <c r="D81" t="s">
        <v>3608</v>
      </c>
      <c r="E81">
        <v>85</v>
      </c>
      <c r="F81">
        <v>0</v>
      </c>
    </row>
    <row r="82" spans="1:6" hidden="1" x14ac:dyDescent="0.35">
      <c r="A82" t="s">
        <v>30</v>
      </c>
      <c r="B82" t="s">
        <v>3606</v>
      </c>
      <c r="C82" t="s">
        <v>18</v>
      </c>
      <c r="D82" t="s">
        <v>3608</v>
      </c>
      <c r="E82">
        <v>66</v>
      </c>
      <c r="F82">
        <v>0</v>
      </c>
    </row>
    <row r="83" spans="1:6" hidden="1" x14ac:dyDescent="0.35">
      <c r="A83" t="s">
        <v>47</v>
      </c>
      <c r="B83" t="s">
        <v>3605</v>
      </c>
      <c r="C83" t="s">
        <v>18</v>
      </c>
      <c r="D83" t="s">
        <v>3608</v>
      </c>
      <c r="E83">
        <v>27</v>
      </c>
      <c r="F83">
        <v>0</v>
      </c>
    </row>
    <row r="84" spans="1:6" hidden="1" x14ac:dyDescent="0.35">
      <c r="A84" t="s">
        <v>47</v>
      </c>
      <c r="B84" t="s">
        <v>3606</v>
      </c>
      <c r="C84" t="s">
        <v>18</v>
      </c>
      <c r="D84" t="s">
        <v>3608</v>
      </c>
      <c r="E84">
        <v>4</v>
      </c>
      <c r="F84">
        <v>0</v>
      </c>
    </row>
    <row r="85" spans="1:6" hidden="1" x14ac:dyDescent="0.35">
      <c r="A85" t="s">
        <v>31</v>
      </c>
      <c r="B85" t="s">
        <v>3606</v>
      </c>
      <c r="C85" t="s">
        <v>18</v>
      </c>
      <c r="D85" t="s">
        <v>3608</v>
      </c>
      <c r="E85">
        <v>4</v>
      </c>
      <c r="F85">
        <v>0</v>
      </c>
    </row>
    <row r="86" spans="1:6" hidden="1" x14ac:dyDescent="0.35">
      <c r="A86" t="s">
        <v>33</v>
      </c>
      <c r="B86" t="s">
        <v>3606</v>
      </c>
      <c r="C86" t="s">
        <v>18</v>
      </c>
      <c r="D86" t="s">
        <v>3609</v>
      </c>
      <c r="E86">
        <v>0</v>
      </c>
      <c r="F86">
        <v>52</v>
      </c>
    </row>
    <row r="87" spans="1:6" hidden="1" x14ac:dyDescent="0.35">
      <c r="A87" t="s">
        <v>42</v>
      </c>
      <c r="B87" t="s">
        <v>3606</v>
      </c>
      <c r="C87" t="s">
        <v>18</v>
      </c>
      <c r="D87" t="s">
        <v>3609</v>
      </c>
      <c r="E87">
        <v>0</v>
      </c>
      <c r="F87">
        <v>52</v>
      </c>
    </row>
    <row r="88" spans="1:6" hidden="1" x14ac:dyDescent="0.35">
      <c r="A88" t="s">
        <v>45</v>
      </c>
      <c r="B88" t="s">
        <v>3606</v>
      </c>
      <c r="C88" t="s">
        <v>18</v>
      </c>
      <c r="D88" t="s">
        <v>3609</v>
      </c>
      <c r="E88">
        <v>0</v>
      </c>
      <c r="F88">
        <v>45</v>
      </c>
    </row>
    <row r="89" spans="1:6" hidden="1" x14ac:dyDescent="0.35">
      <c r="A89" t="s">
        <v>44</v>
      </c>
      <c r="B89" t="s">
        <v>3606</v>
      </c>
      <c r="C89" t="s">
        <v>18</v>
      </c>
      <c r="D89" t="s">
        <v>3609</v>
      </c>
      <c r="E89">
        <v>0</v>
      </c>
      <c r="F89">
        <v>42</v>
      </c>
    </row>
    <row r="90" spans="1:6" hidden="1" x14ac:dyDescent="0.35">
      <c r="A90" t="s">
        <v>38</v>
      </c>
      <c r="B90" t="s">
        <v>3606</v>
      </c>
      <c r="C90" t="s">
        <v>18</v>
      </c>
      <c r="D90" t="s">
        <v>3609</v>
      </c>
      <c r="E90">
        <v>0</v>
      </c>
      <c r="F90">
        <v>34</v>
      </c>
    </row>
    <row r="91" spans="1:6" hidden="1" x14ac:dyDescent="0.35">
      <c r="A91" t="s">
        <v>30</v>
      </c>
      <c r="B91" t="s">
        <v>3606</v>
      </c>
      <c r="C91" t="s">
        <v>18</v>
      </c>
      <c r="D91" t="s">
        <v>3609</v>
      </c>
      <c r="E91">
        <v>0</v>
      </c>
      <c r="F91">
        <v>28</v>
      </c>
    </row>
    <row r="92" spans="1:6" hidden="1" x14ac:dyDescent="0.35">
      <c r="A92" t="s">
        <v>32</v>
      </c>
      <c r="B92" t="s">
        <v>3606</v>
      </c>
      <c r="C92" t="s">
        <v>18</v>
      </c>
      <c r="D92" t="s">
        <v>3609</v>
      </c>
      <c r="E92">
        <v>0</v>
      </c>
      <c r="F92">
        <v>26</v>
      </c>
    </row>
    <row r="93" spans="1:6" hidden="1" x14ac:dyDescent="0.35">
      <c r="A93" t="s">
        <v>41</v>
      </c>
      <c r="B93" t="s">
        <v>3606</v>
      </c>
      <c r="C93" t="s">
        <v>18</v>
      </c>
      <c r="D93" t="s">
        <v>3609</v>
      </c>
      <c r="E93">
        <v>0</v>
      </c>
      <c r="F93">
        <v>26</v>
      </c>
    </row>
    <row r="94" spans="1:6" hidden="1" x14ac:dyDescent="0.35">
      <c r="A94" t="s">
        <v>34</v>
      </c>
      <c r="B94" t="s">
        <v>3606</v>
      </c>
      <c r="C94" t="s">
        <v>18</v>
      </c>
      <c r="D94" t="s">
        <v>3609</v>
      </c>
      <c r="E94">
        <v>0</v>
      </c>
      <c r="F94">
        <v>19</v>
      </c>
    </row>
    <row r="95" spans="1:6" hidden="1" x14ac:dyDescent="0.35">
      <c r="A95" t="s">
        <v>35</v>
      </c>
      <c r="B95" t="s">
        <v>3606</v>
      </c>
      <c r="C95" t="s">
        <v>18</v>
      </c>
      <c r="D95" t="s">
        <v>3609</v>
      </c>
      <c r="E95">
        <v>0</v>
      </c>
      <c r="F95">
        <v>11</v>
      </c>
    </row>
    <row r="96" spans="1:6" hidden="1" x14ac:dyDescent="0.35">
      <c r="A96" t="s">
        <v>43</v>
      </c>
      <c r="B96" t="s">
        <v>3606</v>
      </c>
      <c r="C96" t="s">
        <v>18</v>
      </c>
      <c r="D96" t="s">
        <v>3609</v>
      </c>
      <c r="E96">
        <v>0</v>
      </c>
      <c r="F96">
        <v>8</v>
      </c>
    </row>
    <row r="97" spans="1:6" hidden="1" x14ac:dyDescent="0.35">
      <c r="A97" t="s">
        <v>47</v>
      </c>
      <c r="B97" t="s">
        <v>3606</v>
      </c>
      <c r="C97" t="s">
        <v>18</v>
      </c>
      <c r="D97" t="s">
        <v>3609</v>
      </c>
      <c r="E97">
        <v>0</v>
      </c>
      <c r="F97">
        <v>2</v>
      </c>
    </row>
    <row r="98" spans="1:6" hidden="1" x14ac:dyDescent="0.35">
      <c r="A98" t="s">
        <v>43</v>
      </c>
      <c r="B98" t="s">
        <v>3606</v>
      </c>
      <c r="C98" t="s">
        <v>19</v>
      </c>
      <c r="D98" t="s">
        <v>3608</v>
      </c>
      <c r="E98" s="75">
        <v>2761</v>
      </c>
      <c r="F98">
        <v>0</v>
      </c>
    </row>
    <row r="99" spans="1:6" hidden="1" x14ac:dyDescent="0.35">
      <c r="A99" t="s">
        <v>34</v>
      </c>
      <c r="B99" t="s">
        <v>3606</v>
      </c>
      <c r="C99" t="s">
        <v>19</v>
      </c>
      <c r="D99" t="s">
        <v>3608</v>
      </c>
      <c r="E99" s="75">
        <v>2601</v>
      </c>
      <c r="F99">
        <v>0</v>
      </c>
    </row>
    <row r="100" spans="1:6" hidden="1" x14ac:dyDescent="0.35">
      <c r="A100" t="s">
        <v>42</v>
      </c>
      <c r="B100" t="s">
        <v>3606</v>
      </c>
      <c r="C100" t="s">
        <v>19</v>
      </c>
      <c r="D100" t="s">
        <v>3608</v>
      </c>
      <c r="E100" s="75">
        <v>2555</v>
      </c>
      <c r="F100">
        <v>0</v>
      </c>
    </row>
    <row r="101" spans="1:6" hidden="1" x14ac:dyDescent="0.35">
      <c r="A101" t="s">
        <v>32</v>
      </c>
      <c r="B101" t="s">
        <v>3606</v>
      </c>
      <c r="C101" t="s">
        <v>19</v>
      </c>
      <c r="D101" t="s">
        <v>3608</v>
      </c>
      <c r="E101" s="75">
        <v>2357</v>
      </c>
      <c r="F101">
        <v>0</v>
      </c>
    </row>
    <row r="102" spans="1:6" hidden="1" x14ac:dyDescent="0.35">
      <c r="A102" t="s">
        <v>35</v>
      </c>
      <c r="B102" t="s">
        <v>3606</v>
      </c>
      <c r="C102" t="s">
        <v>19</v>
      </c>
      <c r="D102" t="s">
        <v>3608</v>
      </c>
      <c r="E102" s="75">
        <v>2149</v>
      </c>
      <c r="F102">
        <v>0</v>
      </c>
    </row>
    <row r="103" spans="1:6" hidden="1" x14ac:dyDescent="0.35">
      <c r="A103" t="s">
        <v>30</v>
      </c>
      <c r="B103" t="s">
        <v>3605</v>
      </c>
      <c r="C103" t="s">
        <v>19</v>
      </c>
      <c r="D103" t="s">
        <v>3608</v>
      </c>
      <c r="E103" s="75">
        <v>2083</v>
      </c>
      <c r="F103">
        <v>0</v>
      </c>
    </row>
    <row r="104" spans="1:6" hidden="1" x14ac:dyDescent="0.35">
      <c r="A104" t="s">
        <v>31</v>
      </c>
      <c r="B104" t="s">
        <v>3605</v>
      </c>
      <c r="C104" t="s">
        <v>19</v>
      </c>
      <c r="D104" t="s">
        <v>3608</v>
      </c>
      <c r="E104" s="75">
        <v>1989</v>
      </c>
      <c r="F104">
        <v>0</v>
      </c>
    </row>
    <row r="105" spans="1:6" hidden="1" x14ac:dyDescent="0.35">
      <c r="A105" t="s">
        <v>32</v>
      </c>
      <c r="B105" t="s">
        <v>3605</v>
      </c>
      <c r="C105" t="s">
        <v>19</v>
      </c>
      <c r="D105" t="s">
        <v>3608</v>
      </c>
      <c r="E105" s="75">
        <v>1720</v>
      </c>
      <c r="F105">
        <v>0</v>
      </c>
    </row>
    <row r="106" spans="1:6" hidden="1" x14ac:dyDescent="0.35">
      <c r="A106" t="s">
        <v>33</v>
      </c>
      <c r="B106" t="s">
        <v>3605</v>
      </c>
      <c r="C106" t="s">
        <v>19</v>
      </c>
      <c r="D106" t="s">
        <v>3608</v>
      </c>
      <c r="E106" s="75">
        <v>1688</v>
      </c>
      <c r="F106">
        <v>0</v>
      </c>
    </row>
    <row r="107" spans="1:6" hidden="1" x14ac:dyDescent="0.35">
      <c r="A107" t="s">
        <v>45</v>
      </c>
      <c r="B107" t="s">
        <v>3606</v>
      </c>
      <c r="C107" t="s">
        <v>19</v>
      </c>
      <c r="D107" t="s">
        <v>3608</v>
      </c>
      <c r="E107" s="75">
        <v>1556</v>
      </c>
      <c r="F107">
        <v>0</v>
      </c>
    </row>
    <row r="108" spans="1:6" hidden="1" x14ac:dyDescent="0.35">
      <c r="A108" t="s">
        <v>41</v>
      </c>
      <c r="B108" t="s">
        <v>3606</v>
      </c>
      <c r="C108" t="s">
        <v>19</v>
      </c>
      <c r="D108" t="s">
        <v>3608</v>
      </c>
      <c r="E108" s="75">
        <v>1509</v>
      </c>
      <c r="F108">
        <v>0</v>
      </c>
    </row>
    <row r="109" spans="1:6" hidden="1" x14ac:dyDescent="0.35">
      <c r="A109" t="s">
        <v>47</v>
      </c>
      <c r="B109" t="s">
        <v>3606</v>
      </c>
      <c r="C109" t="s">
        <v>19</v>
      </c>
      <c r="D109" t="s">
        <v>3608</v>
      </c>
      <c r="E109" s="75">
        <v>1402</v>
      </c>
      <c r="F109">
        <v>0</v>
      </c>
    </row>
    <row r="110" spans="1:6" hidden="1" x14ac:dyDescent="0.35">
      <c r="A110" t="s">
        <v>47</v>
      </c>
      <c r="B110" t="s">
        <v>3605</v>
      </c>
      <c r="C110" t="s">
        <v>19</v>
      </c>
      <c r="D110" t="s">
        <v>3608</v>
      </c>
      <c r="E110" s="75">
        <v>1246</v>
      </c>
      <c r="F110">
        <v>0</v>
      </c>
    </row>
    <row r="111" spans="1:6" hidden="1" x14ac:dyDescent="0.35">
      <c r="A111" t="s">
        <v>42</v>
      </c>
      <c r="B111" t="s">
        <v>3605</v>
      </c>
      <c r="C111" t="s">
        <v>19</v>
      </c>
      <c r="D111" t="s">
        <v>3608</v>
      </c>
      <c r="E111" s="75">
        <v>1220</v>
      </c>
      <c r="F111">
        <v>0</v>
      </c>
    </row>
    <row r="112" spans="1:6" hidden="1" x14ac:dyDescent="0.35">
      <c r="A112" t="s">
        <v>44</v>
      </c>
      <c r="B112" t="s">
        <v>3605</v>
      </c>
      <c r="C112" t="s">
        <v>19</v>
      </c>
      <c r="D112" t="s">
        <v>3608</v>
      </c>
      <c r="E112" s="75">
        <v>1180</v>
      </c>
      <c r="F112">
        <v>0</v>
      </c>
    </row>
    <row r="113" spans="1:6" hidden="1" x14ac:dyDescent="0.35">
      <c r="A113" t="s">
        <v>38</v>
      </c>
      <c r="B113" t="s">
        <v>3605</v>
      </c>
      <c r="C113" t="s">
        <v>19</v>
      </c>
      <c r="D113" t="s">
        <v>3608</v>
      </c>
      <c r="E113" s="75">
        <v>1173</v>
      </c>
      <c r="F113">
        <v>0</v>
      </c>
    </row>
    <row r="114" spans="1:6" hidden="1" x14ac:dyDescent="0.35">
      <c r="A114" t="s">
        <v>41</v>
      </c>
      <c r="B114" t="s">
        <v>3605</v>
      </c>
      <c r="C114" t="s">
        <v>19</v>
      </c>
      <c r="D114" t="s">
        <v>3608</v>
      </c>
      <c r="E114" s="75">
        <v>1083</v>
      </c>
      <c r="F114">
        <v>0</v>
      </c>
    </row>
    <row r="115" spans="1:6" hidden="1" x14ac:dyDescent="0.35">
      <c r="A115" t="s">
        <v>44</v>
      </c>
      <c r="B115" t="s">
        <v>3606</v>
      </c>
      <c r="C115" t="s">
        <v>19</v>
      </c>
      <c r="D115" t="s">
        <v>3608</v>
      </c>
      <c r="E115">
        <v>908</v>
      </c>
      <c r="F115">
        <v>0</v>
      </c>
    </row>
    <row r="116" spans="1:6" hidden="1" x14ac:dyDescent="0.35">
      <c r="A116" t="s">
        <v>45</v>
      </c>
      <c r="B116" t="s">
        <v>3605</v>
      </c>
      <c r="C116" t="s">
        <v>19</v>
      </c>
      <c r="D116" t="s">
        <v>3608</v>
      </c>
      <c r="E116">
        <v>778</v>
      </c>
      <c r="F116">
        <v>0</v>
      </c>
    </row>
    <row r="117" spans="1:6" hidden="1" x14ac:dyDescent="0.35">
      <c r="A117" t="s">
        <v>31</v>
      </c>
      <c r="B117" t="s">
        <v>3606</v>
      </c>
      <c r="C117" t="s">
        <v>19</v>
      </c>
      <c r="D117" t="s">
        <v>3608</v>
      </c>
      <c r="E117">
        <v>759</v>
      </c>
      <c r="F117">
        <v>0</v>
      </c>
    </row>
    <row r="118" spans="1:6" hidden="1" x14ac:dyDescent="0.35">
      <c r="A118" t="s">
        <v>35</v>
      </c>
      <c r="B118" t="s">
        <v>3605</v>
      </c>
      <c r="C118" t="s">
        <v>19</v>
      </c>
      <c r="D118" t="s">
        <v>3608</v>
      </c>
      <c r="E118">
        <v>743</v>
      </c>
      <c r="F118">
        <v>0</v>
      </c>
    </row>
    <row r="119" spans="1:6" hidden="1" x14ac:dyDescent="0.35">
      <c r="A119" t="s">
        <v>34</v>
      </c>
      <c r="B119" t="s">
        <v>3605</v>
      </c>
      <c r="C119" t="s">
        <v>19</v>
      </c>
      <c r="D119" t="s">
        <v>3608</v>
      </c>
      <c r="E119">
        <v>650</v>
      </c>
      <c r="F119">
        <v>0</v>
      </c>
    </row>
    <row r="120" spans="1:6" hidden="1" x14ac:dyDescent="0.35">
      <c r="A120" t="s">
        <v>33</v>
      </c>
      <c r="B120" t="s">
        <v>3606</v>
      </c>
      <c r="C120" t="s">
        <v>19</v>
      </c>
      <c r="D120" t="s">
        <v>3608</v>
      </c>
      <c r="E120">
        <v>559</v>
      </c>
      <c r="F120">
        <v>0</v>
      </c>
    </row>
    <row r="121" spans="1:6" hidden="1" x14ac:dyDescent="0.35">
      <c r="A121" t="s">
        <v>38</v>
      </c>
      <c r="B121" t="s">
        <v>3606</v>
      </c>
      <c r="C121" t="s">
        <v>19</v>
      </c>
      <c r="D121" t="s">
        <v>3608</v>
      </c>
      <c r="E121">
        <v>334</v>
      </c>
      <c r="F121">
        <v>0</v>
      </c>
    </row>
    <row r="122" spans="1:6" hidden="1" x14ac:dyDescent="0.35">
      <c r="A122" t="s">
        <v>30</v>
      </c>
      <c r="B122" t="s">
        <v>3606</v>
      </c>
      <c r="C122" t="s">
        <v>19</v>
      </c>
      <c r="D122" t="s">
        <v>3608</v>
      </c>
      <c r="E122">
        <v>123</v>
      </c>
      <c r="F122">
        <v>0</v>
      </c>
    </row>
    <row r="123" spans="1:6" hidden="1" x14ac:dyDescent="0.35">
      <c r="A123" t="s">
        <v>43</v>
      </c>
      <c r="B123" t="s">
        <v>3605</v>
      </c>
      <c r="C123" t="s">
        <v>19</v>
      </c>
      <c r="D123" t="s">
        <v>3608</v>
      </c>
      <c r="E123">
        <v>115</v>
      </c>
      <c r="F123">
        <v>0</v>
      </c>
    </row>
    <row r="124" spans="1:6" hidden="1" x14ac:dyDescent="0.35">
      <c r="A124" t="s">
        <v>44</v>
      </c>
      <c r="B124" t="s">
        <v>3606</v>
      </c>
      <c r="C124" t="s">
        <v>19</v>
      </c>
      <c r="D124" t="s">
        <v>3609</v>
      </c>
      <c r="E124">
        <v>0</v>
      </c>
      <c r="F124">
        <v>54</v>
      </c>
    </row>
    <row r="125" spans="1:6" hidden="1" x14ac:dyDescent="0.35">
      <c r="A125" t="s">
        <v>38</v>
      </c>
      <c r="B125" t="s">
        <v>3606</v>
      </c>
      <c r="C125" t="s">
        <v>19</v>
      </c>
      <c r="D125" t="s">
        <v>3609</v>
      </c>
      <c r="E125">
        <v>0</v>
      </c>
      <c r="F125">
        <v>35</v>
      </c>
    </row>
    <row r="126" spans="1:6" hidden="1" x14ac:dyDescent="0.35">
      <c r="A126" t="s">
        <v>31</v>
      </c>
      <c r="B126" t="s">
        <v>3606</v>
      </c>
      <c r="C126" t="s">
        <v>19</v>
      </c>
      <c r="D126" t="s">
        <v>3609</v>
      </c>
      <c r="E126">
        <v>0</v>
      </c>
      <c r="F126">
        <v>32</v>
      </c>
    </row>
    <row r="127" spans="1:6" hidden="1" x14ac:dyDescent="0.35">
      <c r="A127" t="s">
        <v>33</v>
      </c>
      <c r="B127" t="s">
        <v>3606</v>
      </c>
      <c r="C127" t="s">
        <v>19</v>
      </c>
      <c r="D127" t="s">
        <v>3609</v>
      </c>
      <c r="E127">
        <v>0</v>
      </c>
      <c r="F127">
        <v>32</v>
      </c>
    </row>
    <row r="128" spans="1:6" hidden="1" x14ac:dyDescent="0.35">
      <c r="A128" t="s">
        <v>32</v>
      </c>
      <c r="B128" t="s">
        <v>3606</v>
      </c>
      <c r="C128" t="s">
        <v>19</v>
      </c>
      <c r="D128" t="s">
        <v>3609</v>
      </c>
      <c r="E128">
        <v>0</v>
      </c>
      <c r="F128">
        <v>30</v>
      </c>
    </row>
    <row r="129" spans="1:6" hidden="1" x14ac:dyDescent="0.35">
      <c r="A129" t="s">
        <v>42</v>
      </c>
      <c r="B129" t="s">
        <v>3606</v>
      </c>
      <c r="C129" t="s">
        <v>19</v>
      </c>
      <c r="D129" t="s">
        <v>3609</v>
      </c>
      <c r="E129">
        <v>0</v>
      </c>
      <c r="F129">
        <v>29</v>
      </c>
    </row>
    <row r="130" spans="1:6" hidden="1" x14ac:dyDescent="0.35">
      <c r="A130" t="s">
        <v>47</v>
      </c>
      <c r="B130" t="s">
        <v>3606</v>
      </c>
      <c r="C130" t="s">
        <v>19</v>
      </c>
      <c r="D130" t="s">
        <v>3609</v>
      </c>
      <c r="E130">
        <v>0</v>
      </c>
      <c r="F130">
        <v>28</v>
      </c>
    </row>
    <row r="131" spans="1:6" hidden="1" x14ac:dyDescent="0.35">
      <c r="A131" t="s">
        <v>30</v>
      </c>
      <c r="B131" t="s">
        <v>3606</v>
      </c>
      <c r="C131" t="s">
        <v>19</v>
      </c>
      <c r="D131" t="s">
        <v>3609</v>
      </c>
      <c r="E131">
        <v>0</v>
      </c>
      <c r="F131">
        <v>26</v>
      </c>
    </row>
    <row r="132" spans="1:6" hidden="1" x14ac:dyDescent="0.35">
      <c r="A132" t="s">
        <v>41</v>
      </c>
      <c r="B132" t="s">
        <v>3606</v>
      </c>
      <c r="C132" t="s">
        <v>19</v>
      </c>
      <c r="D132" t="s">
        <v>3609</v>
      </c>
      <c r="E132">
        <v>0</v>
      </c>
      <c r="F132">
        <v>20</v>
      </c>
    </row>
    <row r="133" spans="1:6" hidden="1" x14ac:dyDescent="0.35">
      <c r="A133" t="s">
        <v>45</v>
      </c>
      <c r="B133" t="s">
        <v>3606</v>
      </c>
      <c r="C133" t="s">
        <v>19</v>
      </c>
      <c r="D133" t="s">
        <v>3609</v>
      </c>
      <c r="E133">
        <v>0</v>
      </c>
      <c r="F133">
        <v>20</v>
      </c>
    </row>
    <row r="134" spans="1:6" hidden="1" x14ac:dyDescent="0.35">
      <c r="A134" t="s">
        <v>34</v>
      </c>
      <c r="B134" t="s">
        <v>3606</v>
      </c>
      <c r="C134" t="s">
        <v>19</v>
      </c>
      <c r="D134" t="s">
        <v>3609</v>
      </c>
      <c r="E134">
        <v>0</v>
      </c>
      <c r="F134">
        <v>19</v>
      </c>
    </row>
    <row r="135" spans="1:6" hidden="1" x14ac:dyDescent="0.35">
      <c r="A135" t="s">
        <v>35</v>
      </c>
      <c r="B135" t="s">
        <v>3606</v>
      </c>
      <c r="C135" t="s">
        <v>19</v>
      </c>
      <c r="D135" t="s">
        <v>3609</v>
      </c>
      <c r="E135">
        <v>0</v>
      </c>
      <c r="F135">
        <v>18</v>
      </c>
    </row>
    <row r="136" spans="1:6" hidden="1" x14ac:dyDescent="0.35">
      <c r="A136" t="s">
        <v>43</v>
      </c>
      <c r="B136" t="s">
        <v>3606</v>
      </c>
      <c r="C136" t="s">
        <v>19</v>
      </c>
      <c r="D136" t="s">
        <v>3609</v>
      </c>
      <c r="E136">
        <v>0</v>
      </c>
      <c r="F136">
        <v>10</v>
      </c>
    </row>
    <row r="137" spans="1:6" hidden="1" x14ac:dyDescent="0.35">
      <c r="A137" t="s">
        <v>42</v>
      </c>
      <c r="B137" t="s">
        <v>3606</v>
      </c>
      <c r="C137" t="s">
        <v>20</v>
      </c>
      <c r="D137" t="s">
        <v>3608</v>
      </c>
      <c r="E137" s="75">
        <v>4010</v>
      </c>
      <c r="F137">
        <v>0</v>
      </c>
    </row>
    <row r="138" spans="1:6" hidden="1" x14ac:dyDescent="0.35">
      <c r="A138" t="s">
        <v>47</v>
      </c>
      <c r="B138" t="s">
        <v>3606</v>
      </c>
      <c r="C138" t="s">
        <v>20</v>
      </c>
      <c r="D138" t="s">
        <v>3608</v>
      </c>
      <c r="E138" s="75">
        <v>3240</v>
      </c>
      <c r="F138">
        <v>0</v>
      </c>
    </row>
    <row r="139" spans="1:6" hidden="1" x14ac:dyDescent="0.35">
      <c r="A139" t="s">
        <v>43</v>
      </c>
      <c r="B139" t="s">
        <v>3606</v>
      </c>
      <c r="C139" t="s">
        <v>20</v>
      </c>
      <c r="D139" t="s">
        <v>3608</v>
      </c>
      <c r="E139" s="75">
        <v>2752</v>
      </c>
      <c r="F139">
        <v>0</v>
      </c>
    </row>
    <row r="140" spans="1:6" hidden="1" x14ac:dyDescent="0.35">
      <c r="A140" t="s">
        <v>32</v>
      </c>
      <c r="B140" t="s">
        <v>3606</v>
      </c>
      <c r="C140" t="s">
        <v>20</v>
      </c>
      <c r="D140" t="s">
        <v>3608</v>
      </c>
      <c r="E140" s="75">
        <v>2744</v>
      </c>
      <c r="F140">
        <v>0</v>
      </c>
    </row>
    <row r="141" spans="1:6" hidden="1" x14ac:dyDescent="0.35">
      <c r="A141" t="s">
        <v>31</v>
      </c>
      <c r="B141" t="s">
        <v>3606</v>
      </c>
      <c r="C141" t="s">
        <v>20</v>
      </c>
      <c r="D141" t="s">
        <v>3608</v>
      </c>
      <c r="E141" s="75">
        <v>2675</v>
      </c>
      <c r="F141">
        <v>0</v>
      </c>
    </row>
    <row r="142" spans="1:6" hidden="1" x14ac:dyDescent="0.35">
      <c r="A142" t="s">
        <v>34</v>
      </c>
      <c r="B142" t="s">
        <v>3606</v>
      </c>
      <c r="C142" t="s">
        <v>20</v>
      </c>
      <c r="D142" t="s">
        <v>3608</v>
      </c>
      <c r="E142" s="75">
        <v>2401</v>
      </c>
      <c r="F142">
        <v>0</v>
      </c>
    </row>
    <row r="143" spans="1:6" hidden="1" x14ac:dyDescent="0.35">
      <c r="A143" t="s">
        <v>45</v>
      </c>
      <c r="B143" t="s">
        <v>3606</v>
      </c>
      <c r="C143" t="s">
        <v>20</v>
      </c>
      <c r="D143" t="s">
        <v>3608</v>
      </c>
      <c r="E143" s="75">
        <v>2379</v>
      </c>
      <c r="F143">
        <v>0</v>
      </c>
    </row>
    <row r="144" spans="1:6" hidden="1" x14ac:dyDescent="0.35">
      <c r="A144" t="s">
        <v>35</v>
      </c>
      <c r="B144" t="s">
        <v>3606</v>
      </c>
      <c r="C144" t="s">
        <v>20</v>
      </c>
      <c r="D144" t="s">
        <v>3608</v>
      </c>
      <c r="E144" s="75">
        <v>1942</v>
      </c>
      <c r="F144">
        <v>0</v>
      </c>
    </row>
    <row r="145" spans="1:6" hidden="1" x14ac:dyDescent="0.35">
      <c r="A145" t="s">
        <v>30</v>
      </c>
      <c r="B145" t="s">
        <v>3605</v>
      </c>
      <c r="C145" t="s">
        <v>20</v>
      </c>
      <c r="D145" t="s">
        <v>3608</v>
      </c>
      <c r="E145" s="75">
        <v>1815</v>
      </c>
      <c r="F145">
        <v>0</v>
      </c>
    </row>
    <row r="146" spans="1:6" hidden="1" x14ac:dyDescent="0.35">
      <c r="A146" t="s">
        <v>41</v>
      </c>
      <c r="B146" t="s">
        <v>3606</v>
      </c>
      <c r="C146" t="s">
        <v>20</v>
      </c>
      <c r="D146" t="s">
        <v>3608</v>
      </c>
      <c r="E146" s="75">
        <v>1648</v>
      </c>
      <c r="F146">
        <v>0</v>
      </c>
    </row>
    <row r="147" spans="1:6" hidden="1" x14ac:dyDescent="0.35">
      <c r="A147" t="s">
        <v>32</v>
      </c>
      <c r="B147" t="s">
        <v>3605</v>
      </c>
      <c r="C147" t="s">
        <v>20</v>
      </c>
      <c r="D147" t="s">
        <v>3608</v>
      </c>
      <c r="E147" s="75">
        <v>1557</v>
      </c>
      <c r="F147">
        <v>0</v>
      </c>
    </row>
    <row r="148" spans="1:6" hidden="1" x14ac:dyDescent="0.35">
      <c r="A148" t="s">
        <v>33</v>
      </c>
      <c r="B148" t="s">
        <v>3605</v>
      </c>
      <c r="C148" t="s">
        <v>20</v>
      </c>
      <c r="D148" t="s">
        <v>3608</v>
      </c>
      <c r="E148" s="75">
        <v>1461</v>
      </c>
      <c r="F148">
        <v>0</v>
      </c>
    </row>
    <row r="149" spans="1:6" hidden="1" x14ac:dyDescent="0.35">
      <c r="A149" t="s">
        <v>31</v>
      </c>
      <c r="B149" t="s">
        <v>3605</v>
      </c>
      <c r="C149" t="s">
        <v>20</v>
      </c>
      <c r="D149" t="s">
        <v>3608</v>
      </c>
      <c r="E149" s="75">
        <v>1309</v>
      </c>
      <c r="F149">
        <v>0</v>
      </c>
    </row>
    <row r="150" spans="1:6" hidden="1" x14ac:dyDescent="0.35">
      <c r="A150" t="s">
        <v>44</v>
      </c>
      <c r="B150" t="s">
        <v>3605</v>
      </c>
      <c r="C150" t="s">
        <v>20</v>
      </c>
      <c r="D150" t="s">
        <v>3608</v>
      </c>
      <c r="E150" s="75">
        <v>1189</v>
      </c>
      <c r="F150">
        <v>0</v>
      </c>
    </row>
    <row r="151" spans="1:6" hidden="1" x14ac:dyDescent="0.35">
      <c r="A151" t="s">
        <v>34</v>
      </c>
      <c r="B151" t="s">
        <v>3605</v>
      </c>
      <c r="C151" t="s">
        <v>20</v>
      </c>
      <c r="D151" t="s">
        <v>3608</v>
      </c>
      <c r="E151" s="75">
        <v>1156</v>
      </c>
      <c r="F151">
        <v>0</v>
      </c>
    </row>
    <row r="152" spans="1:6" hidden="1" x14ac:dyDescent="0.35">
      <c r="A152" t="s">
        <v>38</v>
      </c>
      <c r="B152" t="s">
        <v>3605</v>
      </c>
      <c r="C152" t="s">
        <v>20</v>
      </c>
      <c r="D152" t="s">
        <v>3608</v>
      </c>
      <c r="E152" s="75">
        <v>1036</v>
      </c>
      <c r="F152">
        <v>0</v>
      </c>
    </row>
    <row r="153" spans="1:6" hidden="1" x14ac:dyDescent="0.35">
      <c r="A153" t="s">
        <v>33</v>
      </c>
      <c r="B153" t="s">
        <v>3606</v>
      </c>
      <c r="C153" t="s">
        <v>20</v>
      </c>
      <c r="D153" t="s">
        <v>3608</v>
      </c>
      <c r="E153" s="75">
        <v>1024</v>
      </c>
      <c r="F153">
        <v>0</v>
      </c>
    </row>
    <row r="154" spans="1:6" hidden="1" x14ac:dyDescent="0.35">
      <c r="A154" t="s">
        <v>41</v>
      </c>
      <c r="B154" t="s">
        <v>3605</v>
      </c>
      <c r="C154" t="s">
        <v>20</v>
      </c>
      <c r="D154" t="s">
        <v>3608</v>
      </c>
      <c r="E154" s="75">
        <v>1002</v>
      </c>
      <c r="F154">
        <v>0</v>
      </c>
    </row>
    <row r="155" spans="1:6" hidden="1" x14ac:dyDescent="0.35">
      <c r="A155" t="s">
        <v>35</v>
      </c>
      <c r="B155" t="s">
        <v>3605</v>
      </c>
      <c r="C155" t="s">
        <v>20</v>
      </c>
      <c r="D155" t="s">
        <v>3608</v>
      </c>
      <c r="E155">
        <v>983</v>
      </c>
      <c r="F155">
        <v>0</v>
      </c>
    </row>
    <row r="156" spans="1:6" hidden="1" x14ac:dyDescent="0.35">
      <c r="A156" t="s">
        <v>44</v>
      </c>
      <c r="B156" t="s">
        <v>3606</v>
      </c>
      <c r="C156" t="s">
        <v>20</v>
      </c>
      <c r="D156" t="s">
        <v>3608</v>
      </c>
      <c r="E156">
        <v>871</v>
      </c>
      <c r="F156">
        <v>0</v>
      </c>
    </row>
    <row r="157" spans="1:6" hidden="1" x14ac:dyDescent="0.35">
      <c r="A157" t="s">
        <v>45</v>
      </c>
      <c r="B157" t="s">
        <v>3605</v>
      </c>
      <c r="C157" t="s">
        <v>20</v>
      </c>
      <c r="D157" t="s">
        <v>3608</v>
      </c>
      <c r="E157">
        <v>591</v>
      </c>
      <c r="F157">
        <v>0</v>
      </c>
    </row>
    <row r="158" spans="1:6" hidden="1" x14ac:dyDescent="0.35">
      <c r="A158" t="s">
        <v>42</v>
      </c>
      <c r="B158" t="s">
        <v>3605</v>
      </c>
      <c r="C158" t="s">
        <v>20</v>
      </c>
      <c r="D158" t="s">
        <v>3608</v>
      </c>
      <c r="E158">
        <v>511</v>
      </c>
      <c r="F158">
        <v>0</v>
      </c>
    </row>
    <row r="159" spans="1:6" hidden="1" x14ac:dyDescent="0.35">
      <c r="A159" t="s">
        <v>38</v>
      </c>
      <c r="B159" t="s">
        <v>3606</v>
      </c>
      <c r="C159" t="s">
        <v>20</v>
      </c>
      <c r="D159" t="s">
        <v>3608</v>
      </c>
      <c r="E159">
        <v>466</v>
      </c>
      <c r="F159">
        <v>0</v>
      </c>
    </row>
    <row r="160" spans="1:6" hidden="1" x14ac:dyDescent="0.35">
      <c r="A160" t="s">
        <v>47</v>
      </c>
      <c r="B160" t="s">
        <v>3605</v>
      </c>
      <c r="C160" t="s">
        <v>20</v>
      </c>
      <c r="D160" t="s">
        <v>3608</v>
      </c>
      <c r="E160">
        <v>243</v>
      </c>
      <c r="F160">
        <v>0</v>
      </c>
    </row>
    <row r="161" spans="1:6" hidden="1" x14ac:dyDescent="0.35">
      <c r="A161" t="s">
        <v>43</v>
      </c>
      <c r="B161" t="s">
        <v>3605</v>
      </c>
      <c r="C161" t="s">
        <v>20</v>
      </c>
      <c r="D161" t="s">
        <v>3608</v>
      </c>
      <c r="E161">
        <v>205</v>
      </c>
      <c r="F161">
        <v>0</v>
      </c>
    </row>
    <row r="162" spans="1:6" hidden="1" x14ac:dyDescent="0.35">
      <c r="A162" t="s">
        <v>30</v>
      </c>
      <c r="B162" t="s">
        <v>3606</v>
      </c>
      <c r="C162" t="s">
        <v>20</v>
      </c>
      <c r="D162" t="s">
        <v>3608</v>
      </c>
      <c r="E162">
        <v>111</v>
      </c>
      <c r="F162">
        <v>0</v>
      </c>
    </row>
    <row r="163" spans="1:6" hidden="1" x14ac:dyDescent="0.35">
      <c r="A163" t="s">
        <v>44</v>
      </c>
      <c r="B163" t="s">
        <v>3606</v>
      </c>
      <c r="C163" t="s">
        <v>20</v>
      </c>
      <c r="D163" t="s">
        <v>3609</v>
      </c>
      <c r="E163">
        <v>0</v>
      </c>
      <c r="F163">
        <v>66</v>
      </c>
    </row>
    <row r="164" spans="1:6" hidden="1" x14ac:dyDescent="0.35">
      <c r="A164" t="s">
        <v>32</v>
      </c>
      <c r="B164" t="s">
        <v>3606</v>
      </c>
      <c r="C164" t="s">
        <v>20</v>
      </c>
      <c r="D164" t="s">
        <v>3609</v>
      </c>
      <c r="E164">
        <v>0</v>
      </c>
      <c r="F164">
        <v>36</v>
      </c>
    </row>
    <row r="165" spans="1:6" hidden="1" x14ac:dyDescent="0.35">
      <c r="A165" t="s">
        <v>30</v>
      </c>
      <c r="B165" t="s">
        <v>3606</v>
      </c>
      <c r="C165" t="s">
        <v>20</v>
      </c>
      <c r="D165" t="s">
        <v>3609</v>
      </c>
      <c r="E165">
        <v>0</v>
      </c>
      <c r="F165">
        <v>34</v>
      </c>
    </row>
    <row r="166" spans="1:6" hidden="1" x14ac:dyDescent="0.35">
      <c r="A166" t="s">
        <v>38</v>
      </c>
      <c r="B166" t="s">
        <v>3606</v>
      </c>
      <c r="C166" t="s">
        <v>20</v>
      </c>
      <c r="D166" t="s">
        <v>3609</v>
      </c>
      <c r="E166">
        <v>0</v>
      </c>
      <c r="F166">
        <v>33</v>
      </c>
    </row>
    <row r="167" spans="1:6" hidden="1" x14ac:dyDescent="0.35">
      <c r="A167" t="s">
        <v>33</v>
      </c>
      <c r="B167" t="s">
        <v>3606</v>
      </c>
      <c r="C167" t="s">
        <v>20</v>
      </c>
      <c r="D167" t="s">
        <v>3609</v>
      </c>
      <c r="E167">
        <v>0</v>
      </c>
      <c r="F167">
        <v>29</v>
      </c>
    </row>
    <row r="168" spans="1:6" hidden="1" x14ac:dyDescent="0.35">
      <c r="A168" t="s">
        <v>35</v>
      </c>
      <c r="B168" t="s">
        <v>3606</v>
      </c>
      <c r="C168" t="s">
        <v>20</v>
      </c>
      <c r="D168" t="s">
        <v>3609</v>
      </c>
      <c r="E168">
        <v>0</v>
      </c>
      <c r="F168">
        <v>26</v>
      </c>
    </row>
    <row r="169" spans="1:6" hidden="1" x14ac:dyDescent="0.35">
      <c r="A169" t="s">
        <v>31</v>
      </c>
      <c r="B169" t="s">
        <v>3606</v>
      </c>
      <c r="C169" t="s">
        <v>20</v>
      </c>
      <c r="D169" t="s">
        <v>3609</v>
      </c>
      <c r="E169">
        <v>0</v>
      </c>
      <c r="F169">
        <v>25</v>
      </c>
    </row>
    <row r="170" spans="1:6" hidden="1" x14ac:dyDescent="0.35">
      <c r="A170" t="s">
        <v>45</v>
      </c>
      <c r="B170" t="s">
        <v>3606</v>
      </c>
      <c r="C170" t="s">
        <v>20</v>
      </c>
      <c r="D170" t="s">
        <v>3609</v>
      </c>
      <c r="E170">
        <v>0</v>
      </c>
      <c r="F170">
        <v>25</v>
      </c>
    </row>
    <row r="171" spans="1:6" hidden="1" x14ac:dyDescent="0.35">
      <c r="A171" t="s">
        <v>41</v>
      </c>
      <c r="B171" t="s">
        <v>3606</v>
      </c>
      <c r="C171" t="s">
        <v>20</v>
      </c>
      <c r="D171" t="s">
        <v>3609</v>
      </c>
      <c r="E171">
        <v>0</v>
      </c>
      <c r="F171">
        <v>23</v>
      </c>
    </row>
    <row r="172" spans="1:6" hidden="1" x14ac:dyDescent="0.35">
      <c r="A172" t="s">
        <v>34</v>
      </c>
      <c r="B172" t="s">
        <v>3606</v>
      </c>
      <c r="C172" t="s">
        <v>20</v>
      </c>
      <c r="D172" t="s">
        <v>3609</v>
      </c>
      <c r="E172">
        <v>0</v>
      </c>
      <c r="F172">
        <v>20</v>
      </c>
    </row>
    <row r="173" spans="1:6" hidden="1" x14ac:dyDescent="0.35">
      <c r="A173" t="s">
        <v>42</v>
      </c>
      <c r="B173" t="s">
        <v>3606</v>
      </c>
      <c r="C173" t="s">
        <v>20</v>
      </c>
      <c r="D173" t="s">
        <v>3609</v>
      </c>
      <c r="E173">
        <v>0</v>
      </c>
      <c r="F173">
        <v>14</v>
      </c>
    </row>
    <row r="174" spans="1:6" hidden="1" x14ac:dyDescent="0.35">
      <c r="A174" t="s">
        <v>47</v>
      </c>
      <c r="B174" t="s">
        <v>3606</v>
      </c>
      <c r="C174" t="s">
        <v>20</v>
      </c>
      <c r="D174" t="s">
        <v>3609</v>
      </c>
      <c r="E174">
        <v>0</v>
      </c>
      <c r="F174">
        <v>13</v>
      </c>
    </row>
    <row r="175" spans="1:6" hidden="1" x14ac:dyDescent="0.35">
      <c r="A175" t="s">
        <v>43</v>
      </c>
      <c r="B175" t="s">
        <v>3606</v>
      </c>
      <c r="C175" t="s">
        <v>20</v>
      </c>
      <c r="D175" t="s">
        <v>3609</v>
      </c>
      <c r="E175">
        <v>0</v>
      </c>
      <c r="F175">
        <v>7</v>
      </c>
    </row>
    <row r="176" spans="1:6" hidden="1" x14ac:dyDescent="0.35">
      <c r="A176" t="s">
        <v>31</v>
      </c>
      <c r="B176" t="s">
        <v>3606</v>
      </c>
      <c r="C176" t="s">
        <v>21</v>
      </c>
      <c r="D176" t="s">
        <v>3608</v>
      </c>
      <c r="E176" s="75">
        <v>3158</v>
      </c>
      <c r="F176">
        <v>0</v>
      </c>
    </row>
    <row r="177" spans="1:6" hidden="1" x14ac:dyDescent="0.35">
      <c r="A177" t="s">
        <v>47</v>
      </c>
      <c r="B177" t="s">
        <v>3606</v>
      </c>
      <c r="C177" t="s">
        <v>21</v>
      </c>
      <c r="D177" t="s">
        <v>3608</v>
      </c>
      <c r="E177" s="75">
        <v>2255</v>
      </c>
      <c r="F177">
        <v>0</v>
      </c>
    </row>
    <row r="178" spans="1:6" hidden="1" x14ac:dyDescent="0.35">
      <c r="A178" t="s">
        <v>43</v>
      </c>
      <c r="B178" t="s">
        <v>3606</v>
      </c>
      <c r="C178" t="s">
        <v>21</v>
      </c>
      <c r="D178" t="s">
        <v>3608</v>
      </c>
      <c r="E178" s="75">
        <v>2140</v>
      </c>
      <c r="F178">
        <v>0</v>
      </c>
    </row>
    <row r="179" spans="1:6" hidden="1" x14ac:dyDescent="0.35">
      <c r="A179" t="s">
        <v>32</v>
      </c>
      <c r="B179" t="s">
        <v>3606</v>
      </c>
      <c r="C179" t="s">
        <v>21</v>
      </c>
      <c r="D179" t="s">
        <v>3608</v>
      </c>
      <c r="E179" s="75">
        <v>1743</v>
      </c>
      <c r="F179">
        <v>0</v>
      </c>
    </row>
    <row r="180" spans="1:6" hidden="1" x14ac:dyDescent="0.35">
      <c r="A180" t="s">
        <v>35</v>
      </c>
      <c r="B180" t="s">
        <v>3606</v>
      </c>
      <c r="C180" t="s">
        <v>21</v>
      </c>
      <c r="D180" t="s">
        <v>3608</v>
      </c>
      <c r="E180" s="75">
        <v>1672</v>
      </c>
      <c r="F180">
        <v>0</v>
      </c>
    </row>
    <row r="181" spans="1:6" hidden="1" x14ac:dyDescent="0.35">
      <c r="A181" t="s">
        <v>41</v>
      </c>
      <c r="B181" t="s">
        <v>3606</v>
      </c>
      <c r="C181" t="s">
        <v>21</v>
      </c>
      <c r="D181" t="s">
        <v>3608</v>
      </c>
      <c r="E181" s="75">
        <v>1589</v>
      </c>
      <c r="F181">
        <v>0</v>
      </c>
    </row>
    <row r="182" spans="1:6" hidden="1" x14ac:dyDescent="0.35">
      <c r="A182" t="s">
        <v>32</v>
      </c>
      <c r="B182" t="s">
        <v>3605</v>
      </c>
      <c r="C182" t="s">
        <v>21</v>
      </c>
      <c r="D182" t="s">
        <v>3608</v>
      </c>
      <c r="E182" s="75">
        <v>1583</v>
      </c>
      <c r="F182">
        <v>0</v>
      </c>
    </row>
    <row r="183" spans="1:6" hidden="1" x14ac:dyDescent="0.35">
      <c r="A183" t="s">
        <v>42</v>
      </c>
      <c r="B183" t="s">
        <v>3606</v>
      </c>
      <c r="C183" t="s">
        <v>21</v>
      </c>
      <c r="D183" t="s">
        <v>3608</v>
      </c>
      <c r="E183" s="75">
        <v>1490</v>
      </c>
      <c r="F183">
        <v>0</v>
      </c>
    </row>
    <row r="184" spans="1:6" hidden="1" x14ac:dyDescent="0.35">
      <c r="A184" t="s">
        <v>45</v>
      </c>
      <c r="B184" t="s">
        <v>3606</v>
      </c>
      <c r="C184" t="s">
        <v>21</v>
      </c>
      <c r="D184" t="s">
        <v>3608</v>
      </c>
      <c r="E184" s="75">
        <v>1387</v>
      </c>
      <c r="F184">
        <v>0</v>
      </c>
    </row>
    <row r="185" spans="1:6" hidden="1" x14ac:dyDescent="0.35">
      <c r="A185" t="s">
        <v>30</v>
      </c>
      <c r="B185" t="s">
        <v>3605</v>
      </c>
      <c r="C185" t="s">
        <v>21</v>
      </c>
      <c r="D185" t="s">
        <v>3608</v>
      </c>
      <c r="E185" s="75">
        <v>1342</v>
      </c>
      <c r="F185">
        <v>0</v>
      </c>
    </row>
    <row r="186" spans="1:6" hidden="1" x14ac:dyDescent="0.35">
      <c r="A186" t="s">
        <v>34</v>
      </c>
      <c r="B186" t="s">
        <v>3606</v>
      </c>
      <c r="C186" t="s">
        <v>21</v>
      </c>
      <c r="D186" t="s">
        <v>3608</v>
      </c>
      <c r="E186" s="75">
        <v>1262</v>
      </c>
      <c r="F186">
        <v>0</v>
      </c>
    </row>
    <row r="187" spans="1:6" hidden="1" x14ac:dyDescent="0.35">
      <c r="A187" t="s">
        <v>33</v>
      </c>
      <c r="B187" t="s">
        <v>3605</v>
      </c>
      <c r="C187" t="s">
        <v>21</v>
      </c>
      <c r="D187" t="s">
        <v>3608</v>
      </c>
      <c r="E187" s="75">
        <v>1208</v>
      </c>
      <c r="F187">
        <v>0</v>
      </c>
    </row>
    <row r="188" spans="1:6" hidden="1" x14ac:dyDescent="0.35">
      <c r="A188" t="s">
        <v>34</v>
      </c>
      <c r="B188" t="s">
        <v>3605</v>
      </c>
      <c r="C188" t="s">
        <v>21</v>
      </c>
      <c r="D188" t="s">
        <v>3608</v>
      </c>
      <c r="E188" s="75">
        <v>1127</v>
      </c>
      <c r="F188">
        <v>0</v>
      </c>
    </row>
    <row r="189" spans="1:6" hidden="1" x14ac:dyDescent="0.35">
      <c r="A189" t="s">
        <v>33</v>
      </c>
      <c r="B189" t="s">
        <v>3606</v>
      </c>
      <c r="C189" t="s">
        <v>21</v>
      </c>
      <c r="D189" t="s">
        <v>3608</v>
      </c>
      <c r="E189" s="75">
        <v>1001</v>
      </c>
      <c r="F189">
        <v>0</v>
      </c>
    </row>
    <row r="190" spans="1:6" hidden="1" x14ac:dyDescent="0.35">
      <c r="A190" t="s">
        <v>44</v>
      </c>
      <c r="B190" t="s">
        <v>3606</v>
      </c>
      <c r="C190" t="s">
        <v>21</v>
      </c>
      <c r="D190" t="s">
        <v>3608</v>
      </c>
      <c r="E190">
        <v>975</v>
      </c>
      <c r="F190">
        <v>0</v>
      </c>
    </row>
    <row r="191" spans="1:6" hidden="1" x14ac:dyDescent="0.35">
      <c r="A191" t="s">
        <v>37</v>
      </c>
      <c r="B191" t="s">
        <v>3606</v>
      </c>
      <c r="C191" t="s">
        <v>21</v>
      </c>
      <c r="D191" t="s">
        <v>3608</v>
      </c>
      <c r="E191">
        <v>918</v>
      </c>
      <c r="F191">
        <v>0</v>
      </c>
    </row>
    <row r="192" spans="1:6" hidden="1" x14ac:dyDescent="0.35">
      <c r="A192" t="s">
        <v>45</v>
      </c>
      <c r="B192" t="s">
        <v>3605</v>
      </c>
      <c r="C192" t="s">
        <v>21</v>
      </c>
      <c r="D192" t="s">
        <v>3608</v>
      </c>
      <c r="E192">
        <v>910</v>
      </c>
      <c r="F192">
        <v>0</v>
      </c>
    </row>
    <row r="193" spans="1:6" hidden="1" x14ac:dyDescent="0.35">
      <c r="A193" t="s">
        <v>44</v>
      </c>
      <c r="B193" t="s">
        <v>3605</v>
      </c>
      <c r="C193" t="s">
        <v>21</v>
      </c>
      <c r="D193" t="s">
        <v>3608</v>
      </c>
      <c r="E193">
        <v>901</v>
      </c>
      <c r="F193">
        <v>0</v>
      </c>
    </row>
    <row r="194" spans="1:6" hidden="1" x14ac:dyDescent="0.35">
      <c r="A194" t="s">
        <v>38</v>
      </c>
      <c r="B194" t="s">
        <v>3605</v>
      </c>
      <c r="C194" t="s">
        <v>21</v>
      </c>
      <c r="D194" t="s">
        <v>3608</v>
      </c>
      <c r="E194">
        <v>898</v>
      </c>
      <c r="F194">
        <v>0</v>
      </c>
    </row>
    <row r="195" spans="1:6" hidden="1" x14ac:dyDescent="0.35">
      <c r="A195" t="s">
        <v>40</v>
      </c>
      <c r="B195" t="s">
        <v>3606</v>
      </c>
      <c r="C195" t="s">
        <v>21</v>
      </c>
      <c r="D195" t="s">
        <v>3608</v>
      </c>
      <c r="E195">
        <v>839</v>
      </c>
      <c r="F195">
        <v>0</v>
      </c>
    </row>
    <row r="196" spans="1:6" hidden="1" x14ac:dyDescent="0.35">
      <c r="A196" t="s">
        <v>31</v>
      </c>
      <c r="B196" t="s">
        <v>3605</v>
      </c>
      <c r="C196" t="s">
        <v>21</v>
      </c>
      <c r="D196" t="s">
        <v>3608</v>
      </c>
      <c r="E196">
        <v>823</v>
      </c>
      <c r="F196">
        <v>0</v>
      </c>
    </row>
    <row r="197" spans="1:6" hidden="1" x14ac:dyDescent="0.35">
      <c r="A197" t="s">
        <v>41</v>
      </c>
      <c r="B197" t="s">
        <v>3605</v>
      </c>
      <c r="C197" t="s">
        <v>21</v>
      </c>
      <c r="D197" t="s">
        <v>3608</v>
      </c>
      <c r="E197">
        <v>761</v>
      </c>
      <c r="F197">
        <v>0</v>
      </c>
    </row>
    <row r="198" spans="1:6" hidden="1" x14ac:dyDescent="0.35">
      <c r="A198" t="s">
        <v>38</v>
      </c>
      <c r="B198" t="s">
        <v>3606</v>
      </c>
      <c r="C198" t="s">
        <v>21</v>
      </c>
      <c r="D198" t="s">
        <v>3608</v>
      </c>
      <c r="E198">
        <v>657</v>
      </c>
      <c r="F198">
        <v>0</v>
      </c>
    </row>
    <row r="199" spans="1:6" hidden="1" x14ac:dyDescent="0.35">
      <c r="A199" t="s">
        <v>35</v>
      </c>
      <c r="B199" t="s">
        <v>3605</v>
      </c>
      <c r="C199" t="s">
        <v>21</v>
      </c>
      <c r="D199" t="s">
        <v>3608</v>
      </c>
      <c r="E199">
        <v>639</v>
      </c>
      <c r="F199">
        <v>0</v>
      </c>
    </row>
    <row r="200" spans="1:6" hidden="1" x14ac:dyDescent="0.35">
      <c r="A200" t="s">
        <v>47</v>
      </c>
      <c r="B200" t="s">
        <v>3605</v>
      </c>
      <c r="C200" t="s">
        <v>21</v>
      </c>
      <c r="D200" t="s">
        <v>3608</v>
      </c>
      <c r="E200">
        <v>582</v>
      </c>
      <c r="F200">
        <v>0</v>
      </c>
    </row>
    <row r="201" spans="1:6" hidden="1" x14ac:dyDescent="0.35">
      <c r="A201" t="s">
        <v>37</v>
      </c>
      <c r="B201" t="s">
        <v>3605</v>
      </c>
      <c r="C201" t="s">
        <v>21</v>
      </c>
      <c r="D201" t="s">
        <v>3608</v>
      </c>
      <c r="E201">
        <v>513</v>
      </c>
      <c r="F201">
        <v>0</v>
      </c>
    </row>
    <row r="202" spans="1:6" hidden="1" x14ac:dyDescent="0.35">
      <c r="A202" t="s">
        <v>43</v>
      </c>
      <c r="B202" t="s">
        <v>3605</v>
      </c>
      <c r="C202" t="s">
        <v>21</v>
      </c>
      <c r="D202" t="s">
        <v>3608</v>
      </c>
      <c r="E202">
        <v>511</v>
      </c>
      <c r="F202">
        <v>0</v>
      </c>
    </row>
    <row r="203" spans="1:6" hidden="1" x14ac:dyDescent="0.35">
      <c r="A203" t="s">
        <v>42</v>
      </c>
      <c r="B203" t="s">
        <v>3605</v>
      </c>
      <c r="C203" t="s">
        <v>21</v>
      </c>
      <c r="D203" t="s">
        <v>3608</v>
      </c>
      <c r="E203">
        <v>472</v>
      </c>
      <c r="F203">
        <v>0</v>
      </c>
    </row>
    <row r="204" spans="1:6" hidden="1" x14ac:dyDescent="0.35">
      <c r="A204" t="s">
        <v>30</v>
      </c>
      <c r="B204" t="s">
        <v>3606</v>
      </c>
      <c r="C204" t="s">
        <v>21</v>
      </c>
      <c r="D204" t="s">
        <v>3608</v>
      </c>
      <c r="E204">
        <v>438</v>
      </c>
      <c r="F204">
        <v>0</v>
      </c>
    </row>
    <row r="205" spans="1:6" hidden="1" x14ac:dyDescent="0.35">
      <c r="A205" t="s">
        <v>40</v>
      </c>
      <c r="B205" t="s">
        <v>3605</v>
      </c>
      <c r="C205" t="s">
        <v>21</v>
      </c>
      <c r="D205" t="s">
        <v>3608</v>
      </c>
      <c r="E205">
        <v>341</v>
      </c>
      <c r="F205">
        <v>0</v>
      </c>
    </row>
    <row r="206" spans="1:6" hidden="1" x14ac:dyDescent="0.35">
      <c r="A206" t="s">
        <v>44</v>
      </c>
      <c r="B206" t="s">
        <v>3606</v>
      </c>
      <c r="C206" t="s">
        <v>21</v>
      </c>
      <c r="D206" t="s">
        <v>3609</v>
      </c>
      <c r="E206">
        <v>0</v>
      </c>
      <c r="F206">
        <v>48</v>
      </c>
    </row>
    <row r="207" spans="1:6" hidden="1" x14ac:dyDescent="0.35">
      <c r="A207" t="s">
        <v>34</v>
      </c>
      <c r="B207" t="s">
        <v>3606</v>
      </c>
      <c r="C207" t="s">
        <v>21</v>
      </c>
      <c r="D207" t="s">
        <v>3609</v>
      </c>
      <c r="E207">
        <v>0</v>
      </c>
      <c r="F207">
        <v>41</v>
      </c>
    </row>
    <row r="208" spans="1:6" hidden="1" x14ac:dyDescent="0.35">
      <c r="A208" t="s">
        <v>30</v>
      </c>
      <c r="B208" t="s">
        <v>3606</v>
      </c>
      <c r="C208" t="s">
        <v>21</v>
      </c>
      <c r="D208" t="s">
        <v>3609</v>
      </c>
      <c r="E208">
        <v>0</v>
      </c>
      <c r="F208">
        <v>35</v>
      </c>
    </row>
    <row r="209" spans="1:6" hidden="1" x14ac:dyDescent="0.35">
      <c r="A209" t="s">
        <v>35</v>
      </c>
      <c r="B209" t="s">
        <v>3606</v>
      </c>
      <c r="C209" t="s">
        <v>21</v>
      </c>
      <c r="D209" t="s">
        <v>3609</v>
      </c>
      <c r="E209">
        <v>0</v>
      </c>
      <c r="F209">
        <v>26</v>
      </c>
    </row>
    <row r="210" spans="1:6" hidden="1" x14ac:dyDescent="0.35">
      <c r="A210" t="s">
        <v>33</v>
      </c>
      <c r="B210" t="s">
        <v>3606</v>
      </c>
      <c r="C210" t="s">
        <v>21</v>
      </c>
      <c r="D210" t="s">
        <v>3609</v>
      </c>
      <c r="E210">
        <v>0</v>
      </c>
      <c r="F210">
        <v>24</v>
      </c>
    </row>
    <row r="211" spans="1:6" hidden="1" x14ac:dyDescent="0.35">
      <c r="A211" t="s">
        <v>45</v>
      </c>
      <c r="B211" t="s">
        <v>3606</v>
      </c>
      <c r="C211" t="s">
        <v>21</v>
      </c>
      <c r="D211" t="s">
        <v>3609</v>
      </c>
      <c r="E211">
        <v>0</v>
      </c>
      <c r="F211">
        <v>24</v>
      </c>
    </row>
    <row r="212" spans="1:6" hidden="1" x14ac:dyDescent="0.35">
      <c r="A212" t="s">
        <v>32</v>
      </c>
      <c r="B212" t="s">
        <v>3606</v>
      </c>
      <c r="C212" t="s">
        <v>21</v>
      </c>
      <c r="D212" t="s">
        <v>3609</v>
      </c>
      <c r="E212">
        <v>0</v>
      </c>
      <c r="F212">
        <v>23</v>
      </c>
    </row>
    <row r="213" spans="1:6" hidden="1" x14ac:dyDescent="0.35">
      <c r="A213" t="s">
        <v>38</v>
      </c>
      <c r="B213" t="s">
        <v>3606</v>
      </c>
      <c r="C213" t="s">
        <v>21</v>
      </c>
      <c r="D213" t="s">
        <v>3609</v>
      </c>
      <c r="E213">
        <v>0</v>
      </c>
      <c r="F213">
        <v>20</v>
      </c>
    </row>
    <row r="214" spans="1:6" hidden="1" x14ac:dyDescent="0.35">
      <c r="A214" t="s">
        <v>47</v>
      </c>
      <c r="B214" t="s">
        <v>3606</v>
      </c>
      <c r="C214" t="s">
        <v>21</v>
      </c>
      <c r="D214" t="s">
        <v>3609</v>
      </c>
      <c r="E214">
        <v>0</v>
      </c>
      <c r="F214">
        <v>19</v>
      </c>
    </row>
    <row r="215" spans="1:6" hidden="1" x14ac:dyDescent="0.35">
      <c r="A215" t="s">
        <v>43</v>
      </c>
      <c r="B215" t="s">
        <v>3606</v>
      </c>
      <c r="C215" t="s">
        <v>21</v>
      </c>
      <c r="D215" t="s">
        <v>3609</v>
      </c>
      <c r="E215">
        <v>0</v>
      </c>
      <c r="F215">
        <v>17</v>
      </c>
    </row>
    <row r="216" spans="1:6" hidden="1" x14ac:dyDescent="0.35">
      <c r="A216" t="s">
        <v>31</v>
      </c>
      <c r="B216" t="s">
        <v>3606</v>
      </c>
      <c r="C216" t="s">
        <v>21</v>
      </c>
      <c r="D216" t="s">
        <v>3609</v>
      </c>
      <c r="E216">
        <v>0</v>
      </c>
      <c r="F216">
        <v>15</v>
      </c>
    </row>
    <row r="217" spans="1:6" hidden="1" x14ac:dyDescent="0.35">
      <c r="A217" t="s">
        <v>42</v>
      </c>
      <c r="B217" t="s">
        <v>3606</v>
      </c>
      <c r="C217" t="s">
        <v>21</v>
      </c>
      <c r="D217" t="s">
        <v>3609</v>
      </c>
      <c r="E217">
        <v>0</v>
      </c>
      <c r="F217">
        <v>15</v>
      </c>
    </row>
    <row r="218" spans="1:6" hidden="1" x14ac:dyDescent="0.35">
      <c r="A218" t="s">
        <v>37</v>
      </c>
      <c r="B218" t="s">
        <v>3606</v>
      </c>
      <c r="C218" t="s">
        <v>21</v>
      </c>
      <c r="D218" t="s">
        <v>3609</v>
      </c>
      <c r="E218">
        <v>0</v>
      </c>
      <c r="F218">
        <v>13</v>
      </c>
    </row>
    <row r="219" spans="1:6" hidden="1" x14ac:dyDescent="0.35">
      <c r="A219" t="s">
        <v>40</v>
      </c>
      <c r="B219" t="s">
        <v>3606</v>
      </c>
      <c r="C219" t="s">
        <v>21</v>
      </c>
      <c r="D219" t="s">
        <v>3609</v>
      </c>
      <c r="E219">
        <v>0</v>
      </c>
      <c r="F219">
        <v>12</v>
      </c>
    </row>
    <row r="220" spans="1:6" hidden="1" x14ac:dyDescent="0.35">
      <c r="A220" t="s">
        <v>41</v>
      </c>
      <c r="B220" t="s">
        <v>3606</v>
      </c>
      <c r="C220" t="s">
        <v>21</v>
      </c>
      <c r="D220" t="s">
        <v>3609</v>
      </c>
      <c r="E220">
        <v>0</v>
      </c>
      <c r="F220">
        <v>9</v>
      </c>
    </row>
    <row r="221" spans="1:6" hidden="1" x14ac:dyDescent="0.35">
      <c r="A221" t="s">
        <v>31</v>
      </c>
      <c r="B221" t="s">
        <v>3606</v>
      </c>
      <c r="C221" t="s">
        <v>22</v>
      </c>
      <c r="D221" t="s">
        <v>3608</v>
      </c>
      <c r="E221" s="75">
        <v>2750</v>
      </c>
      <c r="F221">
        <v>0</v>
      </c>
    </row>
    <row r="222" spans="1:6" hidden="1" x14ac:dyDescent="0.35">
      <c r="A222" t="s">
        <v>47</v>
      </c>
      <c r="B222" t="s">
        <v>3606</v>
      </c>
      <c r="C222" t="s">
        <v>22</v>
      </c>
      <c r="D222" t="s">
        <v>3608</v>
      </c>
      <c r="E222" s="75">
        <v>2091</v>
      </c>
      <c r="F222">
        <v>0</v>
      </c>
    </row>
    <row r="223" spans="1:6" hidden="1" x14ac:dyDescent="0.35">
      <c r="A223" t="s">
        <v>32</v>
      </c>
      <c r="B223" t="s">
        <v>3605</v>
      </c>
      <c r="C223" t="s">
        <v>22</v>
      </c>
      <c r="D223" t="s">
        <v>3608</v>
      </c>
      <c r="E223" s="75">
        <v>1797</v>
      </c>
      <c r="F223">
        <v>0</v>
      </c>
    </row>
    <row r="224" spans="1:6" hidden="1" x14ac:dyDescent="0.35">
      <c r="A224" t="s">
        <v>43</v>
      </c>
      <c r="B224" t="s">
        <v>3606</v>
      </c>
      <c r="C224" t="s">
        <v>22</v>
      </c>
      <c r="D224" t="s">
        <v>3608</v>
      </c>
      <c r="E224" s="75">
        <v>1753</v>
      </c>
      <c r="F224">
        <v>0</v>
      </c>
    </row>
    <row r="225" spans="1:6" hidden="1" x14ac:dyDescent="0.35">
      <c r="A225" t="s">
        <v>40</v>
      </c>
      <c r="B225" t="s">
        <v>3606</v>
      </c>
      <c r="C225" t="s">
        <v>22</v>
      </c>
      <c r="D225" t="s">
        <v>3608</v>
      </c>
      <c r="E225" s="75">
        <v>1746</v>
      </c>
      <c r="F225">
        <v>0</v>
      </c>
    </row>
    <row r="226" spans="1:6" hidden="1" x14ac:dyDescent="0.35">
      <c r="A226" t="s">
        <v>33</v>
      </c>
      <c r="B226" t="s">
        <v>3605</v>
      </c>
      <c r="C226" t="s">
        <v>22</v>
      </c>
      <c r="D226" t="s">
        <v>3608</v>
      </c>
      <c r="E226" s="75">
        <v>1730</v>
      </c>
      <c r="F226">
        <v>0</v>
      </c>
    </row>
    <row r="227" spans="1:6" hidden="1" x14ac:dyDescent="0.35">
      <c r="A227" t="s">
        <v>42</v>
      </c>
      <c r="B227" t="s">
        <v>3606</v>
      </c>
      <c r="C227" t="s">
        <v>22</v>
      </c>
      <c r="D227" t="s">
        <v>3608</v>
      </c>
      <c r="E227" s="75">
        <v>1706</v>
      </c>
      <c r="F227">
        <v>0</v>
      </c>
    </row>
    <row r="228" spans="1:6" hidden="1" x14ac:dyDescent="0.35">
      <c r="A228" t="s">
        <v>35</v>
      </c>
      <c r="B228" t="s">
        <v>3606</v>
      </c>
      <c r="C228" t="s">
        <v>22</v>
      </c>
      <c r="D228" t="s">
        <v>3608</v>
      </c>
      <c r="E228" s="75">
        <v>1580</v>
      </c>
      <c r="F228">
        <v>0</v>
      </c>
    </row>
    <row r="229" spans="1:6" hidden="1" x14ac:dyDescent="0.35">
      <c r="A229" t="s">
        <v>42</v>
      </c>
      <c r="B229" t="s">
        <v>3605</v>
      </c>
      <c r="C229" t="s">
        <v>22</v>
      </c>
      <c r="D229" t="s">
        <v>3608</v>
      </c>
      <c r="E229" s="75">
        <v>1529</v>
      </c>
      <c r="F229">
        <v>0</v>
      </c>
    </row>
    <row r="230" spans="1:6" hidden="1" x14ac:dyDescent="0.35">
      <c r="A230" t="s">
        <v>32</v>
      </c>
      <c r="B230" t="s">
        <v>3606</v>
      </c>
      <c r="C230" t="s">
        <v>22</v>
      </c>
      <c r="D230" t="s">
        <v>3608</v>
      </c>
      <c r="E230" s="75">
        <v>1506</v>
      </c>
      <c r="F230">
        <v>0</v>
      </c>
    </row>
    <row r="231" spans="1:6" hidden="1" x14ac:dyDescent="0.35">
      <c r="A231" t="s">
        <v>45</v>
      </c>
      <c r="B231" t="s">
        <v>3606</v>
      </c>
      <c r="C231" t="s">
        <v>22</v>
      </c>
      <c r="D231" t="s">
        <v>3608</v>
      </c>
      <c r="E231" s="75">
        <v>1457</v>
      </c>
      <c r="F231">
        <v>0</v>
      </c>
    </row>
    <row r="232" spans="1:6" hidden="1" x14ac:dyDescent="0.35">
      <c r="A232" t="s">
        <v>34</v>
      </c>
      <c r="B232" t="s">
        <v>3605</v>
      </c>
      <c r="C232" t="s">
        <v>22</v>
      </c>
      <c r="D232" t="s">
        <v>3608</v>
      </c>
      <c r="E232" s="75">
        <v>1383</v>
      </c>
      <c r="F232">
        <v>0</v>
      </c>
    </row>
    <row r="233" spans="1:6" hidden="1" x14ac:dyDescent="0.35">
      <c r="A233" t="s">
        <v>38</v>
      </c>
      <c r="B233" t="s">
        <v>3605</v>
      </c>
      <c r="C233" t="s">
        <v>22</v>
      </c>
      <c r="D233" t="s">
        <v>3608</v>
      </c>
      <c r="E233" s="75">
        <v>1343</v>
      </c>
      <c r="F233">
        <v>0</v>
      </c>
    </row>
    <row r="234" spans="1:6" hidden="1" x14ac:dyDescent="0.35">
      <c r="A234" t="s">
        <v>44</v>
      </c>
      <c r="B234" t="s">
        <v>3605</v>
      </c>
      <c r="C234" t="s">
        <v>22</v>
      </c>
      <c r="D234" t="s">
        <v>3608</v>
      </c>
      <c r="E234" s="75">
        <v>1184</v>
      </c>
      <c r="F234">
        <v>0</v>
      </c>
    </row>
    <row r="235" spans="1:6" hidden="1" x14ac:dyDescent="0.35">
      <c r="A235" t="s">
        <v>30</v>
      </c>
      <c r="B235" t="s">
        <v>3605</v>
      </c>
      <c r="C235" t="s">
        <v>22</v>
      </c>
      <c r="D235" t="s">
        <v>3608</v>
      </c>
      <c r="E235" s="75">
        <v>1162</v>
      </c>
      <c r="F235">
        <v>0</v>
      </c>
    </row>
    <row r="236" spans="1:6" hidden="1" x14ac:dyDescent="0.35">
      <c r="A236" t="s">
        <v>47</v>
      </c>
      <c r="B236" t="s">
        <v>3605</v>
      </c>
      <c r="C236" t="s">
        <v>22</v>
      </c>
      <c r="D236" t="s">
        <v>3608</v>
      </c>
      <c r="E236" s="75">
        <v>1127</v>
      </c>
      <c r="F236">
        <v>0</v>
      </c>
    </row>
    <row r="237" spans="1:6" hidden="1" x14ac:dyDescent="0.35">
      <c r="A237" t="s">
        <v>37</v>
      </c>
      <c r="B237" t="s">
        <v>3606</v>
      </c>
      <c r="C237" t="s">
        <v>22</v>
      </c>
      <c r="D237" t="s">
        <v>3608</v>
      </c>
      <c r="E237" s="75">
        <v>1026</v>
      </c>
      <c r="F237">
        <v>0</v>
      </c>
    </row>
    <row r="238" spans="1:6" hidden="1" x14ac:dyDescent="0.35">
      <c r="A238" t="s">
        <v>31</v>
      </c>
      <c r="B238" t="s">
        <v>3605</v>
      </c>
      <c r="C238" t="s">
        <v>22</v>
      </c>
      <c r="D238" t="s">
        <v>3608</v>
      </c>
      <c r="E238">
        <v>966</v>
      </c>
      <c r="F238">
        <v>0</v>
      </c>
    </row>
    <row r="239" spans="1:6" hidden="1" x14ac:dyDescent="0.35">
      <c r="A239" t="s">
        <v>34</v>
      </c>
      <c r="B239" t="s">
        <v>3606</v>
      </c>
      <c r="C239" t="s">
        <v>22</v>
      </c>
      <c r="D239" t="s">
        <v>3608</v>
      </c>
      <c r="E239">
        <v>943</v>
      </c>
      <c r="F239">
        <v>0</v>
      </c>
    </row>
    <row r="240" spans="1:6" hidden="1" x14ac:dyDescent="0.35">
      <c r="A240" t="s">
        <v>41</v>
      </c>
      <c r="B240" t="s">
        <v>3605</v>
      </c>
      <c r="C240" t="s">
        <v>22</v>
      </c>
      <c r="D240" t="s">
        <v>3608</v>
      </c>
      <c r="E240">
        <v>817</v>
      </c>
      <c r="F240">
        <v>0</v>
      </c>
    </row>
    <row r="241" spans="1:6" hidden="1" x14ac:dyDescent="0.35">
      <c r="A241" t="s">
        <v>35</v>
      </c>
      <c r="B241" t="s">
        <v>3605</v>
      </c>
      <c r="C241" t="s">
        <v>22</v>
      </c>
      <c r="D241" t="s">
        <v>3608</v>
      </c>
      <c r="E241">
        <v>764</v>
      </c>
      <c r="F241">
        <v>0</v>
      </c>
    </row>
    <row r="242" spans="1:6" hidden="1" x14ac:dyDescent="0.35">
      <c r="A242" t="s">
        <v>41</v>
      </c>
      <c r="B242" t="s">
        <v>3606</v>
      </c>
      <c r="C242" t="s">
        <v>22</v>
      </c>
      <c r="D242" t="s">
        <v>3608</v>
      </c>
      <c r="E242">
        <v>759</v>
      </c>
      <c r="F242">
        <v>0</v>
      </c>
    </row>
    <row r="243" spans="1:6" hidden="1" x14ac:dyDescent="0.35">
      <c r="A243" t="s">
        <v>37</v>
      </c>
      <c r="B243" t="s">
        <v>3605</v>
      </c>
      <c r="C243" t="s">
        <v>22</v>
      </c>
      <c r="D243" t="s">
        <v>3608</v>
      </c>
      <c r="E243">
        <v>750</v>
      </c>
      <c r="F243">
        <v>0</v>
      </c>
    </row>
    <row r="244" spans="1:6" hidden="1" x14ac:dyDescent="0.35">
      <c r="A244" t="s">
        <v>44</v>
      </c>
      <c r="B244" t="s">
        <v>3606</v>
      </c>
      <c r="C244" t="s">
        <v>22</v>
      </c>
      <c r="D244" t="s">
        <v>3608</v>
      </c>
      <c r="E244">
        <v>746</v>
      </c>
      <c r="F244">
        <v>0</v>
      </c>
    </row>
    <row r="245" spans="1:6" hidden="1" x14ac:dyDescent="0.35">
      <c r="A245" t="s">
        <v>45</v>
      </c>
      <c r="B245" t="s">
        <v>3605</v>
      </c>
      <c r="C245" t="s">
        <v>22</v>
      </c>
      <c r="D245" t="s">
        <v>3608</v>
      </c>
      <c r="E245">
        <v>731</v>
      </c>
      <c r="F245">
        <v>0</v>
      </c>
    </row>
    <row r="246" spans="1:6" hidden="1" x14ac:dyDescent="0.35">
      <c r="A246" t="s">
        <v>43</v>
      </c>
      <c r="B246" t="s">
        <v>3605</v>
      </c>
      <c r="C246" t="s">
        <v>22</v>
      </c>
      <c r="D246" t="s">
        <v>3608</v>
      </c>
      <c r="E246">
        <v>639</v>
      </c>
      <c r="F246">
        <v>0</v>
      </c>
    </row>
    <row r="247" spans="1:6" hidden="1" x14ac:dyDescent="0.35">
      <c r="A247" t="s">
        <v>33</v>
      </c>
      <c r="B247" t="s">
        <v>3606</v>
      </c>
      <c r="C247" t="s">
        <v>22</v>
      </c>
      <c r="D247" t="s">
        <v>3608</v>
      </c>
      <c r="E247">
        <v>477</v>
      </c>
      <c r="F247">
        <v>0</v>
      </c>
    </row>
    <row r="248" spans="1:6" hidden="1" x14ac:dyDescent="0.35">
      <c r="A248" t="s">
        <v>30</v>
      </c>
      <c r="B248" t="s">
        <v>3606</v>
      </c>
      <c r="C248" t="s">
        <v>22</v>
      </c>
      <c r="D248" t="s">
        <v>3608</v>
      </c>
      <c r="E248">
        <v>429</v>
      </c>
      <c r="F248">
        <v>0</v>
      </c>
    </row>
    <row r="249" spans="1:6" hidden="1" x14ac:dyDescent="0.35">
      <c r="A249" t="s">
        <v>40</v>
      </c>
      <c r="B249" t="s">
        <v>3605</v>
      </c>
      <c r="C249" t="s">
        <v>22</v>
      </c>
      <c r="D249" t="s">
        <v>3608</v>
      </c>
      <c r="E249">
        <v>361</v>
      </c>
      <c r="F249">
        <v>0</v>
      </c>
    </row>
    <row r="250" spans="1:6" hidden="1" x14ac:dyDescent="0.35">
      <c r="A250" t="s">
        <v>38</v>
      </c>
      <c r="B250" t="s">
        <v>3606</v>
      </c>
      <c r="C250" t="s">
        <v>22</v>
      </c>
      <c r="D250" t="s">
        <v>3608</v>
      </c>
      <c r="E250">
        <v>193</v>
      </c>
      <c r="F250">
        <v>0</v>
      </c>
    </row>
    <row r="251" spans="1:6" hidden="1" x14ac:dyDescent="0.35">
      <c r="A251" t="s">
        <v>44</v>
      </c>
      <c r="B251" t="s">
        <v>3606</v>
      </c>
      <c r="C251" t="s">
        <v>22</v>
      </c>
      <c r="D251" t="s">
        <v>3609</v>
      </c>
      <c r="E251">
        <v>0</v>
      </c>
      <c r="F251">
        <v>45</v>
      </c>
    </row>
    <row r="252" spans="1:6" hidden="1" x14ac:dyDescent="0.35">
      <c r="A252" t="s">
        <v>30</v>
      </c>
      <c r="B252" t="s">
        <v>3606</v>
      </c>
      <c r="C252" t="s">
        <v>22</v>
      </c>
      <c r="D252" t="s">
        <v>3609</v>
      </c>
      <c r="E252">
        <v>0</v>
      </c>
      <c r="F252">
        <v>42</v>
      </c>
    </row>
    <row r="253" spans="1:6" hidden="1" x14ac:dyDescent="0.35">
      <c r="A253" t="s">
        <v>33</v>
      </c>
      <c r="B253" t="s">
        <v>3606</v>
      </c>
      <c r="C253" t="s">
        <v>22</v>
      </c>
      <c r="D253" t="s">
        <v>3609</v>
      </c>
      <c r="E253">
        <v>0</v>
      </c>
      <c r="F253">
        <v>37</v>
      </c>
    </row>
    <row r="254" spans="1:6" hidden="1" x14ac:dyDescent="0.35">
      <c r="A254" t="s">
        <v>34</v>
      </c>
      <c r="B254" t="s">
        <v>3606</v>
      </c>
      <c r="C254" t="s">
        <v>22</v>
      </c>
      <c r="D254" t="s">
        <v>3609</v>
      </c>
      <c r="E254">
        <v>0</v>
      </c>
      <c r="F254">
        <v>36</v>
      </c>
    </row>
    <row r="255" spans="1:6" hidden="1" x14ac:dyDescent="0.35">
      <c r="A255" t="s">
        <v>32</v>
      </c>
      <c r="B255" t="s">
        <v>3606</v>
      </c>
      <c r="C255" t="s">
        <v>22</v>
      </c>
      <c r="D255" t="s">
        <v>3609</v>
      </c>
      <c r="E255">
        <v>0</v>
      </c>
      <c r="F255">
        <v>34</v>
      </c>
    </row>
    <row r="256" spans="1:6" hidden="1" x14ac:dyDescent="0.35">
      <c r="A256" t="s">
        <v>42</v>
      </c>
      <c r="B256" t="s">
        <v>3606</v>
      </c>
      <c r="C256" t="s">
        <v>22</v>
      </c>
      <c r="D256" t="s">
        <v>3609</v>
      </c>
      <c r="E256">
        <v>0</v>
      </c>
      <c r="F256">
        <v>28</v>
      </c>
    </row>
    <row r="257" spans="1:6" hidden="1" x14ac:dyDescent="0.35">
      <c r="A257" t="s">
        <v>38</v>
      </c>
      <c r="B257" t="s">
        <v>3606</v>
      </c>
      <c r="C257" t="s">
        <v>22</v>
      </c>
      <c r="D257" t="s">
        <v>3609</v>
      </c>
      <c r="E257">
        <v>0</v>
      </c>
      <c r="F257">
        <v>26</v>
      </c>
    </row>
    <row r="258" spans="1:6" hidden="1" x14ac:dyDescent="0.35">
      <c r="A258" t="s">
        <v>35</v>
      </c>
      <c r="B258" t="s">
        <v>3606</v>
      </c>
      <c r="C258" t="s">
        <v>22</v>
      </c>
      <c r="D258" t="s">
        <v>3609</v>
      </c>
      <c r="E258">
        <v>0</v>
      </c>
      <c r="F258">
        <v>25</v>
      </c>
    </row>
    <row r="259" spans="1:6" hidden="1" x14ac:dyDescent="0.35">
      <c r="A259" t="s">
        <v>37</v>
      </c>
      <c r="B259" t="s">
        <v>3606</v>
      </c>
      <c r="C259" t="s">
        <v>22</v>
      </c>
      <c r="D259" t="s">
        <v>3609</v>
      </c>
      <c r="E259">
        <v>0</v>
      </c>
      <c r="F259">
        <v>25</v>
      </c>
    </row>
    <row r="260" spans="1:6" hidden="1" x14ac:dyDescent="0.35">
      <c r="A260" t="s">
        <v>41</v>
      </c>
      <c r="B260" t="s">
        <v>3606</v>
      </c>
      <c r="C260" t="s">
        <v>22</v>
      </c>
      <c r="D260" t="s">
        <v>3609</v>
      </c>
      <c r="E260">
        <v>0</v>
      </c>
      <c r="F260">
        <v>25</v>
      </c>
    </row>
    <row r="261" spans="1:6" hidden="1" x14ac:dyDescent="0.35">
      <c r="A261" t="s">
        <v>31</v>
      </c>
      <c r="B261" t="s">
        <v>3606</v>
      </c>
      <c r="C261" t="s">
        <v>22</v>
      </c>
      <c r="D261" t="s">
        <v>3609</v>
      </c>
      <c r="E261">
        <v>0</v>
      </c>
      <c r="F261">
        <v>24</v>
      </c>
    </row>
    <row r="262" spans="1:6" hidden="1" x14ac:dyDescent="0.35">
      <c r="A262" t="s">
        <v>43</v>
      </c>
      <c r="B262" t="s">
        <v>3606</v>
      </c>
      <c r="C262" t="s">
        <v>22</v>
      </c>
      <c r="D262" t="s">
        <v>3609</v>
      </c>
      <c r="E262">
        <v>0</v>
      </c>
      <c r="F262">
        <v>24</v>
      </c>
    </row>
    <row r="263" spans="1:6" hidden="1" x14ac:dyDescent="0.35">
      <c r="A263" t="s">
        <v>47</v>
      </c>
      <c r="B263" t="s">
        <v>3606</v>
      </c>
      <c r="C263" t="s">
        <v>22</v>
      </c>
      <c r="D263" t="s">
        <v>3609</v>
      </c>
      <c r="E263">
        <v>0</v>
      </c>
      <c r="F263">
        <v>19</v>
      </c>
    </row>
    <row r="264" spans="1:6" hidden="1" x14ac:dyDescent="0.35">
      <c r="A264" t="s">
        <v>45</v>
      </c>
      <c r="B264" t="s">
        <v>3606</v>
      </c>
      <c r="C264" t="s">
        <v>22</v>
      </c>
      <c r="D264" t="s">
        <v>3609</v>
      </c>
      <c r="E264">
        <v>0</v>
      </c>
      <c r="F264">
        <v>18</v>
      </c>
    </row>
    <row r="265" spans="1:6" hidden="1" x14ac:dyDescent="0.35">
      <c r="A265" t="s">
        <v>40</v>
      </c>
      <c r="B265" t="s">
        <v>3606</v>
      </c>
      <c r="C265" t="s">
        <v>22</v>
      </c>
      <c r="D265" t="s">
        <v>3609</v>
      </c>
      <c r="E265">
        <v>0</v>
      </c>
      <c r="F265">
        <v>12</v>
      </c>
    </row>
    <row r="266" spans="1:6" hidden="1" x14ac:dyDescent="0.35">
      <c r="A266" t="s">
        <v>31</v>
      </c>
      <c r="B266" t="s">
        <v>3606</v>
      </c>
      <c r="C266" t="s">
        <v>23</v>
      </c>
      <c r="D266" t="s">
        <v>3608</v>
      </c>
      <c r="E266" s="75">
        <v>2504</v>
      </c>
      <c r="F266">
        <v>0</v>
      </c>
    </row>
    <row r="267" spans="1:6" hidden="1" x14ac:dyDescent="0.35">
      <c r="A267" t="s">
        <v>47</v>
      </c>
      <c r="B267" t="s">
        <v>3606</v>
      </c>
      <c r="C267" t="s">
        <v>23</v>
      </c>
      <c r="D267" t="s">
        <v>3608</v>
      </c>
      <c r="E267" s="75">
        <v>2374</v>
      </c>
      <c r="F267">
        <v>0</v>
      </c>
    </row>
    <row r="268" spans="1:6" hidden="1" x14ac:dyDescent="0.35">
      <c r="A268" t="s">
        <v>32</v>
      </c>
      <c r="B268" t="s">
        <v>3605</v>
      </c>
      <c r="C268" t="s">
        <v>23</v>
      </c>
      <c r="D268" t="s">
        <v>3608</v>
      </c>
      <c r="E268" s="75">
        <v>1899</v>
      </c>
      <c r="F268">
        <v>0</v>
      </c>
    </row>
    <row r="269" spans="1:6" hidden="1" x14ac:dyDescent="0.35">
      <c r="A269" t="s">
        <v>40</v>
      </c>
      <c r="B269" t="s">
        <v>3606</v>
      </c>
      <c r="C269" t="s">
        <v>23</v>
      </c>
      <c r="D269" t="s">
        <v>3608</v>
      </c>
      <c r="E269" s="75">
        <v>1774</v>
      </c>
      <c r="F269">
        <v>0</v>
      </c>
    </row>
    <row r="270" spans="1:6" hidden="1" x14ac:dyDescent="0.35">
      <c r="A270" t="s">
        <v>42</v>
      </c>
      <c r="B270" t="s">
        <v>3605</v>
      </c>
      <c r="C270" t="s">
        <v>23</v>
      </c>
      <c r="D270" t="s">
        <v>3608</v>
      </c>
      <c r="E270" s="75">
        <v>1667</v>
      </c>
      <c r="F270">
        <v>0</v>
      </c>
    </row>
    <row r="271" spans="1:6" hidden="1" x14ac:dyDescent="0.35">
      <c r="A271" t="s">
        <v>45</v>
      </c>
      <c r="B271" t="s">
        <v>3606</v>
      </c>
      <c r="C271" t="s">
        <v>23</v>
      </c>
      <c r="D271" t="s">
        <v>3608</v>
      </c>
      <c r="E271" s="75">
        <v>1449</v>
      </c>
      <c r="F271">
        <v>0</v>
      </c>
    </row>
    <row r="272" spans="1:6" hidden="1" x14ac:dyDescent="0.35">
      <c r="A272" t="s">
        <v>42</v>
      </c>
      <c r="B272" t="s">
        <v>3606</v>
      </c>
      <c r="C272" t="s">
        <v>23</v>
      </c>
      <c r="D272" t="s">
        <v>3608</v>
      </c>
      <c r="E272" s="75">
        <v>1442</v>
      </c>
      <c r="F272">
        <v>0</v>
      </c>
    </row>
    <row r="273" spans="1:6" hidden="1" x14ac:dyDescent="0.35">
      <c r="A273" t="s">
        <v>33</v>
      </c>
      <c r="B273" t="s">
        <v>3605</v>
      </c>
      <c r="C273" t="s">
        <v>23</v>
      </c>
      <c r="D273" t="s">
        <v>3608</v>
      </c>
      <c r="E273" s="75">
        <v>1424</v>
      </c>
      <c r="F273">
        <v>0</v>
      </c>
    </row>
    <row r="274" spans="1:6" hidden="1" x14ac:dyDescent="0.35">
      <c r="A274" t="s">
        <v>38</v>
      </c>
      <c r="B274" t="s">
        <v>3605</v>
      </c>
      <c r="C274" t="s">
        <v>23</v>
      </c>
      <c r="D274" t="s">
        <v>3608</v>
      </c>
      <c r="E274" s="75">
        <v>1417</v>
      </c>
      <c r="F274">
        <v>0</v>
      </c>
    </row>
    <row r="275" spans="1:6" hidden="1" x14ac:dyDescent="0.35">
      <c r="A275" t="s">
        <v>34</v>
      </c>
      <c r="B275" t="s">
        <v>3605</v>
      </c>
      <c r="C275" t="s">
        <v>23</v>
      </c>
      <c r="D275" t="s">
        <v>3608</v>
      </c>
      <c r="E275" s="75">
        <v>1312</v>
      </c>
      <c r="F275">
        <v>0</v>
      </c>
    </row>
    <row r="276" spans="1:6" hidden="1" x14ac:dyDescent="0.35">
      <c r="A276" t="s">
        <v>43</v>
      </c>
      <c r="B276" t="s">
        <v>3606</v>
      </c>
      <c r="C276" t="s">
        <v>23</v>
      </c>
      <c r="D276" t="s">
        <v>3608</v>
      </c>
      <c r="E276" s="75">
        <v>1311</v>
      </c>
      <c r="F276">
        <v>0</v>
      </c>
    </row>
    <row r="277" spans="1:6" hidden="1" x14ac:dyDescent="0.35">
      <c r="A277" t="s">
        <v>35</v>
      </c>
      <c r="B277" t="s">
        <v>3606</v>
      </c>
      <c r="C277" t="s">
        <v>23</v>
      </c>
      <c r="D277" t="s">
        <v>3608</v>
      </c>
      <c r="E277" s="75">
        <v>1258</v>
      </c>
      <c r="F277">
        <v>0</v>
      </c>
    </row>
    <row r="278" spans="1:6" hidden="1" x14ac:dyDescent="0.35">
      <c r="A278" t="s">
        <v>44</v>
      </c>
      <c r="B278" t="s">
        <v>3605</v>
      </c>
      <c r="C278" t="s">
        <v>23</v>
      </c>
      <c r="D278" t="s">
        <v>3608</v>
      </c>
      <c r="E278" s="75">
        <v>1197</v>
      </c>
      <c r="F278">
        <v>0</v>
      </c>
    </row>
    <row r="279" spans="1:6" hidden="1" x14ac:dyDescent="0.35">
      <c r="A279" t="s">
        <v>47</v>
      </c>
      <c r="B279" t="s">
        <v>3605</v>
      </c>
      <c r="C279" t="s">
        <v>23</v>
      </c>
      <c r="D279" t="s">
        <v>3608</v>
      </c>
      <c r="E279" s="75">
        <v>1172</v>
      </c>
      <c r="F279">
        <v>0</v>
      </c>
    </row>
    <row r="280" spans="1:6" hidden="1" x14ac:dyDescent="0.35">
      <c r="A280" t="s">
        <v>31</v>
      </c>
      <c r="B280" t="s">
        <v>3605</v>
      </c>
      <c r="C280" t="s">
        <v>23</v>
      </c>
      <c r="D280" t="s">
        <v>3608</v>
      </c>
      <c r="E280" s="75">
        <v>1080</v>
      </c>
      <c r="F280">
        <v>0</v>
      </c>
    </row>
    <row r="281" spans="1:6" hidden="1" x14ac:dyDescent="0.35">
      <c r="A281" t="s">
        <v>41</v>
      </c>
      <c r="B281" t="s">
        <v>3605</v>
      </c>
      <c r="C281" t="s">
        <v>23</v>
      </c>
      <c r="D281" t="s">
        <v>3608</v>
      </c>
      <c r="E281" s="75">
        <v>1064</v>
      </c>
      <c r="F281">
        <v>0</v>
      </c>
    </row>
    <row r="282" spans="1:6" hidden="1" x14ac:dyDescent="0.35">
      <c r="A282" t="s">
        <v>30</v>
      </c>
      <c r="B282" t="s">
        <v>3605</v>
      </c>
      <c r="C282" t="s">
        <v>23</v>
      </c>
      <c r="D282" t="s">
        <v>3608</v>
      </c>
      <c r="E282" s="75">
        <v>1026</v>
      </c>
      <c r="F282">
        <v>0</v>
      </c>
    </row>
    <row r="283" spans="1:6" hidden="1" x14ac:dyDescent="0.35">
      <c r="A283" t="s">
        <v>41</v>
      </c>
      <c r="B283" t="s">
        <v>3606</v>
      </c>
      <c r="C283" t="s">
        <v>23</v>
      </c>
      <c r="D283" t="s">
        <v>3608</v>
      </c>
      <c r="E283" s="75">
        <v>1024</v>
      </c>
      <c r="F283">
        <v>0</v>
      </c>
    </row>
    <row r="284" spans="1:6" hidden="1" x14ac:dyDescent="0.35">
      <c r="A284" t="s">
        <v>37</v>
      </c>
      <c r="B284" t="s">
        <v>3606</v>
      </c>
      <c r="C284" t="s">
        <v>23</v>
      </c>
      <c r="D284" t="s">
        <v>3608</v>
      </c>
      <c r="E284">
        <v>957</v>
      </c>
      <c r="F284">
        <v>0</v>
      </c>
    </row>
    <row r="285" spans="1:6" hidden="1" x14ac:dyDescent="0.35">
      <c r="A285" t="s">
        <v>40</v>
      </c>
      <c r="B285" t="s">
        <v>3605</v>
      </c>
      <c r="C285" t="s">
        <v>23</v>
      </c>
      <c r="D285" t="s">
        <v>3608</v>
      </c>
      <c r="E285">
        <v>912</v>
      </c>
      <c r="F285">
        <v>0</v>
      </c>
    </row>
    <row r="286" spans="1:6" hidden="1" x14ac:dyDescent="0.35">
      <c r="A286" t="s">
        <v>43</v>
      </c>
      <c r="B286" t="s">
        <v>3605</v>
      </c>
      <c r="C286" t="s">
        <v>23</v>
      </c>
      <c r="D286" t="s">
        <v>3608</v>
      </c>
      <c r="E286">
        <v>870</v>
      </c>
      <c r="F286">
        <v>0</v>
      </c>
    </row>
    <row r="287" spans="1:6" hidden="1" x14ac:dyDescent="0.35">
      <c r="A287" t="s">
        <v>37</v>
      </c>
      <c r="B287" t="s">
        <v>3605</v>
      </c>
      <c r="C287" t="s">
        <v>23</v>
      </c>
      <c r="D287" t="s">
        <v>3608</v>
      </c>
      <c r="E287">
        <v>831</v>
      </c>
      <c r="F287">
        <v>0</v>
      </c>
    </row>
    <row r="288" spans="1:6" hidden="1" x14ac:dyDescent="0.35">
      <c r="A288" t="s">
        <v>34</v>
      </c>
      <c r="B288" t="s">
        <v>3606</v>
      </c>
      <c r="C288" t="s">
        <v>23</v>
      </c>
      <c r="D288" t="s">
        <v>3608</v>
      </c>
      <c r="E288">
        <v>798</v>
      </c>
      <c r="F288">
        <v>0</v>
      </c>
    </row>
    <row r="289" spans="1:6" hidden="1" x14ac:dyDescent="0.35">
      <c r="A289" t="s">
        <v>30</v>
      </c>
      <c r="B289" t="s">
        <v>3606</v>
      </c>
      <c r="C289" t="s">
        <v>23</v>
      </c>
      <c r="D289" t="s">
        <v>3608</v>
      </c>
      <c r="E289">
        <v>784</v>
      </c>
      <c r="F289">
        <v>0</v>
      </c>
    </row>
    <row r="290" spans="1:6" hidden="1" x14ac:dyDescent="0.35">
      <c r="A290" t="s">
        <v>32</v>
      </c>
      <c r="B290" t="s">
        <v>3606</v>
      </c>
      <c r="C290" t="s">
        <v>23</v>
      </c>
      <c r="D290" t="s">
        <v>3608</v>
      </c>
      <c r="E290">
        <v>772</v>
      </c>
      <c r="F290">
        <v>0</v>
      </c>
    </row>
    <row r="291" spans="1:6" hidden="1" x14ac:dyDescent="0.35">
      <c r="A291" t="s">
        <v>35</v>
      </c>
      <c r="B291" t="s">
        <v>3605</v>
      </c>
      <c r="C291" t="s">
        <v>23</v>
      </c>
      <c r="D291" t="s">
        <v>3608</v>
      </c>
      <c r="E291">
        <v>672</v>
      </c>
      <c r="F291">
        <v>0</v>
      </c>
    </row>
    <row r="292" spans="1:6" hidden="1" x14ac:dyDescent="0.35">
      <c r="A292" t="s">
        <v>44</v>
      </c>
      <c r="B292" t="s">
        <v>3606</v>
      </c>
      <c r="C292" t="s">
        <v>23</v>
      </c>
      <c r="D292" t="s">
        <v>3608</v>
      </c>
      <c r="E292">
        <v>595</v>
      </c>
      <c r="F292">
        <v>0</v>
      </c>
    </row>
    <row r="293" spans="1:6" hidden="1" x14ac:dyDescent="0.35">
      <c r="A293" t="s">
        <v>45</v>
      </c>
      <c r="B293" t="s">
        <v>3605</v>
      </c>
      <c r="C293" t="s">
        <v>23</v>
      </c>
      <c r="D293" t="s">
        <v>3608</v>
      </c>
      <c r="E293">
        <v>519</v>
      </c>
      <c r="F293">
        <v>0</v>
      </c>
    </row>
    <row r="294" spans="1:6" hidden="1" x14ac:dyDescent="0.35">
      <c r="A294" t="s">
        <v>33</v>
      </c>
      <c r="B294" t="s">
        <v>3606</v>
      </c>
      <c r="C294" t="s">
        <v>23</v>
      </c>
      <c r="D294" t="s">
        <v>3608</v>
      </c>
      <c r="E294">
        <v>287</v>
      </c>
      <c r="F294">
        <v>0</v>
      </c>
    </row>
    <row r="295" spans="1:6" hidden="1" x14ac:dyDescent="0.35">
      <c r="A295" t="s">
        <v>38</v>
      </c>
      <c r="B295" t="s">
        <v>3606</v>
      </c>
      <c r="C295" t="s">
        <v>23</v>
      </c>
      <c r="D295" t="s">
        <v>3608</v>
      </c>
      <c r="E295">
        <v>188</v>
      </c>
      <c r="F295">
        <v>0</v>
      </c>
    </row>
    <row r="296" spans="1:6" hidden="1" x14ac:dyDescent="0.35">
      <c r="A296" t="s">
        <v>44</v>
      </c>
      <c r="B296" t="s">
        <v>3606</v>
      </c>
      <c r="C296" t="s">
        <v>23</v>
      </c>
      <c r="D296" t="s">
        <v>3609</v>
      </c>
      <c r="E296">
        <v>0</v>
      </c>
      <c r="F296">
        <v>32</v>
      </c>
    </row>
    <row r="297" spans="1:6" hidden="1" x14ac:dyDescent="0.35">
      <c r="A297" t="s">
        <v>31</v>
      </c>
      <c r="B297" t="s">
        <v>3606</v>
      </c>
      <c r="C297" t="s">
        <v>23</v>
      </c>
      <c r="D297" t="s">
        <v>3609</v>
      </c>
      <c r="E297">
        <v>0</v>
      </c>
      <c r="F297">
        <v>30</v>
      </c>
    </row>
    <row r="298" spans="1:6" hidden="1" x14ac:dyDescent="0.35">
      <c r="A298" t="s">
        <v>33</v>
      </c>
      <c r="B298" t="s">
        <v>3606</v>
      </c>
      <c r="C298" t="s">
        <v>23</v>
      </c>
      <c r="D298" t="s">
        <v>3609</v>
      </c>
      <c r="E298">
        <v>0</v>
      </c>
      <c r="F298">
        <v>28</v>
      </c>
    </row>
    <row r="299" spans="1:6" hidden="1" x14ac:dyDescent="0.35">
      <c r="A299" t="s">
        <v>32</v>
      </c>
      <c r="B299" t="s">
        <v>3606</v>
      </c>
      <c r="C299" t="s">
        <v>23</v>
      </c>
      <c r="D299" t="s">
        <v>3609</v>
      </c>
      <c r="E299">
        <v>0</v>
      </c>
      <c r="F299">
        <v>27</v>
      </c>
    </row>
    <row r="300" spans="1:6" hidden="1" x14ac:dyDescent="0.35">
      <c r="A300" t="s">
        <v>30</v>
      </c>
      <c r="B300" t="s">
        <v>3606</v>
      </c>
      <c r="C300" t="s">
        <v>23</v>
      </c>
      <c r="D300" t="s">
        <v>3609</v>
      </c>
      <c r="E300">
        <v>0</v>
      </c>
      <c r="F300">
        <v>23</v>
      </c>
    </row>
    <row r="301" spans="1:6" hidden="1" x14ac:dyDescent="0.35">
      <c r="A301" t="s">
        <v>38</v>
      </c>
      <c r="B301" t="s">
        <v>3606</v>
      </c>
      <c r="C301" t="s">
        <v>23</v>
      </c>
      <c r="D301" t="s">
        <v>3609</v>
      </c>
      <c r="E301">
        <v>0</v>
      </c>
      <c r="F301">
        <v>21</v>
      </c>
    </row>
    <row r="302" spans="1:6" hidden="1" x14ac:dyDescent="0.35">
      <c r="A302" t="s">
        <v>43</v>
      </c>
      <c r="B302" t="s">
        <v>3606</v>
      </c>
      <c r="C302" t="s">
        <v>23</v>
      </c>
      <c r="D302" t="s">
        <v>3609</v>
      </c>
      <c r="E302">
        <v>0</v>
      </c>
      <c r="F302">
        <v>20</v>
      </c>
    </row>
    <row r="303" spans="1:6" hidden="1" x14ac:dyDescent="0.35">
      <c r="A303" t="s">
        <v>35</v>
      </c>
      <c r="B303" t="s">
        <v>3606</v>
      </c>
      <c r="C303" t="s">
        <v>23</v>
      </c>
      <c r="D303" t="s">
        <v>3609</v>
      </c>
      <c r="E303">
        <v>0</v>
      </c>
      <c r="F303">
        <v>16</v>
      </c>
    </row>
    <row r="304" spans="1:6" hidden="1" x14ac:dyDescent="0.35">
      <c r="A304" t="s">
        <v>34</v>
      </c>
      <c r="B304" t="s">
        <v>3606</v>
      </c>
      <c r="C304" t="s">
        <v>23</v>
      </c>
      <c r="D304" t="s">
        <v>3609</v>
      </c>
      <c r="E304">
        <v>0</v>
      </c>
      <c r="F304">
        <v>15</v>
      </c>
    </row>
    <row r="305" spans="1:6" hidden="1" x14ac:dyDescent="0.35">
      <c r="A305" t="s">
        <v>37</v>
      </c>
      <c r="B305" t="s">
        <v>3606</v>
      </c>
      <c r="C305" t="s">
        <v>23</v>
      </c>
      <c r="D305" t="s">
        <v>3609</v>
      </c>
      <c r="E305">
        <v>0</v>
      </c>
      <c r="F305">
        <v>15</v>
      </c>
    </row>
    <row r="306" spans="1:6" hidden="1" x14ac:dyDescent="0.35">
      <c r="A306" t="s">
        <v>41</v>
      </c>
      <c r="B306" t="s">
        <v>3606</v>
      </c>
      <c r="C306" t="s">
        <v>23</v>
      </c>
      <c r="D306" t="s">
        <v>3609</v>
      </c>
      <c r="E306">
        <v>0</v>
      </c>
      <c r="F306">
        <v>15</v>
      </c>
    </row>
    <row r="307" spans="1:6" hidden="1" x14ac:dyDescent="0.35">
      <c r="A307" t="s">
        <v>47</v>
      </c>
      <c r="B307" t="s">
        <v>3606</v>
      </c>
      <c r="C307" t="s">
        <v>23</v>
      </c>
      <c r="D307" t="s">
        <v>3609</v>
      </c>
      <c r="E307">
        <v>0</v>
      </c>
      <c r="F307">
        <v>11</v>
      </c>
    </row>
    <row r="308" spans="1:6" hidden="1" x14ac:dyDescent="0.35">
      <c r="A308" t="s">
        <v>42</v>
      </c>
      <c r="B308" t="s">
        <v>3606</v>
      </c>
      <c r="C308" t="s">
        <v>23</v>
      </c>
      <c r="D308" t="s">
        <v>3609</v>
      </c>
      <c r="E308">
        <v>0</v>
      </c>
      <c r="F308">
        <v>11</v>
      </c>
    </row>
    <row r="309" spans="1:6" hidden="1" x14ac:dyDescent="0.35">
      <c r="A309" t="s">
        <v>40</v>
      </c>
      <c r="B309" t="s">
        <v>3606</v>
      </c>
      <c r="C309" t="s">
        <v>23</v>
      </c>
      <c r="D309" t="s">
        <v>3609</v>
      </c>
      <c r="E309">
        <v>0</v>
      </c>
      <c r="F309">
        <v>10</v>
      </c>
    </row>
    <row r="310" spans="1:6" hidden="1" x14ac:dyDescent="0.35">
      <c r="A310" t="s">
        <v>45</v>
      </c>
      <c r="B310" t="s">
        <v>3606</v>
      </c>
      <c r="C310" t="s">
        <v>23</v>
      </c>
      <c r="D310" t="s">
        <v>3609</v>
      </c>
      <c r="E310">
        <v>0</v>
      </c>
      <c r="F310">
        <v>8</v>
      </c>
    </row>
    <row r="311" spans="1:6" hidden="1" x14ac:dyDescent="0.35">
      <c r="A311" t="s">
        <v>31</v>
      </c>
      <c r="B311" t="s">
        <v>3606</v>
      </c>
      <c r="C311" t="s">
        <v>24</v>
      </c>
      <c r="D311" t="s">
        <v>3608</v>
      </c>
      <c r="E311" s="75">
        <v>2681</v>
      </c>
      <c r="F311">
        <v>0</v>
      </c>
    </row>
    <row r="312" spans="1:6" hidden="1" x14ac:dyDescent="0.35">
      <c r="A312" t="s">
        <v>45</v>
      </c>
      <c r="B312" t="s">
        <v>3606</v>
      </c>
      <c r="C312" t="s">
        <v>24</v>
      </c>
      <c r="D312" t="s">
        <v>3608</v>
      </c>
      <c r="E312" s="75">
        <v>1795</v>
      </c>
      <c r="F312">
        <v>0</v>
      </c>
    </row>
    <row r="313" spans="1:6" hidden="1" x14ac:dyDescent="0.35">
      <c r="A313" t="s">
        <v>47</v>
      </c>
      <c r="B313" t="s">
        <v>3606</v>
      </c>
      <c r="C313" t="s">
        <v>24</v>
      </c>
      <c r="D313" t="s">
        <v>3608</v>
      </c>
      <c r="E313" s="75">
        <v>1745</v>
      </c>
      <c r="F313">
        <v>0</v>
      </c>
    </row>
    <row r="314" spans="1:6" hidden="1" x14ac:dyDescent="0.35">
      <c r="A314" t="s">
        <v>32</v>
      </c>
      <c r="B314" t="s">
        <v>3605</v>
      </c>
      <c r="C314" t="s">
        <v>24</v>
      </c>
      <c r="D314" t="s">
        <v>3608</v>
      </c>
      <c r="E314" s="75">
        <v>1715</v>
      </c>
      <c r="F314">
        <v>0</v>
      </c>
    </row>
    <row r="315" spans="1:6" hidden="1" x14ac:dyDescent="0.35">
      <c r="A315" t="s">
        <v>33</v>
      </c>
      <c r="B315" t="s">
        <v>3605</v>
      </c>
      <c r="C315" t="s">
        <v>24</v>
      </c>
      <c r="D315" t="s">
        <v>3608</v>
      </c>
      <c r="E315" s="75">
        <v>1689</v>
      </c>
      <c r="F315">
        <v>0</v>
      </c>
    </row>
    <row r="316" spans="1:6" hidden="1" x14ac:dyDescent="0.35">
      <c r="A316" t="s">
        <v>35</v>
      </c>
      <c r="B316" t="s">
        <v>3606</v>
      </c>
      <c r="C316" t="s">
        <v>24</v>
      </c>
      <c r="D316" t="s">
        <v>3608</v>
      </c>
      <c r="E316" s="75">
        <v>1555</v>
      </c>
      <c r="F316">
        <v>0</v>
      </c>
    </row>
    <row r="317" spans="1:6" hidden="1" x14ac:dyDescent="0.35">
      <c r="A317" t="s">
        <v>42</v>
      </c>
      <c r="B317" t="s">
        <v>3606</v>
      </c>
      <c r="C317" t="s">
        <v>24</v>
      </c>
      <c r="D317" t="s">
        <v>3608</v>
      </c>
      <c r="E317" s="75">
        <v>1500</v>
      </c>
      <c r="F317">
        <v>0</v>
      </c>
    </row>
    <row r="318" spans="1:6" hidden="1" x14ac:dyDescent="0.35">
      <c r="A318" t="s">
        <v>38</v>
      </c>
      <c r="B318" t="s">
        <v>3605</v>
      </c>
      <c r="C318" t="s">
        <v>24</v>
      </c>
      <c r="D318" t="s">
        <v>3608</v>
      </c>
      <c r="E318" s="75">
        <v>1458</v>
      </c>
      <c r="F318">
        <v>0</v>
      </c>
    </row>
    <row r="319" spans="1:6" hidden="1" x14ac:dyDescent="0.35">
      <c r="A319" t="s">
        <v>42</v>
      </c>
      <c r="B319" t="s">
        <v>3605</v>
      </c>
      <c r="C319" t="s">
        <v>24</v>
      </c>
      <c r="D319" t="s">
        <v>3608</v>
      </c>
      <c r="E319" s="75">
        <v>1357</v>
      </c>
      <c r="F319">
        <v>0</v>
      </c>
    </row>
    <row r="320" spans="1:6" hidden="1" x14ac:dyDescent="0.35">
      <c r="A320" t="s">
        <v>43</v>
      </c>
      <c r="B320" t="s">
        <v>3606</v>
      </c>
      <c r="C320" t="s">
        <v>24</v>
      </c>
      <c r="D320" t="s">
        <v>3608</v>
      </c>
      <c r="E320" s="75">
        <v>1269</v>
      </c>
      <c r="F320">
        <v>0</v>
      </c>
    </row>
    <row r="321" spans="1:6" hidden="1" x14ac:dyDescent="0.35">
      <c r="A321" t="s">
        <v>44</v>
      </c>
      <c r="B321" t="s">
        <v>3605</v>
      </c>
      <c r="C321" t="s">
        <v>24</v>
      </c>
      <c r="D321" t="s">
        <v>3608</v>
      </c>
      <c r="E321" s="75">
        <v>1214</v>
      </c>
      <c r="F321">
        <v>0</v>
      </c>
    </row>
    <row r="322" spans="1:6" hidden="1" x14ac:dyDescent="0.35">
      <c r="A322" t="s">
        <v>34</v>
      </c>
      <c r="B322" t="s">
        <v>3605</v>
      </c>
      <c r="C322" t="s">
        <v>24</v>
      </c>
      <c r="D322" t="s">
        <v>3608</v>
      </c>
      <c r="E322" s="75">
        <v>1212</v>
      </c>
      <c r="F322">
        <v>0</v>
      </c>
    </row>
    <row r="323" spans="1:6" hidden="1" x14ac:dyDescent="0.35">
      <c r="A323" t="s">
        <v>37</v>
      </c>
      <c r="B323" t="s">
        <v>3606</v>
      </c>
      <c r="C323" t="s">
        <v>24</v>
      </c>
      <c r="D323" t="s">
        <v>3608</v>
      </c>
      <c r="E323" s="75">
        <v>1184</v>
      </c>
      <c r="F323">
        <v>0</v>
      </c>
    </row>
    <row r="324" spans="1:6" hidden="1" x14ac:dyDescent="0.35">
      <c r="A324" t="s">
        <v>30</v>
      </c>
      <c r="B324" t="s">
        <v>3605</v>
      </c>
      <c r="C324" t="s">
        <v>24</v>
      </c>
      <c r="D324" t="s">
        <v>3608</v>
      </c>
      <c r="E324" s="75">
        <v>1148</v>
      </c>
      <c r="F324">
        <v>0</v>
      </c>
    </row>
    <row r="325" spans="1:6" hidden="1" x14ac:dyDescent="0.35">
      <c r="A325" t="s">
        <v>41</v>
      </c>
      <c r="B325" t="s">
        <v>3606</v>
      </c>
      <c r="C325" t="s">
        <v>24</v>
      </c>
      <c r="D325" t="s">
        <v>3608</v>
      </c>
      <c r="E325" s="75">
        <v>1112</v>
      </c>
      <c r="F325">
        <v>0</v>
      </c>
    </row>
    <row r="326" spans="1:6" hidden="1" x14ac:dyDescent="0.35">
      <c r="A326" t="s">
        <v>47</v>
      </c>
      <c r="B326" t="s">
        <v>3605</v>
      </c>
      <c r="C326" t="s">
        <v>24</v>
      </c>
      <c r="D326" t="s">
        <v>3608</v>
      </c>
      <c r="E326" s="75">
        <v>1082</v>
      </c>
      <c r="F326">
        <v>0</v>
      </c>
    </row>
    <row r="327" spans="1:6" hidden="1" x14ac:dyDescent="0.35">
      <c r="A327" t="s">
        <v>40</v>
      </c>
      <c r="B327" t="s">
        <v>3606</v>
      </c>
      <c r="C327" t="s">
        <v>24</v>
      </c>
      <c r="D327" t="s">
        <v>3608</v>
      </c>
      <c r="E327" s="75">
        <v>1048</v>
      </c>
      <c r="F327">
        <v>0</v>
      </c>
    </row>
    <row r="328" spans="1:6" hidden="1" x14ac:dyDescent="0.35">
      <c r="A328" t="s">
        <v>43</v>
      </c>
      <c r="B328" t="s">
        <v>3605</v>
      </c>
      <c r="C328" t="s">
        <v>24</v>
      </c>
      <c r="D328" t="s">
        <v>3608</v>
      </c>
      <c r="E328">
        <v>981</v>
      </c>
      <c r="F328">
        <v>0</v>
      </c>
    </row>
    <row r="329" spans="1:6" hidden="1" x14ac:dyDescent="0.35">
      <c r="A329" t="s">
        <v>41</v>
      </c>
      <c r="B329" t="s">
        <v>3605</v>
      </c>
      <c r="C329" t="s">
        <v>24</v>
      </c>
      <c r="D329" t="s">
        <v>3608</v>
      </c>
      <c r="E329">
        <v>909</v>
      </c>
      <c r="F329">
        <v>0</v>
      </c>
    </row>
    <row r="330" spans="1:6" hidden="1" x14ac:dyDescent="0.35">
      <c r="A330" t="s">
        <v>31</v>
      </c>
      <c r="B330" t="s">
        <v>3605</v>
      </c>
      <c r="C330" t="s">
        <v>24</v>
      </c>
      <c r="D330" t="s">
        <v>3608</v>
      </c>
      <c r="E330">
        <v>896</v>
      </c>
      <c r="F330">
        <v>0</v>
      </c>
    </row>
    <row r="331" spans="1:6" hidden="1" x14ac:dyDescent="0.35">
      <c r="A331" t="s">
        <v>37</v>
      </c>
      <c r="B331" t="s">
        <v>3605</v>
      </c>
      <c r="C331" t="s">
        <v>24</v>
      </c>
      <c r="D331" t="s">
        <v>3608</v>
      </c>
      <c r="E331">
        <v>841</v>
      </c>
      <c r="F331">
        <v>0</v>
      </c>
    </row>
    <row r="332" spans="1:6" hidden="1" x14ac:dyDescent="0.35">
      <c r="A332" t="s">
        <v>32</v>
      </c>
      <c r="B332" t="s">
        <v>3606</v>
      </c>
      <c r="C332" t="s">
        <v>24</v>
      </c>
      <c r="D332" t="s">
        <v>3608</v>
      </c>
      <c r="E332">
        <v>814</v>
      </c>
      <c r="F332">
        <v>0</v>
      </c>
    </row>
    <row r="333" spans="1:6" hidden="1" x14ac:dyDescent="0.35">
      <c r="A333" t="s">
        <v>34</v>
      </c>
      <c r="B333" t="s">
        <v>3606</v>
      </c>
      <c r="C333" t="s">
        <v>24</v>
      </c>
      <c r="D333" t="s">
        <v>3608</v>
      </c>
      <c r="E333">
        <v>737</v>
      </c>
      <c r="F333">
        <v>0</v>
      </c>
    </row>
    <row r="334" spans="1:6" hidden="1" x14ac:dyDescent="0.35">
      <c r="A334" t="s">
        <v>39</v>
      </c>
      <c r="B334" t="s">
        <v>3606</v>
      </c>
      <c r="C334" t="s">
        <v>24</v>
      </c>
      <c r="D334" t="s">
        <v>3608</v>
      </c>
      <c r="E334">
        <v>729</v>
      </c>
      <c r="F334">
        <v>0</v>
      </c>
    </row>
    <row r="335" spans="1:6" hidden="1" x14ac:dyDescent="0.35">
      <c r="A335" t="s">
        <v>35</v>
      </c>
      <c r="B335" t="s">
        <v>3605</v>
      </c>
      <c r="C335" t="s">
        <v>24</v>
      </c>
      <c r="D335" t="s">
        <v>3608</v>
      </c>
      <c r="E335">
        <v>678</v>
      </c>
      <c r="F335">
        <v>0</v>
      </c>
    </row>
    <row r="336" spans="1:6" hidden="1" x14ac:dyDescent="0.35">
      <c r="A336" t="s">
        <v>44</v>
      </c>
      <c r="B336" t="s">
        <v>3606</v>
      </c>
      <c r="C336" t="s">
        <v>24</v>
      </c>
      <c r="D336" t="s">
        <v>3608</v>
      </c>
      <c r="E336">
        <v>664</v>
      </c>
      <c r="F336">
        <v>0</v>
      </c>
    </row>
    <row r="337" spans="1:6" hidden="1" x14ac:dyDescent="0.35">
      <c r="A337" t="s">
        <v>30</v>
      </c>
      <c r="B337" t="s">
        <v>3606</v>
      </c>
      <c r="C337" t="s">
        <v>24</v>
      </c>
      <c r="D337" t="s">
        <v>3608</v>
      </c>
      <c r="E337">
        <v>637</v>
      </c>
      <c r="F337">
        <v>0</v>
      </c>
    </row>
    <row r="338" spans="1:6" hidden="1" x14ac:dyDescent="0.35">
      <c r="A338" t="s">
        <v>40</v>
      </c>
      <c r="B338" t="s">
        <v>3605</v>
      </c>
      <c r="C338" t="s">
        <v>24</v>
      </c>
      <c r="D338" t="s">
        <v>3608</v>
      </c>
      <c r="E338">
        <v>636</v>
      </c>
      <c r="F338">
        <v>0</v>
      </c>
    </row>
    <row r="339" spans="1:6" hidden="1" x14ac:dyDescent="0.35">
      <c r="A339" t="s">
        <v>29</v>
      </c>
      <c r="B339" t="s">
        <v>3605</v>
      </c>
      <c r="C339" t="s">
        <v>24</v>
      </c>
      <c r="D339" t="s">
        <v>3608</v>
      </c>
      <c r="E339">
        <v>617</v>
      </c>
      <c r="F339">
        <v>0</v>
      </c>
    </row>
    <row r="340" spans="1:6" hidden="1" x14ac:dyDescent="0.35">
      <c r="A340" t="s">
        <v>39</v>
      </c>
      <c r="B340" t="s">
        <v>3605</v>
      </c>
      <c r="C340" t="s">
        <v>24</v>
      </c>
      <c r="D340" t="s">
        <v>3608</v>
      </c>
      <c r="E340">
        <v>565</v>
      </c>
      <c r="F340">
        <v>0</v>
      </c>
    </row>
    <row r="341" spans="1:6" hidden="1" x14ac:dyDescent="0.35">
      <c r="A341" t="s">
        <v>45</v>
      </c>
      <c r="B341" t="s">
        <v>3605</v>
      </c>
      <c r="C341" t="s">
        <v>24</v>
      </c>
      <c r="D341" t="s">
        <v>3608</v>
      </c>
      <c r="E341">
        <v>498</v>
      </c>
      <c r="F341">
        <v>0</v>
      </c>
    </row>
    <row r="342" spans="1:6" hidden="1" x14ac:dyDescent="0.35">
      <c r="A342" t="s">
        <v>29</v>
      </c>
      <c r="B342" t="s">
        <v>3606</v>
      </c>
      <c r="C342" t="s">
        <v>24</v>
      </c>
      <c r="D342" t="s">
        <v>3608</v>
      </c>
      <c r="E342">
        <v>359</v>
      </c>
      <c r="F342">
        <v>0</v>
      </c>
    </row>
    <row r="343" spans="1:6" hidden="1" x14ac:dyDescent="0.35">
      <c r="A343" t="s">
        <v>33</v>
      </c>
      <c r="B343" t="s">
        <v>3606</v>
      </c>
      <c r="C343" t="s">
        <v>24</v>
      </c>
      <c r="D343" t="s">
        <v>3608</v>
      </c>
      <c r="E343">
        <v>259</v>
      </c>
      <c r="F343">
        <v>0</v>
      </c>
    </row>
    <row r="344" spans="1:6" hidden="1" x14ac:dyDescent="0.35">
      <c r="A344" t="s">
        <v>38</v>
      </c>
      <c r="B344" t="s">
        <v>3606</v>
      </c>
      <c r="C344" t="s">
        <v>24</v>
      </c>
      <c r="D344" t="s">
        <v>3608</v>
      </c>
      <c r="E344">
        <v>171</v>
      </c>
      <c r="F344">
        <v>0</v>
      </c>
    </row>
    <row r="345" spans="1:6" hidden="1" x14ac:dyDescent="0.35">
      <c r="A345" t="s">
        <v>44</v>
      </c>
      <c r="B345" t="s">
        <v>3606</v>
      </c>
      <c r="C345" t="s">
        <v>24</v>
      </c>
      <c r="D345" t="s">
        <v>3609</v>
      </c>
      <c r="E345">
        <v>0</v>
      </c>
      <c r="F345">
        <v>25</v>
      </c>
    </row>
    <row r="346" spans="1:6" hidden="1" x14ac:dyDescent="0.35">
      <c r="A346" t="s">
        <v>32</v>
      </c>
      <c r="B346" t="s">
        <v>3606</v>
      </c>
      <c r="C346" t="s">
        <v>24</v>
      </c>
      <c r="D346" t="s">
        <v>3609</v>
      </c>
      <c r="E346">
        <v>0</v>
      </c>
      <c r="F346">
        <v>17</v>
      </c>
    </row>
    <row r="347" spans="1:6" hidden="1" x14ac:dyDescent="0.35">
      <c r="A347" t="s">
        <v>30</v>
      </c>
      <c r="B347" t="s">
        <v>3606</v>
      </c>
      <c r="C347" t="s">
        <v>24</v>
      </c>
      <c r="D347" t="s">
        <v>3609</v>
      </c>
      <c r="E347">
        <v>0</v>
      </c>
      <c r="F347">
        <v>14</v>
      </c>
    </row>
    <row r="348" spans="1:6" hidden="1" x14ac:dyDescent="0.35">
      <c r="A348" t="s">
        <v>33</v>
      </c>
      <c r="B348" t="s">
        <v>3606</v>
      </c>
      <c r="C348" t="s">
        <v>24</v>
      </c>
      <c r="D348" t="s">
        <v>3609</v>
      </c>
      <c r="E348">
        <v>0</v>
      </c>
      <c r="F348">
        <v>12</v>
      </c>
    </row>
    <row r="349" spans="1:6" hidden="1" x14ac:dyDescent="0.35">
      <c r="A349" t="s">
        <v>31</v>
      </c>
      <c r="B349" t="s">
        <v>3606</v>
      </c>
      <c r="C349" t="s">
        <v>24</v>
      </c>
      <c r="D349" t="s">
        <v>3609</v>
      </c>
      <c r="E349">
        <v>0</v>
      </c>
      <c r="F349">
        <v>11</v>
      </c>
    </row>
    <row r="350" spans="1:6" hidden="1" x14ac:dyDescent="0.35">
      <c r="A350" t="s">
        <v>35</v>
      </c>
      <c r="B350" t="s">
        <v>3606</v>
      </c>
      <c r="C350" t="s">
        <v>24</v>
      </c>
      <c r="D350" t="s">
        <v>3609</v>
      </c>
      <c r="E350">
        <v>0</v>
      </c>
      <c r="F350">
        <v>11</v>
      </c>
    </row>
    <row r="351" spans="1:6" hidden="1" x14ac:dyDescent="0.35">
      <c r="A351" t="s">
        <v>40</v>
      </c>
      <c r="B351" t="s">
        <v>3606</v>
      </c>
      <c r="C351" t="s">
        <v>24</v>
      </c>
      <c r="D351" t="s">
        <v>3609</v>
      </c>
      <c r="E351">
        <v>0</v>
      </c>
      <c r="F351">
        <v>11</v>
      </c>
    </row>
    <row r="352" spans="1:6" hidden="1" x14ac:dyDescent="0.35">
      <c r="A352" t="s">
        <v>43</v>
      </c>
      <c r="B352" t="s">
        <v>3606</v>
      </c>
      <c r="C352" t="s">
        <v>24</v>
      </c>
      <c r="D352" t="s">
        <v>3609</v>
      </c>
      <c r="E352">
        <v>0</v>
      </c>
      <c r="F352">
        <v>11</v>
      </c>
    </row>
    <row r="353" spans="1:6" hidden="1" x14ac:dyDescent="0.35">
      <c r="A353" t="s">
        <v>34</v>
      </c>
      <c r="B353" t="s">
        <v>3606</v>
      </c>
      <c r="C353" t="s">
        <v>24</v>
      </c>
      <c r="D353" t="s">
        <v>3609</v>
      </c>
      <c r="E353">
        <v>0</v>
      </c>
      <c r="F353">
        <v>10</v>
      </c>
    </row>
    <row r="354" spans="1:6" hidden="1" x14ac:dyDescent="0.35">
      <c r="A354" t="s">
        <v>42</v>
      </c>
      <c r="B354" t="s">
        <v>3606</v>
      </c>
      <c r="C354" t="s">
        <v>24</v>
      </c>
      <c r="D354" t="s">
        <v>3609</v>
      </c>
      <c r="E354">
        <v>0</v>
      </c>
      <c r="F354">
        <v>9</v>
      </c>
    </row>
    <row r="355" spans="1:6" hidden="1" x14ac:dyDescent="0.35">
      <c r="A355" t="s">
        <v>47</v>
      </c>
      <c r="B355" t="s">
        <v>3606</v>
      </c>
      <c r="C355" t="s">
        <v>24</v>
      </c>
      <c r="D355" t="s">
        <v>3609</v>
      </c>
      <c r="E355">
        <v>0</v>
      </c>
      <c r="F355">
        <v>8</v>
      </c>
    </row>
    <row r="356" spans="1:6" hidden="1" x14ac:dyDescent="0.35">
      <c r="A356" t="s">
        <v>38</v>
      </c>
      <c r="B356" t="s">
        <v>3606</v>
      </c>
      <c r="C356" t="s">
        <v>24</v>
      </c>
      <c r="D356" t="s">
        <v>3609</v>
      </c>
      <c r="E356">
        <v>0</v>
      </c>
      <c r="F356">
        <v>8</v>
      </c>
    </row>
    <row r="357" spans="1:6" hidden="1" x14ac:dyDescent="0.35">
      <c r="A357" t="s">
        <v>45</v>
      </c>
      <c r="B357" t="s">
        <v>3606</v>
      </c>
      <c r="C357" t="s">
        <v>24</v>
      </c>
      <c r="D357" t="s">
        <v>3609</v>
      </c>
      <c r="E357">
        <v>0</v>
      </c>
      <c r="F357">
        <v>5</v>
      </c>
    </row>
    <row r="358" spans="1:6" hidden="1" x14ac:dyDescent="0.35">
      <c r="A358" t="s">
        <v>37</v>
      </c>
      <c r="B358" t="s">
        <v>3606</v>
      </c>
      <c r="C358" t="s">
        <v>24</v>
      </c>
      <c r="D358" t="s">
        <v>3609</v>
      </c>
      <c r="E358">
        <v>0</v>
      </c>
      <c r="F358">
        <v>4</v>
      </c>
    </row>
    <row r="359" spans="1:6" hidden="1" x14ac:dyDescent="0.35">
      <c r="A359" t="s">
        <v>39</v>
      </c>
      <c r="B359" t="s">
        <v>3606</v>
      </c>
      <c r="C359" t="s">
        <v>24</v>
      </c>
      <c r="D359" t="s">
        <v>3609</v>
      </c>
      <c r="E359">
        <v>0</v>
      </c>
      <c r="F359">
        <v>4</v>
      </c>
    </row>
    <row r="360" spans="1:6" hidden="1" x14ac:dyDescent="0.35">
      <c r="A360" t="s">
        <v>41</v>
      </c>
      <c r="B360" t="s">
        <v>3606</v>
      </c>
      <c r="C360" t="s">
        <v>24</v>
      </c>
      <c r="D360" t="s">
        <v>3609</v>
      </c>
      <c r="E360">
        <v>0</v>
      </c>
      <c r="F360">
        <v>4</v>
      </c>
    </row>
    <row r="361" spans="1:6" hidden="1" x14ac:dyDescent="0.35">
      <c r="A361" t="s">
        <v>29</v>
      </c>
      <c r="B361" t="s">
        <v>3606</v>
      </c>
      <c r="C361" t="s">
        <v>24</v>
      </c>
      <c r="D361" t="s">
        <v>3609</v>
      </c>
      <c r="E361">
        <v>0</v>
      </c>
      <c r="F361">
        <v>3</v>
      </c>
    </row>
    <row r="362" spans="1:6" hidden="1" x14ac:dyDescent="0.35">
      <c r="A362" t="s">
        <v>31</v>
      </c>
      <c r="B362" t="s">
        <v>3606</v>
      </c>
      <c r="C362" t="s">
        <v>25</v>
      </c>
      <c r="D362" t="s">
        <v>3608</v>
      </c>
      <c r="E362" s="75">
        <v>2041</v>
      </c>
      <c r="F362">
        <v>0</v>
      </c>
    </row>
    <row r="363" spans="1:6" hidden="1" x14ac:dyDescent="0.35">
      <c r="A363" t="s">
        <v>47</v>
      </c>
      <c r="B363" t="s">
        <v>3606</v>
      </c>
      <c r="C363" t="s">
        <v>25</v>
      </c>
      <c r="D363" t="s">
        <v>3608</v>
      </c>
      <c r="E363" s="75">
        <v>2039</v>
      </c>
      <c r="F363">
        <v>0</v>
      </c>
    </row>
    <row r="364" spans="1:6" hidden="1" x14ac:dyDescent="0.35">
      <c r="A364" t="s">
        <v>32</v>
      </c>
      <c r="B364" t="s">
        <v>3605</v>
      </c>
      <c r="C364" t="s">
        <v>25</v>
      </c>
      <c r="D364" t="s">
        <v>3608</v>
      </c>
      <c r="E364" s="75">
        <v>1738</v>
      </c>
      <c r="F364">
        <v>0</v>
      </c>
    </row>
    <row r="365" spans="1:6" hidden="1" x14ac:dyDescent="0.35">
      <c r="A365" t="s">
        <v>42</v>
      </c>
      <c r="B365" t="s">
        <v>3605</v>
      </c>
      <c r="C365" t="s">
        <v>25</v>
      </c>
      <c r="D365" t="s">
        <v>3608</v>
      </c>
      <c r="E365" s="75">
        <v>1733</v>
      </c>
      <c r="F365">
        <v>0</v>
      </c>
    </row>
    <row r="366" spans="1:6" hidden="1" x14ac:dyDescent="0.35">
      <c r="A366" t="s">
        <v>39</v>
      </c>
      <c r="B366" t="s">
        <v>3606</v>
      </c>
      <c r="C366" t="s">
        <v>25</v>
      </c>
      <c r="D366" t="s">
        <v>3608</v>
      </c>
      <c r="E366" s="75">
        <v>1722</v>
      </c>
      <c r="F366">
        <v>0</v>
      </c>
    </row>
    <row r="367" spans="1:6" hidden="1" x14ac:dyDescent="0.35">
      <c r="A367" t="s">
        <v>34</v>
      </c>
      <c r="B367" t="s">
        <v>3605</v>
      </c>
      <c r="C367" t="s">
        <v>25</v>
      </c>
      <c r="D367" t="s">
        <v>3608</v>
      </c>
      <c r="E367" s="75">
        <v>1665</v>
      </c>
      <c r="F367">
        <v>0</v>
      </c>
    </row>
    <row r="368" spans="1:6" hidden="1" x14ac:dyDescent="0.35">
      <c r="A368" t="s">
        <v>45</v>
      </c>
      <c r="B368" t="s">
        <v>3606</v>
      </c>
      <c r="C368" t="s">
        <v>25</v>
      </c>
      <c r="D368" t="s">
        <v>3608</v>
      </c>
      <c r="E368" s="75">
        <v>1609</v>
      </c>
      <c r="F368">
        <v>0</v>
      </c>
    </row>
    <row r="369" spans="1:6" hidden="1" x14ac:dyDescent="0.35">
      <c r="A369" t="s">
        <v>29</v>
      </c>
      <c r="B369" t="s">
        <v>3605</v>
      </c>
      <c r="C369" t="s">
        <v>25</v>
      </c>
      <c r="D369" t="s">
        <v>3608</v>
      </c>
      <c r="E369" s="75">
        <v>1478</v>
      </c>
      <c r="F369">
        <v>0</v>
      </c>
    </row>
    <row r="370" spans="1:6" hidden="1" x14ac:dyDescent="0.35">
      <c r="A370" t="s">
        <v>40</v>
      </c>
      <c r="B370" t="s">
        <v>3606</v>
      </c>
      <c r="C370" t="s">
        <v>25</v>
      </c>
      <c r="D370" t="s">
        <v>3608</v>
      </c>
      <c r="E370" s="75">
        <v>1409</v>
      </c>
      <c r="F370">
        <v>0</v>
      </c>
    </row>
    <row r="371" spans="1:6" hidden="1" x14ac:dyDescent="0.35">
      <c r="A371" t="s">
        <v>37</v>
      </c>
      <c r="B371" t="s">
        <v>3606</v>
      </c>
      <c r="C371" t="s">
        <v>25</v>
      </c>
      <c r="D371" t="s">
        <v>3608</v>
      </c>
      <c r="E371" s="75">
        <v>1386</v>
      </c>
      <c r="F371">
        <v>0</v>
      </c>
    </row>
    <row r="372" spans="1:6" hidden="1" x14ac:dyDescent="0.35">
      <c r="A372" t="s">
        <v>35</v>
      </c>
      <c r="B372" t="s">
        <v>3606</v>
      </c>
      <c r="C372" t="s">
        <v>25</v>
      </c>
      <c r="D372" t="s">
        <v>3608</v>
      </c>
      <c r="E372" s="75">
        <v>1375</v>
      </c>
      <c r="F372">
        <v>0</v>
      </c>
    </row>
    <row r="373" spans="1:6" hidden="1" x14ac:dyDescent="0.35">
      <c r="A373" t="s">
        <v>44</v>
      </c>
      <c r="B373" t="s">
        <v>3605</v>
      </c>
      <c r="C373" t="s">
        <v>25</v>
      </c>
      <c r="D373" t="s">
        <v>3608</v>
      </c>
      <c r="E373" s="75">
        <v>1357</v>
      </c>
      <c r="F373">
        <v>0</v>
      </c>
    </row>
    <row r="374" spans="1:6" hidden="1" x14ac:dyDescent="0.35">
      <c r="A374" t="s">
        <v>33</v>
      </c>
      <c r="B374" t="s">
        <v>3605</v>
      </c>
      <c r="C374" t="s">
        <v>25</v>
      </c>
      <c r="D374" t="s">
        <v>3608</v>
      </c>
      <c r="E374" s="75">
        <v>1313</v>
      </c>
      <c r="F374">
        <v>0</v>
      </c>
    </row>
    <row r="375" spans="1:6" hidden="1" x14ac:dyDescent="0.35">
      <c r="A375" t="s">
        <v>42</v>
      </c>
      <c r="B375" t="s">
        <v>3606</v>
      </c>
      <c r="C375" t="s">
        <v>25</v>
      </c>
      <c r="D375" t="s">
        <v>3608</v>
      </c>
      <c r="E375" s="75">
        <v>1291</v>
      </c>
      <c r="F375">
        <v>0</v>
      </c>
    </row>
    <row r="376" spans="1:6" hidden="1" x14ac:dyDescent="0.35">
      <c r="A376" t="s">
        <v>47</v>
      </c>
      <c r="B376" t="s">
        <v>3605</v>
      </c>
      <c r="C376" t="s">
        <v>25</v>
      </c>
      <c r="D376" t="s">
        <v>3608</v>
      </c>
      <c r="E376" s="75">
        <v>1201</v>
      </c>
      <c r="F376">
        <v>0</v>
      </c>
    </row>
    <row r="377" spans="1:6" hidden="1" x14ac:dyDescent="0.35">
      <c r="A377" t="s">
        <v>31</v>
      </c>
      <c r="B377" t="s">
        <v>3605</v>
      </c>
      <c r="C377" t="s">
        <v>25</v>
      </c>
      <c r="D377" t="s">
        <v>3608</v>
      </c>
      <c r="E377" s="75">
        <v>1096</v>
      </c>
      <c r="F377">
        <v>0</v>
      </c>
    </row>
    <row r="378" spans="1:6" hidden="1" x14ac:dyDescent="0.35">
      <c r="A378" t="s">
        <v>43</v>
      </c>
      <c r="B378" t="s">
        <v>3605</v>
      </c>
      <c r="C378" t="s">
        <v>25</v>
      </c>
      <c r="D378" t="s">
        <v>3608</v>
      </c>
      <c r="E378" s="75">
        <v>1064</v>
      </c>
      <c r="F378">
        <v>0</v>
      </c>
    </row>
    <row r="379" spans="1:6" hidden="1" x14ac:dyDescent="0.35">
      <c r="A379" t="s">
        <v>43</v>
      </c>
      <c r="B379" t="s">
        <v>3606</v>
      </c>
      <c r="C379" t="s">
        <v>25</v>
      </c>
      <c r="D379" t="s">
        <v>3608</v>
      </c>
      <c r="E379" s="75">
        <v>1063</v>
      </c>
      <c r="F379">
        <v>0</v>
      </c>
    </row>
    <row r="380" spans="1:6" hidden="1" x14ac:dyDescent="0.35">
      <c r="A380" t="s">
        <v>30</v>
      </c>
      <c r="B380" t="s">
        <v>3605</v>
      </c>
      <c r="C380" t="s">
        <v>25</v>
      </c>
      <c r="D380" t="s">
        <v>3608</v>
      </c>
      <c r="E380" s="75">
        <v>1000</v>
      </c>
      <c r="F380">
        <v>0</v>
      </c>
    </row>
    <row r="381" spans="1:6" hidden="1" x14ac:dyDescent="0.35">
      <c r="A381" t="s">
        <v>41</v>
      </c>
      <c r="B381" t="s">
        <v>3606</v>
      </c>
      <c r="C381" t="s">
        <v>25</v>
      </c>
      <c r="D381" t="s">
        <v>3608</v>
      </c>
      <c r="E381">
        <v>981</v>
      </c>
      <c r="F381">
        <v>0</v>
      </c>
    </row>
    <row r="382" spans="1:6" hidden="1" x14ac:dyDescent="0.35">
      <c r="A382" t="s">
        <v>39</v>
      </c>
      <c r="B382" t="s">
        <v>3605</v>
      </c>
      <c r="C382" t="s">
        <v>25</v>
      </c>
      <c r="D382" t="s">
        <v>3608</v>
      </c>
      <c r="E382">
        <v>925</v>
      </c>
      <c r="F382">
        <v>0</v>
      </c>
    </row>
    <row r="383" spans="1:6" hidden="1" x14ac:dyDescent="0.35">
      <c r="A383" t="s">
        <v>41</v>
      </c>
      <c r="B383" t="s">
        <v>3605</v>
      </c>
      <c r="C383" t="s">
        <v>25</v>
      </c>
      <c r="D383" t="s">
        <v>3608</v>
      </c>
      <c r="E383">
        <v>924</v>
      </c>
      <c r="F383">
        <v>0</v>
      </c>
    </row>
    <row r="384" spans="1:6" hidden="1" x14ac:dyDescent="0.35">
      <c r="A384" t="s">
        <v>34</v>
      </c>
      <c r="B384" t="s">
        <v>3606</v>
      </c>
      <c r="C384" t="s">
        <v>25</v>
      </c>
      <c r="D384" t="s">
        <v>3608</v>
      </c>
      <c r="E384">
        <v>878</v>
      </c>
      <c r="F384">
        <v>0</v>
      </c>
    </row>
    <row r="385" spans="1:6" hidden="1" x14ac:dyDescent="0.35">
      <c r="A385" t="s">
        <v>38</v>
      </c>
      <c r="B385" t="s">
        <v>3605</v>
      </c>
      <c r="C385" t="s">
        <v>25</v>
      </c>
      <c r="D385" t="s">
        <v>3608</v>
      </c>
      <c r="E385">
        <v>840</v>
      </c>
      <c r="F385">
        <v>0</v>
      </c>
    </row>
    <row r="386" spans="1:6" hidden="1" x14ac:dyDescent="0.35">
      <c r="A386" t="s">
        <v>40</v>
      </c>
      <c r="B386" t="s">
        <v>3605</v>
      </c>
      <c r="C386" t="s">
        <v>25</v>
      </c>
      <c r="D386" t="s">
        <v>3608</v>
      </c>
      <c r="E386">
        <v>839</v>
      </c>
      <c r="F386">
        <v>0</v>
      </c>
    </row>
    <row r="387" spans="1:6" hidden="1" x14ac:dyDescent="0.35">
      <c r="A387" t="s">
        <v>37</v>
      </c>
      <c r="B387" t="s">
        <v>3605</v>
      </c>
      <c r="C387" t="s">
        <v>25</v>
      </c>
      <c r="D387" t="s">
        <v>3608</v>
      </c>
      <c r="E387">
        <v>784</v>
      </c>
      <c r="F387">
        <v>0</v>
      </c>
    </row>
    <row r="388" spans="1:6" hidden="1" x14ac:dyDescent="0.35">
      <c r="A388" t="s">
        <v>35</v>
      </c>
      <c r="B388" t="s">
        <v>3605</v>
      </c>
      <c r="C388" t="s">
        <v>25</v>
      </c>
      <c r="D388" t="s">
        <v>3608</v>
      </c>
      <c r="E388">
        <v>756</v>
      </c>
      <c r="F388">
        <v>0</v>
      </c>
    </row>
    <row r="389" spans="1:6" hidden="1" x14ac:dyDescent="0.35">
      <c r="A389" t="s">
        <v>45</v>
      </c>
      <c r="B389" t="s">
        <v>3605</v>
      </c>
      <c r="C389" t="s">
        <v>25</v>
      </c>
      <c r="D389" t="s">
        <v>3608</v>
      </c>
      <c r="E389">
        <v>726</v>
      </c>
      <c r="F389">
        <v>0</v>
      </c>
    </row>
    <row r="390" spans="1:6" hidden="1" x14ac:dyDescent="0.35">
      <c r="A390" t="s">
        <v>44</v>
      </c>
      <c r="B390" t="s">
        <v>3606</v>
      </c>
      <c r="C390" t="s">
        <v>25</v>
      </c>
      <c r="D390" t="s">
        <v>3608</v>
      </c>
      <c r="E390">
        <v>688</v>
      </c>
      <c r="F390">
        <v>0</v>
      </c>
    </row>
    <row r="391" spans="1:6" hidden="1" x14ac:dyDescent="0.35">
      <c r="A391" t="s">
        <v>29</v>
      </c>
      <c r="B391" t="s">
        <v>3606</v>
      </c>
      <c r="C391" t="s">
        <v>25</v>
      </c>
      <c r="D391" t="s">
        <v>3608</v>
      </c>
      <c r="E391">
        <v>558</v>
      </c>
      <c r="F391">
        <v>0</v>
      </c>
    </row>
    <row r="392" spans="1:6" hidden="1" x14ac:dyDescent="0.35">
      <c r="A392" t="s">
        <v>32</v>
      </c>
      <c r="B392" t="s">
        <v>3606</v>
      </c>
      <c r="C392" t="s">
        <v>25</v>
      </c>
      <c r="D392" t="s">
        <v>3608</v>
      </c>
      <c r="E392">
        <v>476</v>
      </c>
      <c r="F392">
        <v>0</v>
      </c>
    </row>
    <row r="393" spans="1:6" hidden="1" x14ac:dyDescent="0.35">
      <c r="A393" t="s">
        <v>33</v>
      </c>
      <c r="B393" t="s">
        <v>3606</v>
      </c>
      <c r="C393" t="s">
        <v>25</v>
      </c>
      <c r="D393" t="s">
        <v>3608</v>
      </c>
      <c r="E393">
        <v>291</v>
      </c>
      <c r="F393">
        <v>0</v>
      </c>
    </row>
    <row r="394" spans="1:6" hidden="1" x14ac:dyDescent="0.35">
      <c r="A394" t="s">
        <v>30</v>
      </c>
      <c r="B394" t="s">
        <v>3606</v>
      </c>
      <c r="C394" t="s">
        <v>25</v>
      </c>
      <c r="D394" t="s">
        <v>3608</v>
      </c>
      <c r="E394">
        <v>270</v>
      </c>
      <c r="F394">
        <v>0</v>
      </c>
    </row>
    <row r="395" spans="1:6" hidden="1" x14ac:dyDescent="0.35">
      <c r="A395" t="s">
        <v>38</v>
      </c>
      <c r="B395" t="s">
        <v>3606</v>
      </c>
      <c r="C395" t="s">
        <v>25</v>
      </c>
      <c r="D395" t="s">
        <v>3608</v>
      </c>
      <c r="E395">
        <v>175</v>
      </c>
      <c r="F395">
        <v>0</v>
      </c>
    </row>
    <row r="396" spans="1:6" hidden="1" x14ac:dyDescent="0.35">
      <c r="A396" t="s">
        <v>44</v>
      </c>
      <c r="B396" t="s">
        <v>3606</v>
      </c>
      <c r="C396" t="s">
        <v>25</v>
      </c>
      <c r="D396" t="s">
        <v>3609</v>
      </c>
      <c r="E396">
        <v>0</v>
      </c>
      <c r="F396">
        <v>37</v>
      </c>
    </row>
    <row r="397" spans="1:6" hidden="1" x14ac:dyDescent="0.35">
      <c r="A397" t="s">
        <v>32</v>
      </c>
      <c r="B397" t="s">
        <v>3606</v>
      </c>
      <c r="C397" t="s">
        <v>25</v>
      </c>
      <c r="D397" t="s">
        <v>3609</v>
      </c>
      <c r="E397">
        <v>0</v>
      </c>
      <c r="F397">
        <v>32</v>
      </c>
    </row>
    <row r="398" spans="1:6" hidden="1" x14ac:dyDescent="0.35">
      <c r="A398" t="s">
        <v>29</v>
      </c>
      <c r="B398" t="s">
        <v>3606</v>
      </c>
      <c r="C398" t="s">
        <v>25</v>
      </c>
      <c r="D398" t="s">
        <v>3609</v>
      </c>
      <c r="E398">
        <v>0</v>
      </c>
      <c r="F398">
        <v>31</v>
      </c>
    </row>
    <row r="399" spans="1:6" hidden="1" x14ac:dyDescent="0.35">
      <c r="A399" t="s">
        <v>34</v>
      </c>
      <c r="B399" t="s">
        <v>3606</v>
      </c>
      <c r="C399" t="s">
        <v>25</v>
      </c>
      <c r="D399" t="s">
        <v>3609</v>
      </c>
      <c r="E399">
        <v>0</v>
      </c>
      <c r="F399">
        <v>27</v>
      </c>
    </row>
    <row r="400" spans="1:6" hidden="1" x14ac:dyDescent="0.35">
      <c r="A400" t="s">
        <v>33</v>
      </c>
      <c r="B400" t="s">
        <v>3606</v>
      </c>
      <c r="C400" t="s">
        <v>25</v>
      </c>
      <c r="D400" t="s">
        <v>3609</v>
      </c>
      <c r="E400">
        <v>0</v>
      </c>
      <c r="F400">
        <v>26</v>
      </c>
    </row>
    <row r="401" spans="1:6" hidden="1" x14ac:dyDescent="0.35">
      <c r="A401" t="s">
        <v>30</v>
      </c>
      <c r="B401" t="s">
        <v>3606</v>
      </c>
      <c r="C401" t="s">
        <v>25</v>
      </c>
      <c r="D401" t="s">
        <v>3609</v>
      </c>
      <c r="E401">
        <v>0</v>
      </c>
      <c r="F401">
        <v>23</v>
      </c>
    </row>
    <row r="402" spans="1:6" hidden="1" x14ac:dyDescent="0.35">
      <c r="A402" t="s">
        <v>31</v>
      </c>
      <c r="B402" t="s">
        <v>3606</v>
      </c>
      <c r="C402" t="s">
        <v>25</v>
      </c>
      <c r="D402" t="s">
        <v>3609</v>
      </c>
      <c r="E402">
        <v>0</v>
      </c>
      <c r="F402">
        <v>23</v>
      </c>
    </row>
    <row r="403" spans="1:6" hidden="1" x14ac:dyDescent="0.35">
      <c r="A403" t="s">
        <v>38</v>
      </c>
      <c r="B403" t="s">
        <v>3606</v>
      </c>
      <c r="C403" t="s">
        <v>25</v>
      </c>
      <c r="D403" t="s">
        <v>3609</v>
      </c>
      <c r="E403">
        <v>0</v>
      </c>
      <c r="F403">
        <v>21</v>
      </c>
    </row>
    <row r="404" spans="1:6" hidden="1" x14ac:dyDescent="0.35">
      <c r="A404" t="s">
        <v>42</v>
      </c>
      <c r="B404" t="s">
        <v>3606</v>
      </c>
      <c r="C404" t="s">
        <v>25</v>
      </c>
      <c r="D404" t="s">
        <v>3609</v>
      </c>
      <c r="E404">
        <v>0</v>
      </c>
      <c r="F404">
        <v>17</v>
      </c>
    </row>
    <row r="405" spans="1:6" hidden="1" x14ac:dyDescent="0.35">
      <c r="A405" t="s">
        <v>35</v>
      </c>
      <c r="B405" t="s">
        <v>3606</v>
      </c>
      <c r="C405" t="s">
        <v>25</v>
      </c>
      <c r="D405" t="s">
        <v>3609</v>
      </c>
      <c r="E405">
        <v>0</v>
      </c>
      <c r="F405">
        <v>16</v>
      </c>
    </row>
    <row r="406" spans="1:6" hidden="1" x14ac:dyDescent="0.35">
      <c r="A406" t="s">
        <v>41</v>
      </c>
      <c r="B406" t="s">
        <v>3606</v>
      </c>
      <c r="C406" t="s">
        <v>25</v>
      </c>
      <c r="D406" t="s">
        <v>3609</v>
      </c>
      <c r="E406">
        <v>0</v>
      </c>
      <c r="F406">
        <v>16</v>
      </c>
    </row>
    <row r="407" spans="1:6" hidden="1" x14ac:dyDescent="0.35">
      <c r="A407" t="s">
        <v>43</v>
      </c>
      <c r="B407" t="s">
        <v>3606</v>
      </c>
      <c r="C407" t="s">
        <v>25</v>
      </c>
      <c r="D407" t="s">
        <v>3609</v>
      </c>
      <c r="E407">
        <v>0</v>
      </c>
      <c r="F407">
        <v>16</v>
      </c>
    </row>
    <row r="408" spans="1:6" hidden="1" x14ac:dyDescent="0.35">
      <c r="A408" t="s">
        <v>45</v>
      </c>
      <c r="B408" t="s">
        <v>3606</v>
      </c>
      <c r="C408" t="s">
        <v>25</v>
      </c>
      <c r="D408" t="s">
        <v>3609</v>
      </c>
      <c r="E408">
        <v>0</v>
      </c>
      <c r="F408">
        <v>16</v>
      </c>
    </row>
    <row r="409" spans="1:6" hidden="1" x14ac:dyDescent="0.35">
      <c r="A409" t="s">
        <v>37</v>
      </c>
      <c r="B409" t="s">
        <v>3606</v>
      </c>
      <c r="C409" t="s">
        <v>25</v>
      </c>
      <c r="D409" t="s">
        <v>3609</v>
      </c>
      <c r="E409">
        <v>0</v>
      </c>
      <c r="F409">
        <v>14</v>
      </c>
    </row>
    <row r="410" spans="1:6" hidden="1" x14ac:dyDescent="0.35">
      <c r="A410" t="s">
        <v>39</v>
      </c>
      <c r="B410" t="s">
        <v>3606</v>
      </c>
      <c r="C410" t="s">
        <v>25</v>
      </c>
      <c r="D410" t="s">
        <v>3609</v>
      </c>
      <c r="E410">
        <v>0</v>
      </c>
      <c r="F410">
        <v>14</v>
      </c>
    </row>
    <row r="411" spans="1:6" hidden="1" x14ac:dyDescent="0.35">
      <c r="A411" t="s">
        <v>47</v>
      </c>
      <c r="B411" t="s">
        <v>3606</v>
      </c>
      <c r="C411" t="s">
        <v>25</v>
      </c>
      <c r="D411" t="s">
        <v>3609</v>
      </c>
      <c r="E411">
        <v>0</v>
      </c>
      <c r="F411">
        <v>12</v>
      </c>
    </row>
    <row r="412" spans="1:6" hidden="1" x14ac:dyDescent="0.35">
      <c r="A412" t="s">
        <v>40</v>
      </c>
      <c r="B412" t="s">
        <v>3606</v>
      </c>
      <c r="C412" t="s">
        <v>25</v>
      </c>
      <c r="D412" t="s">
        <v>3609</v>
      </c>
      <c r="E412">
        <v>0</v>
      </c>
      <c r="F412">
        <v>10</v>
      </c>
    </row>
    <row r="413" spans="1:6" hidden="1" x14ac:dyDescent="0.35">
      <c r="A413" t="s">
        <v>32</v>
      </c>
      <c r="B413" t="s">
        <v>3605</v>
      </c>
      <c r="C413" t="s">
        <v>26</v>
      </c>
      <c r="D413" t="s">
        <v>3608</v>
      </c>
      <c r="E413" s="75">
        <v>1842</v>
      </c>
      <c r="F413">
        <v>0</v>
      </c>
    </row>
    <row r="414" spans="1:6" hidden="1" x14ac:dyDescent="0.35">
      <c r="A414" t="s">
        <v>29</v>
      </c>
      <c r="B414" t="s">
        <v>3605</v>
      </c>
      <c r="C414" t="s">
        <v>26</v>
      </c>
      <c r="D414" t="s">
        <v>3608</v>
      </c>
      <c r="E414" s="75">
        <v>1447</v>
      </c>
      <c r="F414">
        <v>0</v>
      </c>
    </row>
    <row r="415" spans="1:6" hidden="1" x14ac:dyDescent="0.35">
      <c r="A415" t="s">
        <v>34</v>
      </c>
      <c r="B415" t="s">
        <v>3605</v>
      </c>
      <c r="C415" t="s">
        <v>26</v>
      </c>
      <c r="D415" t="s">
        <v>3608</v>
      </c>
      <c r="E415" s="75">
        <v>1367</v>
      </c>
      <c r="F415">
        <v>0</v>
      </c>
    </row>
    <row r="416" spans="1:6" hidden="1" x14ac:dyDescent="0.35">
      <c r="A416" t="s">
        <v>35</v>
      </c>
      <c r="B416" t="s">
        <v>3605</v>
      </c>
      <c r="C416" t="s">
        <v>26</v>
      </c>
      <c r="D416" t="s">
        <v>3608</v>
      </c>
      <c r="E416" s="75">
        <v>1353</v>
      </c>
      <c r="F416">
        <v>0</v>
      </c>
    </row>
    <row r="417" spans="1:6" hidden="1" x14ac:dyDescent="0.35">
      <c r="A417" t="s">
        <v>37</v>
      </c>
      <c r="B417" t="s">
        <v>3606</v>
      </c>
      <c r="C417" t="s">
        <v>26</v>
      </c>
      <c r="D417" t="s">
        <v>3608</v>
      </c>
      <c r="E417" s="75">
        <v>1302</v>
      </c>
      <c r="F417">
        <v>0</v>
      </c>
    </row>
    <row r="418" spans="1:6" hidden="1" x14ac:dyDescent="0.35">
      <c r="A418" t="s">
        <v>42</v>
      </c>
      <c r="B418" t="s">
        <v>3606</v>
      </c>
      <c r="C418" t="s">
        <v>26</v>
      </c>
      <c r="D418" t="s">
        <v>3608</v>
      </c>
      <c r="E418" s="75">
        <v>1257</v>
      </c>
      <c r="F418">
        <v>0</v>
      </c>
    </row>
    <row r="419" spans="1:6" hidden="1" x14ac:dyDescent="0.35">
      <c r="A419" t="s">
        <v>39</v>
      </c>
      <c r="B419" t="s">
        <v>3606</v>
      </c>
      <c r="C419" t="s">
        <v>26</v>
      </c>
      <c r="D419" t="s">
        <v>3608</v>
      </c>
      <c r="E419" s="75">
        <v>1243</v>
      </c>
      <c r="F419">
        <v>0</v>
      </c>
    </row>
    <row r="420" spans="1:6" hidden="1" x14ac:dyDescent="0.35">
      <c r="A420" t="s">
        <v>33</v>
      </c>
      <c r="B420" t="s">
        <v>3605</v>
      </c>
      <c r="C420" t="s">
        <v>26</v>
      </c>
      <c r="D420" t="s">
        <v>3608</v>
      </c>
      <c r="E420" s="75">
        <v>1238</v>
      </c>
      <c r="F420">
        <v>0</v>
      </c>
    </row>
    <row r="421" spans="1:6" hidden="1" x14ac:dyDescent="0.35">
      <c r="A421" t="s">
        <v>47</v>
      </c>
      <c r="B421" t="s">
        <v>3605</v>
      </c>
      <c r="C421" t="s">
        <v>26</v>
      </c>
      <c r="D421" t="s">
        <v>3608</v>
      </c>
      <c r="E421" s="75">
        <v>1237</v>
      </c>
      <c r="F421">
        <v>0</v>
      </c>
    </row>
    <row r="422" spans="1:6" hidden="1" x14ac:dyDescent="0.35">
      <c r="A422" t="s">
        <v>42</v>
      </c>
      <c r="B422" t="s">
        <v>3605</v>
      </c>
      <c r="C422" t="s">
        <v>26</v>
      </c>
      <c r="D422" t="s">
        <v>3608</v>
      </c>
      <c r="E422" s="75">
        <v>1188</v>
      </c>
      <c r="F422">
        <v>0</v>
      </c>
    </row>
    <row r="423" spans="1:6" hidden="1" x14ac:dyDescent="0.35">
      <c r="A423" t="s">
        <v>31</v>
      </c>
      <c r="B423" t="s">
        <v>3605</v>
      </c>
      <c r="C423" t="s">
        <v>26</v>
      </c>
      <c r="D423" t="s">
        <v>3608</v>
      </c>
      <c r="E423" s="75">
        <v>1173</v>
      </c>
      <c r="F423">
        <v>0</v>
      </c>
    </row>
    <row r="424" spans="1:6" hidden="1" x14ac:dyDescent="0.35">
      <c r="A424" t="s">
        <v>38</v>
      </c>
      <c r="B424" t="s">
        <v>3605</v>
      </c>
      <c r="C424" t="s">
        <v>26</v>
      </c>
      <c r="D424" t="s">
        <v>3608</v>
      </c>
      <c r="E424" s="75">
        <v>1152</v>
      </c>
      <c r="F424">
        <v>0</v>
      </c>
    </row>
    <row r="425" spans="1:6" hidden="1" x14ac:dyDescent="0.35">
      <c r="A425" t="s">
        <v>45</v>
      </c>
      <c r="B425" t="s">
        <v>3606</v>
      </c>
      <c r="C425" t="s">
        <v>26</v>
      </c>
      <c r="D425" t="s">
        <v>3608</v>
      </c>
      <c r="E425" s="75">
        <v>1143</v>
      </c>
      <c r="F425">
        <v>0</v>
      </c>
    </row>
    <row r="426" spans="1:6" hidden="1" x14ac:dyDescent="0.35">
      <c r="A426" t="s">
        <v>31</v>
      </c>
      <c r="B426" t="s">
        <v>3606</v>
      </c>
      <c r="C426" t="s">
        <v>26</v>
      </c>
      <c r="D426" t="s">
        <v>3608</v>
      </c>
      <c r="E426" s="75">
        <v>1125</v>
      </c>
      <c r="F426">
        <v>0</v>
      </c>
    </row>
    <row r="427" spans="1:6" hidden="1" x14ac:dyDescent="0.35">
      <c r="A427" t="s">
        <v>44</v>
      </c>
      <c r="B427" t="s">
        <v>3605</v>
      </c>
      <c r="C427" t="s">
        <v>26</v>
      </c>
      <c r="D427" t="s">
        <v>3608</v>
      </c>
      <c r="E427" s="75">
        <v>1060</v>
      </c>
      <c r="F427">
        <v>0</v>
      </c>
    </row>
    <row r="428" spans="1:6" hidden="1" x14ac:dyDescent="0.35">
      <c r="A428" t="s">
        <v>41</v>
      </c>
      <c r="B428" t="s">
        <v>3605</v>
      </c>
      <c r="C428" t="s">
        <v>26</v>
      </c>
      <c r="D428" t="s">
        <v>3608</v>
      </c>
      <c r="E428" s="75">
        <v>1059</v>
      </c>
      <c r="F428">
        <v>0</v>
      </c>
    </row>
    <row r="429" spans="1:6" hidden="1" x14ac:dyDescent="0.35">
      <c r="A429" t="s">
        <v>47</v>
      </c>
      <c r="B429" t="s">
        <v>3606</v>
      </c>
      <c r="C429" t="s">
        <v>26</v>
      </c>
      <c r="D429" t="s">
        <v>3608</v>
      </c>
      <c r="E429" s="75">
        <v>1049</v>
      </c>
      <c r="F429">
        <v>0</v>
      </c>
    </row>
    <row r="430" spans="1:6" hidden="1" x14ac:dyDescent="0.35">
      <c r="A430" t="s">
        <v>40</v>
      </c>
      <c r="B430" t="s">
        <v>3606</v>
      </c>
      <c r="C430" t="s">
        <v>26</v>
      </c>
      <c r="D430" t="s">
        <v>3608</v>
      </c>
      <c r="E430" s="75">
        <v>1046</v>
      </c>
      <c r="F430">
        <v>0</v>
      </c>
    </row>
    <row r="431" spans="1:6" hidden="1" x14ac:dyDescent="0.35">
      <c r="A431" t="s">
        <v>43</v>
      </c>
      <c r="B431" t="s">
        <v>3605</v>
      </c>
      <c r="C431" t="s">
        <v>26</v>
      </c>
      <c r="D431" t="s">
        <v>3608</v>
      </c>
      <c r="E431">
        <v>949</v>
      </c>
      <c r="F431">
        <v>0</v>
      </c>
    </row>
    <row r="432" spans="1:6" hidden="1" x14ac:dyDescent="0.35">
      <c r="A432" t="s">
        <v>40</v>
      </c>
      <c r="B432" t="s">
        <v>3605</v>
      </c>
      <c r="C432" t="s">
        <v>26</v>
      </c>
      <c r="D432" t="s">
        <v>3608</v>
      </c>
      <c r="E432">
        <v>853</v>
      </c>
      <c r="F432">
        <v>0</v>
      </c>
    </row>
    <row r="433" spans="1:6" hidden="1" x14ac:dyDescent="0.35">
      <c r="A433" t="s">
        <v>43</v>
      </c>
      <c r="B433" t="s">
        <v>3606</v>
      </c>
      <c r="C433" t="s">
        <v>26</v>
      </c>
      <c r="D433" t="s">
        <v>3608</v>
      </c>
      <c r="E433">
        <v>827</v>
      </c>
      <c r="F433">
        <v>0</v>
      </c>
    </row>
    <row r="434" spans="1:6" hidden="1" x14ac:dyDescent="0.35">
      <c r="A434" t="s">
        <v>30</v>
      </c>
      <c r="B434" t="s">
        <v>3605</v>
      </c>
      <c r="C434" t="s">
        <v>26</v>
      </c>
      <c r="D434" t="s">
        <v>3608</v>
      </c>
      <c r="E434">
        <v>815</v>
      </c>
      <c r="F434">
        <v>0</v>
      </c>
    </row>
    <row r="435" spans="1:6" hidden="1" x14ac:dyDescent="0.35">
      <c r="A435" t="s">
        <v>44</v>
      </c>
      <c r="B435" t="s">
        <v>3606</v>
      </c>
      <c r="C435" t="s">
        <v>26</v>
      </c>
      <c r="D435" t="s">
        <v>3608</v>
      </c>
      <c r="E435">
        <v>793</v>
      </c>
      <c r="F435">
        <v>0</v>
      </c>
    </row>
    <row r="436" spans="1:6" hidden="1" x14ac:dyDescent="0.35">
      <c r="A436" t="s">
        <v>37</v>
      </c>
      <c r="B436" t="s">
        <v>3605</v>
      </c>
      <c r="C436" t="s">
        <v>26</v>
      </c>
      <c r="D436" t="s">
        <v>3608</v>
      </c>
      <c r="E436">
        <v>742</v>
      </c>
      <c r="F436">
        <v>0</v>
      </c>
    </row>
    <row r="437" spans="1:6" hidden="1" x14ac:dyDescent="0.35">
      <c r="A437" t="s">
        <v>41</v>
      </c>
      <c r="B437" t="s">
        <v>3606</v>
      </c>
      <c r="C437" t="s">
        <v>26</v>
      </c>
      <c r="D437" t="s">
        <v>3608</v>
      </c>
      <c r="E437">
        <v>706</v>
      </c>
      <c r="F437">
        <v>0</v>
      </c>
    </row>
    <row r="438" spans="1:6" hidden="1" x14ac:dyDescent="0.35">
      <c r="A438" t="s">
        <v>29</v>
      </c>
      <c r="B438" t="s">
        <v>3606</v>
      </c>
      <c r="C438" t="s">
        <v>26</v>
      </c>
      <c r="D438" t="s">
        <v>3608</v>
      </c>
      <c r="E438">
        <v>639</v>
      </c>
      <c r="F438">
        <v>0</v>
      </c>
    </row>
    <row r="439" spans="1:6" hidden="1" x14ac:dyDescent="0.35">
      <c r="A439" t="s">
        <v>39</v>
      </c>
      <c r="B439" t="s">
        <v>3605</v>
      </c>
      <c r="C439" t="s">
        <v>26</v>
      </c>
      <c r="D439" t="s">
        <v>3608</v>
      </c>
      <c r="E439">
        <v>600</v>
      </c>
      <c r="F439">
        <v>0</v>
      </c>
    </row>
    <row r="440" spans="1:6" hidden="1" x14ac:dyDescent="0.35">
      <c r="A440" t="s">
        <v>30</v>
      </c>
      <c r="B440" t="s">
        <v>3606</v>
      </c>
      <c r="C440" t="s">
        <v>26</v>
      </c>
      <c r="D440" t="s">
        <v>3608</v>
      </c>
      <c r="E440">
        <v>483</v>
      </c>
      <c r="F440">
        <v>0</v>
      </c>
    </row>
    <row r="441" spans="1:6" hidden="1" x14ac:dyDescent="0.35">
      <c r="A441" t="s">
        <v>32</v>
      </c>
      <c r="B441" t="s">
        <v>3606</v>
      </c>
      <c r="C441" t="s">
        <v>26</v>
      </c>
      <c r="D441" t="s">
        <v>3608</v>
      </c>
      <c r="E441">
        <v>452</v>
      </c>
      <c r="F441">
        <v>0</v>
      </c>
    </row>
    <row r="442" spans="1:6" hidden="1" x14ac:dyDescent="0.35">
      <c r="A442" t="s">
        <v>35</v>
      </c>
      <c r="B442" t="s">
        <v>3606</v>
      </c>
      <c r="C442" t="s">
        <v>26</v>
      </c>
      <c r="D442" t="s">
        <v>3608</v>
      </c>
      <c r="E442">
        <v>450</v>
      </c>
      <c r="F442">
        <v>0</v>
      </c>
    </row>
    <row r="443" spans="1:6" hidden="1" x14ac:dyDescent="0.35">
      <c r="A443" t="s">
        <v>45</v>
      </c>
      <c r="B443" t="s">
        <v>3605</v>
      </c>
      <c r="C443" t="s">
        <v>26</v>
      </c>
      <c r="D443" t="s">
        <v>3608</v>
      </c>
      <c r="E443">
        <v>448</v>
      </c>
      <c r="F443">
        <v>0</v>
      </c>
    </row>
    <row r="444" spans="1:6" hidden="1" x14ac:dyDescent="0.35">
      <c r="A444" t="s">
        <v>33</v>
      </c>
      <c r="B444" t="s">
        <v>3606</v>
      </c>
      <c r="C444" t="s">
        <v>26</v>
      </c>
      <c r="D444" t="s">
        <v>3608</v>
      </c>
      <c r="E444">
        <v>250</v>
      </c>
      <c r="F444">
        <v>0</v>
      </c>
    </row>
    <row r="445" spans="1:6" hidden="1" x14ac:dyDescent="0.35">
      <c r="A445" t="s">
        <v>38</v>
      </c>
      <c r="B445" t="s">
        <v>3606</v>
      </c>
      <c r="C445" t="s">
        <v>26</v>
      </c>
      <c r="D445" t="s">
        <v>3608</v>
      </c>
      <c r="E445">
        <v>229</v>
      </c>
      <c r="F445">
        <v>0</v>
      </c>
    </row>
    <row r="446" spans="1:6" hidden="1" x14ac:dyDescent="0.35">
      <c r="A446" t="s">
        <v>34</v>
      </c>
      <c r="B446" t="s">
        <v>3606</v>
      </c>
      <c r="C446" t="s">
        <v>26</v>
      </c>
      <c r="D446" t="s">
        <v>3608</v>
      </c>
      <c r="E446">
        <v>217</v>
      </c>
      <c r="F446">
        <v>0</v>
      </c>
    </row>
    <row r="447" spans="1:6" hidden="1" x14ac:dyDescent="0.35">
      <c r="A447" t="s">
        <v>34</v>
      </c>
      <c r="B447" t="s">
        <v>3606</v>
      </c>
      <c r="C447" t="s">
        <v>26</v>
      </c>
      <c r="D447" t="s">
        <v>3609</v>
      </c>
      <c r="E447">
        <v>0</v>
      </c>
      <c r="F447">
        <v>38</v>
      </c>
    </row>
    <row r="448" spans="1:6" hidden="1" x14ac:dyDescent="0.35">
      <c r="A448" t="s">
        <v>44</v>
      </c>
      <c r="B448" t="s">
        <v>3606</v>
      </c>
      <c r="C448" t="s">
        <v>26</v>
      </c>
      <c r="D448" t="s">
        <v>3609</v>
      </c>
      <c r="E448">
        <v>0</v>
      </c>
      <c r="F448">
        <v>32</v>
      </c>
    </row>
    <row r="449" spans="1:6" hidden="1" x14ac:dyDescent="0.35">
      <c r="A449" t="s">
        <v>29</v>
      </c>
      <c r="B449" t="s">
        <v>3606</v>
      </c>
      <c r="C449" t="s">
        <v>26</v>
      </c>
      <c r="D449" t="s">
        <v>3609</v>
      </c>
      <c r="E449">
        <v>0</v>
      </c>
      <c r="F449">
        <v>30</v>
      </c>
    </row>
    <row r="450" spans="1:6" hidden="1" x14ac:dyDescent="0.35">
      <c r="A450" t="s">
        <v>30</v>
      </c>
      <c r="B450" t="s">
        <v>3606</v>
      </c>
      <c r="C450" t="s">
        <v>26</v>
      </c>
      <c r="D450" t="s">
        <v>3609</v>
      </c>
      <c r="E450">
        <v>0</v>
      </c>
      <c r="F450">
        <v>26</v>
      </c>
    </row>
    <row r="451" spans="1:6" hidden="1" x14ac:dyDescent="0.35">
      <c r="A451" t="s">
        <v>39</v>
      </c>
      <c r="B451" t="s">
        <v>3606</v>
      </c>
      <c r="C451" t="s">
        <v>26</v>
      </c>
      <c r="D451" t="s">
        <v>3609</v>
      </c>
      <c r="E451">
        <v>0</v>
      </c>
      <c r="F451">
        <v>26</v>
      </c>
    </row>
    <row r="452" spans="1:6" hidden="1" x14ac:dyDescent="0.35">
      <c r="A452" t="s">
        <v>32</v>
      </c>
      <c r="B452" t="s">
        <v>3606</v>
      </c>
      <c r="C452" t="s">
        <v>26</v>
      </c>
      <c r="D452" t="s">
        <v>3609</v>
      </c>
      <c r="E452">
        <v>0</v>
      </c>
      <c r="F452">
        <v>25</v>
      </c>
    </row>
    <row r="453" spans="1:6" hidden="1" x14ac:dyDescent="0.35">
      <c r="A453" t="s">
        <v>35</v>
      </c>
      <c r="B453" t="s">
        <v>3606</v>
      </c>
      <c r="C453" t="s">
        <v>26</v>
      </c>
      <c r="D453" t="s">
        <v>3609</v>
      </c>
      <c r="E453">
        <v>0</v>
      </c>
      <c r="F453">
        <v>25</v>
      </c>
    </row>
    <row r="454" spans="1:6" hidden="1" x14ac:dyDescent="0.35">
      <c r="A454" t="s">
        <v>38</v>
      </c>
      <c r="B454" t="s">
        <v>3606</v>
      </c>
      <c r="C454" t="s">
        <v>26</v>
      </c>
      <c r="D454" t="s">
        <v>3609</v>
      </c>
      <c r="E454">
        <v>0</v>
      </c>
      <c r="F454">
        <v>25</v>
      </c>
    </row>
    <row r="455" spans="1:6" hidden="1" x14ac:dyDescent="0.35">
      <c r="A455" t="s">
        <v>33</v>
      </c>
      <c r="B455" t="s">
        <v>3606</v>
      </c>
      <c r="C455" t="s">
        <v>26</v>
      </c>
      <c r="D455" t="s">
        <v>3609</v>
      </c>
      <c r="E455">
        <v>0</v>
      </c>
      <c r="F455">
        <v>23</v>
      </c>
    </row>
    <row r="456" spans="1:6" hidden="1" x14ac:dyDescent="0.35">
      <c r="A456" t="s">
        <v>31</v>
      </c>
      <c r="B456" t="s">
        <v>3606</v>
      </c>
      <c r="C456" t="s">
        <v>26</v>
      </c>
      <c r="D456" t="s">
        <v>3609</v>
      </c>
      <c r="E456">
        <v>0</v>
      </c>
      <c r="F456">
        <v>22</v>
      </c>
    </row>
    <row r="457" spans="1:6" hidden="1" x14ac:dyDescent="0.35">
      <c r="A457" t="s">
        <v>41</v>
      </c>
      <c r="B457" t="s">
        <v>3606</v>
      </c>
      <c r="C457" t="s">
        <v>26</v>
      </c>
      <c r="D457" t="s">
        <v>3609</v>
      </c>
      <c r="E457">
        <v>0</v>
      </c>
      <c r="F457">
        <v>17</v>
      </c>
    </row>
    <row r="458" spans="1:6" hidden="1" x14ac:dyDescent="0.35">
      <c r="A458" t="s">
        <v>43</v>
      </c>
      <c r="B458" t="s">
        <v>3606</v>
      </c>
      <c r="C458" t="s">
        <v>26</v>
      </c>
      <c r="D458" t="s">
        <v>3609</v>
      </c>
      <c r="E458">
        <v>0</v>
      </c>
      <c r="F458">
        <v>15</v>
      </c>
    </row>
    <row r="459" spans="1:6" hidden="1" x14ac:dyDescent="0.35">
      <c r="A459" t="s">
        <v>47</v>
      </c>
      <c r="B459" t="s">
        <v>3606</v>
      </c>
      <c r="C459" t="s">
        <v>26</v>
      </c>
      <c r="D459" t="s">
        <v>3609</v>
      </c>
      <c r="E459">
        <v>0</v>
      </c>
      <c r="F459">
        <v>11</v>
      </c>
    </row>
    <row r="460" spans="1:6" hidden="1" x14ac:dyDescent="0.35">
      <c r="A460" t="s">
        <v>42</v>
      </c>
      <c r="B460" t="s">
        <v>3606</v>
      </c>
      <c r="C460" t="s">
        <v>26</v>
      </c>
      <c r="D460" t="s">
        <v>3609</v>
      </c>
      <c r="E460">
        <v>0</v>
      </c>
      <c r="F460">
        <v>11</v>
      </c>
    </row>
    <row r="461" spans="1:6" hidden="1" x14ac:dyDescent="0.35">
      <c r="A461" t="s">
        <v>40</v>
      </c>
      <c r="B461" t="s">
        <v>3606</v>
      </c>
      <c r="C461" t="s">
        <v>26</v>
      </c>
      <c r="D461" t="s">
        <v>3609</v>
      </c>
      <c r="E461">
        <v>0</v>
      </c>
      <c r="F461">
        <v>10</v>
      </c>
    </row>
    <row r="462" spans="1:6" hidden="1" x14ac:dyDescent="0.35">
      <c r="A462" t="s">
        <v>37</v>
      </c>
      <c r="B462" t="s">
        <v>3606</v>
      </c>
      <c r="C462" t="s">
        <v>26</v>
      </c>
      <c r="D462" t="s">
        <v>3609</v>
      </c>
      <c r="E462">
        <v>0</v>
      </c>
      <c r="F462">
        <v>9</v>
      </c>
    </row>
    <row r="463" spans="1:6" hidden="1" x14ac:dyDescent="0.35">
      <c r="A463" t="s">
        <v>45</v>
      </c>
      <c r="B463" t="s">
        <v>3606</v>
      </c>
      <c r="C463" t="s">
        <v>26</v>
      </c>
      <c r="D463" t="s">
        <v>3609</v>
      </c>
      <c r="E463">
        <v>0</v>
      </c>
      <c r="F463">
        <v>9</v>
      </c>
    </row>
    <row r="464" spans="1:6" x14ac:dyDescent="0.35">
      <c r="A464" t="s">
        <v>32</v>
      </c>
      <c r="B464" t="s">
        <v>3605</v>
      </c>
      <c r="C464" t="s">
        <v>27</v>
      </c>
      <c r="D464" t="s">
        <v>3608</v>
      </c>
      <c r="E464" s="75">
        <v>1886</v>
      </c>
      <c r="F464">
        <v>0</v>
      </c>
    </row>
    <row r="465" spans="1:6" x14ac:dyDescent="0.35">
      <c r="A465" t="s">
        <v>37</v>
      </c>
      <c r="B465" t="s">
        <v>3606</v>
      </c>
      <c r="C465" t="s">
        <v>27</v>
      </c>
      <c r="D465" t="s">
        <v>3608</v>
      </c>
      <c r="E465" s="75">
        <v>1632</v>
      </c>
      <c r="F465">
        <v>0</v>
      </c>
    </row>
    <row r="466" spans="1:6" x14ac:dyDescent="0.35">
      <c r="A466" t="s">
        <v>29</v>
      </c>
      <c r="B466" t="s">
        <v>3605</v>
      </c>
      <c r="C466" t="s">
        <v>27</v>
      </c>
      <c r="D466" t="s">
        <v>3608</v>
      </c>
      <c r="E466" s="75">
        <v>1279</v>
      </c>
      <c r="F466">
        <v>0</v>
      </c>
    </row>
    <row r="467" spans="1:6" x14ac:dyDescent="0.35">
      <c r="A467" t="s">
        <v>31</v>
      </c>
      <c r="B467" t="s">
        <v>3605</v>
      </c>
      <c r="C467" t="s">
        <v>27</v>
      </c>
      <c r="D467" t="s">
        <v>3608</v>
      </c>
      <c r="E467" s="75">
        <v>1262</v>
      </c>
      <c r="F467">
        <v>0</v>
      </c>
    </row>
    <row r="468" spans="1:6" x14ac:dyDescent="0.35">
      <c r="A468" t="s">
        <v>34</v>
      </c>
      <c r="B468" t="s">
        <v>3605</v>
      </c>
      <c r="C468" t="s">
        <v>27</v>
      </c>
      <c r="D468" t="s">
        <v>3608</v>
      </c>
      <c r="E468" s="75">
        <v>1262</v>
      </c>
      <c r="F468">
        <v>0</v>
      </c>
    </row>
    <row r="469" spans="1:6" x14ac:dyDescent="0.35">
      <c r="A469" t="s">
        <v>45</v>
      </c>
      <c r="B469" t="s">
        <v>3606</v>
      </c>
      <c r="C469" t="s">
        <v>27</v>
      </c>
      <c r="D469" t="s">
        <v>3608</v>
      </c>
      <c r="E469" s="75">
        <v>1216</v>
      </c>
      <c r="F469">
        <v>0</v>
      </c>
    </row>
    <row r="470" spans="1:6" x14ac:dyDescent="0.35">
      <c r="A470" t="s">
        <v>35</v>
      </c>
      <c r="B470" t="s">
        <v>3605</v>
      </c>
      <c r="C470" t="s">
        <v>27</v>
      </c>
      <c r="D470" t="s">
        <v>3608</v>
      </c>
      <c r="E470" s="75">
        <v>1173</v>
      </c>
      <c r="F470">
        <v>0</v>
      </c>
    </row>
    <row r="471" spans="1:6" x14ac:dyDescent="0.35">
      <c r="A471" t="s">
        <v>31</v>
      </c>
      <c r="B471" t="s">
        <v>3606</v>
      </c>
      <c r="C471" t="s">
        <v>27</v>
      </c>
      <c r="D471" t="s">
        <v>3608</v>
      </c>
      <c r="E471" s="75">
        <v>1161</v>
      </c>
      <c r="F471">
        <v>0</v>
      </c>
    </row>
    <row r="472" spans="1:6" x14ac:dyDescent="0.35">
      <c r="A472" t="s">
        <v>42</v>
      </c>
      <c r="B472" t="s">
        <v>3605</v>
      </c>
      <c r="C472" t="s">
        <v>27</v>
      </c>
      <c r="D472" t="s">
        <v>3608</v>
      </c>
      <c r="E472" s="75">
        <v>1120</v>
      </c>
      <c r="F472">
        <v>0</v>
      </c>
    </row>
    <row r="473" spans="1:6" x14ac:dyDescent="0.35">
      <c r="A473" t="s">
        <v>38</v>
      </c>
      <c r="B473" t="s">
        <v>3605</v>
      </c>
      <c r="C473" t="s">
        <v>27</v>
      </c>
      <c r="D473" t="s">
        <v>3608</v>
      </c>
      <c r="E473" s="75">
        <v>1096</v>
      </c>
      <c r="F473">
        <v>0</v>
      </c>
    </row>
    <row r="474" spans="1:6" x14ac:dyDescent="0.35">
      <c r="A474" t="s">
        <v>42</v>
      </c>
      <c r="B474" t="s">
        <v>3606</v>
      </c>
      <c r="C474" t="s">
        <v>27</v>
      </c>
      <c r="D474" t="s">
        <v>3608</v>
      </c>
      <c r="E474" s="75">
        <v>1090</v>
      </c>
      <c r="F474">
        <v>0</v>
      </c>
    </row>
    <row r="475" spans="1:6" x14ac:dyDescent="0.35">
      <c r="A475" t="s">
        <v>39</v>
      </c>
      <c r="B475" t="s">
        <v>3606</v>
      </c>
      <c r="C475" t="s">
        <v>27</v>
      </c>
      <c r="D475" t="s">
        <v>3608</v>
      </c>
      <c r="E475" s="75">
        <v>1033</v>
      </c>
      <c r="F475">
        <v>0</v>
      </c>
    </row>
    <row r="476" spans="1:6" x14ac:dyDescent="0.35">
      <c r="A476" t="s">
        <v>47</v>
      </c>
      <c r="B476" t="s">
        <v>3606</v>
      </c>
      <c r="C476" t="s">
        <v>27</v>
      </c>
      <c r="D476" t="s">
        <v>3608</v>
      </c>
      <c r="E476">
        <v>999</v>
      </c>
      <c r="F476">
        <v>0</v>
      </c>
    </row>
    <row r="477" spans="1:6" x14ac:dyDescent="0.35">
      <c r="A477" t="s">
        <v>39</v>
      </c>
      <c r="B477" t="s">
        <v>3605</v>
      </c>
      <c r="C477" t="s">
        <v>27</v>
      </c>
      <c r="D477" t="s">
        <v>3608</v>
      </c>
      <c r="E477">
        <v>997</v>
      </c>
      <c r="F477">
        <v>0</v>
      </c>
    </row>
    <row r="478" spans="1:6" x14ac:dyDescent="0.35">
      <c r="A478" t="s">
        <v>44</v>
      </c>
      <c r="B478" t="s">
        <v>3605</v>
      </c>
      <c r="C478" t="s">
        <v>27</v>
      </c>
      <c r="D478" t="s">
        <v>3608</v>
      </c>
      <c r="E478">
        <v>978</v>
      </c>
      <c r="F478">
        <v>0</v>
      </c>
    </row>
    <row r="479" spans="1:6" x14ac:dyDescent="0.35">
      <c r="A479" t="s">
        <v>33</v>
      </c>
      <c r="B479" t="s">
        <v>3605</v>
      </c>
      <c r="C479" t="s">
        <v>27</v>
      </c>
      <c r="D479" t="s">
        <v>3608</v>
      </c>
      <c r="E479">
        <v>967</v>
      </c>
      <c r="F479">
        <v>0</v>
      </c>
    </row>
    <row r="480" spans="1:6" x14ac:dyDescent="0.35">
      <c r="A480" t="s">
        <v>41</v>
      </c>
      <c r="B480" t="s">
        <v>3605</v>
      </c>
      <c r="C480" t="s">
        <v>27</v>
      </c>
      <c r="D480" t="s">
        <v>3608</v>
      </c>
      <c r="E480">
        <v>950</v>
      </c>
      <c r="F480">
        <v>0</v>
      </c>
    </row>
    <row r="481" spans="1:6" x14ac:dyDescent="0.35">
      <c r="A481" t="s">
        <v>47</v>
      </c>
      <c r="B481" t="s">
        <v>3605</v>
      </c>
      <c r="C481" t="s">
        <v>27</v>
      </c>
      <c r="D481" t="s">
        <v>3608</v>
      </c>
      <c r="E481">
        <v>905</v>
      </c>
      <c r="F481">
        <v>0</v>
      </c>
    </row>
    <row r="482" spans="1:6" x14ac:dyDescent="0.35">
      <c r="A482" t="s">
        <v>43</v>
      </c>
      <c r="B482" t="s">
        <v>3606</v>
      </c>
      <c r="C482" t="s">
        <v>27</v>
      </c>
      <c r="D482" t="s">
        <v>3608</v>
      </c>
      <c r="E482">
        <v>902</v>
      </c>
      <c r="F482">
        <v>0</v>
      </c>
    </row>
    <row r="483" spans="1:6" x14ac:dyDescent="0.35">
      <c r="A483" t="s">
        <v>30</v>
      </c>
      <c r="B483" t="s">
        <v>3605</v>
      </c>
      <c r="C483" t="s">
        <v>27</v>
      </c>
      <c r="D483" t="s">
        <v>3608</v>
      </c>
      <c r="E483">
        <v>814</v>
      </c>
      <c r="F483">
        <v>0</v>
      </c>
    </row>
    <row r="484" spans="1:6" x14ac:dyDescent="0.35">
      <c r="A484" t="s">
        <v>45</v>
      </c>
      <c r="B484" t="s">
        <v>3605</v>
      </c>
      <c r="C484" t="s">
        <v>27</v>
      </c>
      <c r="D484" t="s">
        <v>3608</v>
      </c>
      <c r="E484">
        <v>775</v>
      </c>
      <c r="F484">
        <v>0</v>
      </c>
    </row>
    <row r="485" spans="1:6" x14ac:dyDescent="0.35">
      <c r="A485" t="s">
        <v>43</v>
      </c>
      <c r="B485" t="s">
        <v>3605</v>
      </c>
      <c r="C485" t="s">
        <v>27</v>
      </c>
      <c r="D485" t="s">
        <v>3608</v>
      </c>
      <c r="E485">
        <v>723</v>
      </c>
      <c r="F485">
        <v>0</v>
      </c>
    </row>
    <row r="486" spans="1:6" x14ac:dyDescent="0.35">
      <c r="A486" t="s">
        <v>40</v>
      </c>
      <c r="B486" t="s">
        <v>3606</v>
      </c>
      <c r="C486" t="s">
        <v>27</v>
      </c>
      <c r="D486" t="s">
        <v>3608</v>
      </c>
      <c r="E486">
        <v>711</v>
      </c>
      <c r="F486">
        <v>0</v>
      </c>
    </row>
    <row r="487" spans="1:6" x14ac:dyDescent="0.35">
      <c r="A487" t="s">
        <v>40</v>
      </c>
      <c r="B487" t="s">
        <v>3605</v>
      </c>
      <c r="C487" t="s">
        <v>27</v>
      </c>
      <c r="D487" t="s">
        <v>3608</v>
      </c>
      <c r="E487">
        <v>655</v>
      </c>
      <c r="F487">
        <v>0</v>
      </c>
    </row>
    <row r="488" spans="1:6" x14ac:dyDescent="0.35">
      <c r="A488" t="s">
        <v>32</v>
      </c>
      <c r="B488" t="s">
        <v>3606</v>
      </c>
      <c r="C488" t="s">
        <v>27</v>
      </c>
      <c r="D488" t="s">
        <v>3608</v>
      </c>
      <c r="E488">
        <v>642</v>
      </c>
      <c r="F488">
        <v>0</v>
      </c>
    </row>
    <row r="489" spans="1:6" x14ac:dyDescent="0.35">
      <c r="A489" t="s">
        <v>41</v>
      </c>
      <c r="B489" t="s">
        <v>3606</v>
      </c>
      <c r="C489" t="s">
        <v>27</v>
      </c>
      <c r="D489" t="s">
        <v>3608</v>
      </c>
      <c r="E489">
        <v>576</v>
      </c>
      <c r="F489">
        <v>0</v>
      </c>
    </row>
    <row r="490" spans="1:6" x14ac:dyDescent="0.35">
      <c r="A490" t="s">
        <v>30</v>
      </c>
      <c r="B490" t="s">
        <v>3606</v>
      </c>
      <c r="C490" t="s">
        <v>27</v>
      </c>
      <c r="D490" t="s">
        <v>3608</v>
      </c>
      <c r="E490">
        <v>471</v>
      </c>
      <c r="F490">
        <v>0</v>
      </c>
    </row>
    <row r="491" spans="1:6" x14ac:dyDescent="0.35">
      <c r="A491" t="s">
        <v>37</v>
      </c>
      <c r="B491" t="s">
        <v>3605</v>
      </c>
      <c r="C491" t="s">
        <v>27</v>
      </c>
      <c r="D491" t="s">
        <v>3608</v>
      </c>
      <c r="E491">
        <v>461</v>
      </c>
      <c r="F491">
        <v>0</v>
      </c>
    </row>
    <row r="492" spans="1:6" x14ac:dyDescent="0.35">
      <c r="A492" t="s">
        <v>29</v>
      </c>
      <c r="B492" t="s">
        <v>3606</v>
      </c>
      <c r="C492" t="s">
        <v>27</v>
      </c>
      <c r="D492" t="s">
        <v>3608</v>
      </c>
      <c r="E492">
        <v>446</v>
      </c>
      <c r="F492">
        <v>0</v>
      </c>
    </row>
    <row r="493" spans="1:6" x14ac:dyDescent="0.35">
      <c r="A493" t="s">
        <v>35</v>
      </c>
      <c r="B493" t="s">
        <v>3606</v>
      </c>
      <c r="C493" t="s">
        <v>27</v>
      </c>
      <c r="D493" t="s">
        <v>3608</v>
      </c>
      <c r="E493">
        <v>426</v>
      </c>
      <c r="F493">
        <v>0</v>
      </c>
    </row>
    <row r="494" spans="1:6" x14ac:dyDescent="0.35">
      <c r="A494" t="s">
        <v>44</v>
      </c>
      <c r="B494" t="s">
        <v>3606</v>
      </c>
      <c r="C494" t="s">
        <v>27</v>
      </c>
      <c r="D494" t="s">
        <v>3608</v>
      </c>
      <c r="E494">
        <v>390</v>
      </c>
      <c r="F494">
        <v>0</v>
      </c>
    </row>
    <row r="495" spans="1:6" x14ac:dyDescent="0.35">
      <c r="A495" t="s">
        <v>34</v>
      </c>
      <c r="B495" t="s">
        <v>3606</v>
      </c>
      <c r="C495" t="s">
        <v>27</v>
      </c>
      <c r="D495" t="s">
        <v>3608</v>
      </c>
      <c r="E495">
        <v>327</v>
      </c>
      <c r="F495">
        <v>0</v>
      </c>
    </row>
    <row r="496" spans="1:6" x14ac:dyDescent="0.35">
      <c r="A496" t="s">
        <v>38</v>
      </c>
      <c r="B496" t="s">
        <v>3606</v>
      </c>
      <c r="C496" t="s">
        <v>27</v>
      </c>
      <c r="D496" t="s">
        <v>3608</v>
      </c>
      <c r="E496">
        <v>166</v>
      </c>
      <c r="F496">
        <v>0</v>
      </c>
    </row>
    <row r="497" spans="1:6" x14ac:dyDescent="0.35">
      <c r="A497" t="s">
        <v>33</v>
      </c>
      <c r="B497" t="s">
        <v>3606</v>
      </c>
      <c r="C497" t="s">
        <v>27</v>
      </c>
      <c r="D497" t="s">
        <v>3608</v>
      </c>
      <c r="E497">
        <v>94</v>
      </c>
      <c r="F497">
        <v>0</v>
      </c>
    </row>
    <row r="498" spans="1:6" x14ac:dyDescent="0.35">
      <c r="A498" t="s">
        <v>44</v>
      </c>
      <c r="B498" t="s">
        <v>3606</v>
      </c>
      <c r="C498" t="s">
        <v>27</v>
      </c>
      <c r="D498" t="s">
        <v>3609</v>
      </c>
      <c r="E498">
        <v>0</v>
      </c>
      <c r="F498">
        <v>34</v>
      </c>
    </row>
    <row r="499" spans="1:6" x14ac:dyDescent="0.35">
      <c r="A499" t="s">
        <v>47</v>
      </c>
      <c r="B499" t="s">
        <v>3606</v>
      </c>
      <c r="C499" t="s">
        <v>27</v>
      </c>
      <c r="D499" t="s">
        <v>3609</v>
      </c>
      <c r="E499">
        <v>0</v>
      </c>
      <c r="F499">
        <v>11</v>
      </c>
    </row>
    <row r="500" spans="1:6" x14ac:dyDescent="0.35">
      <c r="A500" t="s">
        <v>34</v>
      </c>
      <c r="B500" t="s">
        <v>3606</v>
      </c>
      <c r="C500" t="s">
        <v>27</v>
      </c>
      <c r="D500" t="s">
        <v>3609</v>
      </c>
      <c r="E500">
        <v>0</v>
      </c>
      <c r="F500">
        <v>31</v>
      </c>
    </row>
    <row r="501" spans="1:6" x14ac:dyDescent="0.35">
      <c r="A501" t="s">
        <v>32</v>
      </c>
      <c r="B501" t="s">
        <v>3606</v>
      </c>
      <c r="C501" t="s">
        <v>27</v>
      </c>
      <c r="D501" t="s">
        <v>3609</v>
      </c>
      <c r="E501">
        <v>0</v>
      </c>
      <c r="F501">
        <v>34</v>
      </c>
    </row>
    <row r="502" spans="1:6" x14ac:dyDescent="0.35">
      <c r="A502" t="s">
        <v>43</v>
      </c>
      <c r="B502" t="s">
        <v>3606</v>
      </c>
      <c r="C502" t="s">
        <v>27</v>
      </c>
      <c r="D502" t="s">
        <v>3609</v>
      </c>
      <c r="E502">
        <v>0</v>
      </c>
      <c r="F502">
        <v>15</v>
      </c>
    </row>
    <row r="503" spans="1:6" x14ac:dyDescent="0.35">
      <c r="A503" t="s">
        <v>30</v>
      </c>
      <c r="B503" t="s">
        <v>3606</v>
      </c>
      <c r="C503" t="s">
        <v>27</v>
      </c>
      <c r="D503" t="s">
        <v>3609</v>
      </c>
      <c r="E503">
        <v>0</v>
      </c>
      <c r="F503">
        <v>22</v>
      </c>
    </row>
    <row r="504" spans="1:6" x14ac:dyDescent="0.35">
      <c r="A504" t="s">
        <v>33</v>
      </c>
      <c r="B504" t="s">
        <v>3606</v>
      </c>
      <c r="C504" t="s">
        <v>27</v>
      </c>
      <c r="D504" t="s">
        <v>3609</v>
      </c>
      <c r="E504">
        <v>0</v>
      </c>
      <c r="F504">
        <v>20</v>
      </c>
    </row>
    <row r="505" spans="1:6" x14ac:dyDescent="0.35">
      <c r="A505" t="s">
        <v>42</v>
      </c>
      <c r="B505" t="s">
        <v>3606</v>
      </c>
      <c r="C505" t="s">
        <v>27</v>
      </c>
      <c r="D505" t="s">
        <v>3609</v>
      </c>
      <c r="E505">
        <v>0</v>
      </c>
      <c r="F505">
        <v>13</v>
      </c>
    </row>
    <row r="506" spans="1:6" x14ac:dyDescent="0.35">
      <c r="A506" t="s">
        <v>35</v>
      </c>
      <c r="B506" t="s">
        <v>3606</v>
      </c>
      <c r="C506" t="s">
        <v>27</v>
      </c>
      <c r="D506" t="s">
        <v>3609</v>
      </c>
      <c r="E506">
        <v>0</v>
      </c>
      <c r="F506">
        <v>27</v>
      </c>
    </row>
    <row r="507" spans="1:6" x14ac:dyDescent="0.35">
      <c r="A507" t="s">
        <v>40</v>
      </c>
      <c r="B507" t="s">
        <v>3606</v>
      </c>
      <c r="C507" t="s">
        <v>27</v>
      </c>
      <c r="D507" t="s">
        <v>3609</v>
      </c>
      <c r="E507">
        <v>0</v>
      </c>
      <c r="F507">
        <v>5</v>
      </c>
    </row>
    <row r="508" spans="1:6" x14ac:dyDescent="0.35">
      <c r="A508" t="s">
        <v>29</v>
      </c>
      <c r="B508" t="s">
        <v>3606</v>
      </c>
      <c r="C508" t="s">
        <v>27</v>
      </c>
      <c r="D508" t="s">
        <v>3609</v>
      </c>
      <c r="E508">
        <v>0</v>
      </c>
      <c r="F508">
        <v>23</v>
      </c>
    </row>
    <row r="509" spans="1:6" x14ac:dyDescent="0.35">
      <c r="A509" t="s">
        <v>37</v>
      </c>
      <c r="B509" t="s">
        <v>3606</v>
      </c>
      <c r="C509" t="s">
        <v>27</v>
      </c>
      <c r="D509" t="s">
        <v>3609</v>
      </c>
      <c r="E509">
        <v>0</v>
      </c>
      <c r="F509">
        <v>12</v>
      </c>
    </row>
    <row r="510" spans="1:6" x14ac:dyDescent="0.35">
      <c r="A510" t="s">
        <v>38</v>
      </c>
      <c r="B510" t="s">
        <v>3606</v>
      </c>
      <c r="C510" t="s">
        <v>27</v>
      </c>
      <c r="D510" t="s">
        <v>3609</v>
      </c>
      <c r="E510">
        <v>0</v>
      </c>
      <c r="F510">
        <v>17</v>
      </c>
    </row>
    <row r="511" spans="1:6" x14ac:dyDescent="0.35">
      <c r="A511" t="s">
        <v>39</v>
      </c>
      <c r="B511" t="s">
        <v>3606</v>
      </c>
      <c r="C511" t="s">
        <v>27</v>
      </c>
      <c r="D511" t="s">
        <v>3609</v>
      </c>
      <c r="E511">
        <v>0</v>
      </c>
      <c r="F511">
        <v>27</v>
      </c>
    </row>
    <row r="512" spans="1:6" x14ac:dyDescent="0.35">
      <c r="A512" t="s">
        <v>41</v>
      </c>
      <c r="B512" t="s">
        <v>3606</v>
      </c>
      <c r="C512" t="s">
        <v>27</v>
      </c>
      <c r="D512" t="s">
        <v>3609</v>
      </c>
      <c r="E512">
        <v>0</v>
      </c>
      <c r="F512">
        <v>17</v>
      </c>
    </row>
    <row r="513" spans="1:6" x14ac:dyDescent="0.35">
      <c r="A513" t="s">
        <v>31</v>
      </c>
      <c r="B513" t="s">
        <v>3606</v>
      </c>
      <c r="C513" t="s">
        <v>27</v>
      </c>
      <c r="D513" t="s">
        <v>3609</v>
      </c>
      <c r="E513">
        <v>0</v>
      </c>
      <c r="F513">
        <v>16</v>
      </c>
    </row>
    <row r="514" spans="1:6" x14ac:dyDescent="0.35">
      <c r="A514" t="s">
        <v>45</v>
      </c>
      <c r="B514" t="s">
        <v>3606</v>
      </c>
      <c r="C514" t="s">
        <v>27</v>
      </c>
      <c r="D514" t="s">
        <v>3609</v>
      </c>
      <c r="E514">
        <v>0</v>
      </c>
      <c r="F514">
        <v>17</v>
      </c>
    </row>
    <row r="515" spans="1:6" hidden="1" x14ac:dyDescent="0.35">
      <c r="A515" t="s">
        <v>41</v>
      </c>
      <c r="B515" t="s">
        <v>3606</v>
      </c>
      <c r="C515" t="s">
        <v>16</v>
      </c>
      <c r="D515" t="s">
        <v>3609</v>
      </c>
      <c r="E515">
        <v>0</v>
      </c>
      <c r="F515">
        <v>16</v>
      </c>
    </row>
  </sheetData>
  <autoFilter ref="A1:F515" xr:uid="{43B4790B-C890-4432-B589-E129E04C925F}">
    <filterColumn colId="2">
      <filters>
        <filter val="December"/>
      </filters>
    </filterColumn>
    <sortState xmlns:xlrd2="http://schemas.microsoft.com/office/spreadsheetml/2017/richdata2" ref="A2:F514">
      <sortCondition ref="C1:C463"/>
    </sortState>
  </autoFilter>
  <sortState xmlns:xlrd2="http://schemas.microsoft.com/office/spreadsheetml/2017/richdata2" ref="A464:F514">
    <sortCondition descending="1" ref="E2:E514"/>
    <sortCondition descending="1" ref="F2:F5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AA63-30FE-46B9-AB22-5E16234048F0}">
  <sheetPr codeName="Sheet6" filterMode="1">
    <tabColor rgb="FF92D050"/>
  </sheetPr>
  <dimension ref="A1:H3622"/>
  <sheetViews>
    <sheetView workbookViewId="0">
      <selection activeCell="A3283" sqref="A3283:D3622"/>
    </sheetView>
  </sheetViews>
  <sheetFormatPr defaultColWidth="9.1796875" defaultRowHeight="14.5" x14ac:dyDescent="0.35"/>
  <cols>
    <col min="1" max="1" width="20.453125" bestFit="1" customWidth="1"/>
    <col min="2" max="2" width="34.7265625" bestFit="1" customWidth="1"/>
    <col min="3" max="4" width="10.26953125" bestFit="1" customWidth="1"/>
    <col min="5" max="5" width="9.90625" bestFit="1" customWidth="1"/>
    <col min="7" max="7" width="26.81640625" bestFit="1" customWidth="1"/>
    <col min="8" max="8" width="17.54296875" bestFit="1" customWidth="1"/>
  </cols>
  <sheetData>
    <row r="1" spans="1:8" ht="23.5" x14ac:dyDescent="0.55000000000000004">
      <c r="A1" t="s">
        <v>3614</v>
      </c>
      <c r="B1" t="s">
        <v>3615</v>
      </c>
      <c r="C1" t="s">
        <v>3</v>
      </c>
      <c r="D1" t="s">
        <v>3616</v>
      </c>
      <c r="G1" s="85" t="s">
        <v>3777</v>
      </c>
      <c r="H1" s="86">
        <f>MAX(B:B)</f>
        <v>45657</v>
      </c>
    </row>
    <row r="2" spans="1:8" hidden="1" x14ac:dyDescent="0.35">
      <c r="A2" t="s">
        <v>38</v>
      </c>
      <c r="B2" s="32">
        <v>45292</v>
      </c>
      <c r="C2" t="s">
        <v>16</v>
      </c>
      <c r="D2">
        <v>43.33</v>
      </c>
    </row>
    <row r="3" spans="1:8" hidden="1" x14ac:dyDescent="0.35">
      <c r="A3" t="s">
        <v>42</v>
      </c>
      <c r="B3" s="32">
        <v>45292</v>
      </c>
      <c r="C3" t="s">
        <v>16</v>
      </c>
      <c r="D3">
        <v>65.78</v>
      </c>
    </row>
    <row r="4" spans="1:8" hidden="1" x14ac:dyDescent="0.35">
      <c r="A4" t="s">
        <v>30</v>
      </c>
      <c r="B4" s="32">
        <v>45293</v>
      </c>
      <c r="C4" t="s">
        <v>16</v>
      </c>
      <c r="D4">
        <v>122.25</v>
      </c>
    </row>
    <row r="5" spans="1:8" hidden="1" x14ac:dyDescent="0.35">
      <c r="A5" t="s">
        <v>32</v>
      </c>
      <c r="B5" s="32">
        <v>45293</v>
      </c>
      <c r="C5" t="s">
        <v>16</v>
      </c>
      <c r="D5">
        <v>111.83</v>
      </c>
    </row>
    <row r="6" spans="1:8" hidden="1" x14ac:dyDescent="0.35">
      <c r="A6" t="s">
        <v>34</v>
      </c>
      <c r="B6" s="32">
        <v>45293</v>
      </c>
      <c r="C6" t="s">
        <v>16</v>
      </c>
      <c r="D6">
        <v>132.57</v>
      </c>
    </row>
    <row r="7" spans="1:8" hidden="1" x14ac:dyDescent="0.35">
      <c r="A7" t="s">
        <v>35</v>
      </c>
      <c r="B7" s="32">
        <v>45293</v>
      </c>
      <c r="C7" t="s">
        <v>16</v>
      </c>
      <c r="D7">
        <v>122.02</v>
      </c>
    </row>
    <row r="8" spans="1:8" hidden="1" x14ac:dyDescent="0.35">
      <c r="A8" t="s">
        <v>38</v>
      </c>
      <c r="B8" s="32">
        <v>45293</v>
      </c>
      <c r="C8" t="s">
        <v>16</v>
      </c>
      <c r="D8">
        <v>104.27</v>
      </c>
    </row>
    <row r="9" spans="1:8" hidden="1" x14ac:dyDescent="0.35">
      <c r="A9" t="s">
        <v>41</v>
      </c>
      <c r="B9" s="32">
        <v>45293</v>
      </c>
      <c r="C9" t="s">
        <v>16</v>
      </c>
      <c r="D9">
        <v>101.45</v>
      </c>
    </row>
    <row r="10" spans="1:8" hidden="1" x14ac:dyDescent="0.35">
      <c r="A10" t="s">
        <v>42</v>
      </c>
      <c r="B10" s="32">
        <v>45293</v>
      </c>
      <c r="C10" t="s">
        <v>16</v>
      </c>
      <c r="D10">
        <v>115.33</v>
      </c>
    </row>
    <row r="11" spans="1:8" hidden="1" x14ac:dyDescent="0.35">
      <c r="A11" t="s">
        <v>43</v>
      </c>
      <c r="B11" s="32">
        <v>45293</v>
      </c>
      <c r="C11" t="s">
        <v>16</v>
      </c>
      <c r="D11">
        <v>73.08</v>
      </c>
    </row>
    <row r="12" spans="1:8" hidden="1" x14ac:dyDescent="0.35">
      <c r="A12" t="s">
        <v>30</v>
      </c>
      <c r="B12" s="32">
        <v>45294</v>
      </c>
      <c r="C12" t="s">
        <v>16</v>
      </c>
      <c r="D12">
        <v>160.88</v>
      </c>
    </row>
    <row r="13" spans="1:8" hidden="1" x14ac:dyDescent="0.35">
      <c r="A13" t="s">
        <v>32</v>
      </c>
      <c r="B13" s="32">
        <v>45294</v>
      </c>
      <c r="C13" t="s">
        <v>16</v>
      </c>
      <c r="D13">
        <v>112.72</v>
      </c>
    </row>
    <row r="14" spans="1:8" hidden="1" x14ac:dyDescent="0.35">
      <c r="A14" t="s">
        <v>34</v>
      </c>
      <c r="B14" s="32">
        <v>45294</v>
      </c>
      <c r="C14" t="s">
        <v>16</v>
      </c>
      <c r="D14">
        <v>206.1</v>
      </c>
    </row>
    <row r="15" spans="1:8" hidden="1" x14ac:dyDescent="0.35">
      <c r="A15" t="s">
        <v>35</v>
      </c>
      <c r="B15" s="32">
        <v>45294</v>
      </c>
      <c r="C15" t="s">
        <v>16</v>
      </c>
      <c r="D15">
        <v>119.95</v>
      </c>
    </row>
    <row r="16" spans="1:8" hidden="1" x14ac:dyDescent="0.35">
      <c r="A16" t="s">
        <v>38</v>
      </c>
      <c r="B16" s="32">
        <v>45294</v>
      </c>
      <c r="C16" t="s">
        <v>16</v>
      </c>
      <c r="D16">
        <v>178.75</v>
      </c>
    </row>
    <row r="17" spans="1:4" hidden="1" x14ac:dyDescent="0.35">
      <c r="A17" t="s">
        <v>41</v>
      </c>
      <c r="B17" s="32">
        <v>45294</v>
      </c>
      <c r="C17" t="s">
        <v>16</v>
      </c>
      <c r="D17">
        <v>146.6</v>
      </c>
    </row>
    <row r="18" spans="1:4" hidden="1" x14ac:dyDescent="0.35">
      <c r="A18" t="s">
        <v>42</v>
      </c>
      <c r="B18" s="32">
        <v>45294</v>
      </c>
      <c r="C18" t="s">
        <v>16</v>
      </c>
      <c r="D18">
        <v>106.38</v>
      </c>
    </row>
    <row r="19" spans="1:4" hidden="1" x14ac:dyDescent="0.35">
      <c r="A19" t="s">
        <v>43</v>
      </c>
      <c r="B19" s="32">
        <v>45294</v>
      </c>
      <c r="C19" t="s">
        <v>16</v>
      </c>
      <c r="D19">
        <v>280.27</v>
      </c>
    </row>
    <row r="20" spans="1:4" hidden="1" x14ac:dyDescent="0.35">
      <c r="A20" t="s">
        <v>30</v>
      </c>
      <c r="B20" s="32">
        <v>45295</v>
      </c>
      <c r="C20" t="s">
        <v>16</v>
      </c>
      <c r="D20">
        <v>101.1</v>
      </c>
    </row>
    <row r="21" spans="1:4" hidden="1" x14ac:dyDescent="0.35">
      <c r="A21" t="s">
        <v>32</v>
      </c>
      <c r="B21" s="32">
        <v>45295</v>
      </c>
      <c r="C21" t="s">
        <v>16</v>
      </c>
      <c r="D21">
        <v>75.95</v>
      </c>
    </row>
    <row r="22" spans="1:4" hidden="1" x14ac:dyDescent="0.35">
      <c r="A22" t="s">
        <v>34</v>
      </c>
      <c r="B22" s="32">
        <v>45295</v>
      </c>
      <c r="C22" t="s">
        <v>16</v>
      </c>
      <c r="D22">
        <v>81.77</v>
      </c>
    </row>
    <row r="23" spans="1:4" hidden="1" x14ac:dyDescent="0.35">
      <c r="A23" t="s">
        <v>35</v>
      </c>
      <c r="B23" s="32">
        <v>45295</v>
      </c>
      <c r="C23" t="s">
        <v>16</v>
      </c>
      <c r="D23">
        <v>74.569999999999993</v>
      </c>
    </row>
    <row r="24" spans="1:4" hidden="1" x14ac:dyDescent="0.35">
      <c r="A24" t="s">
        <v>38</v>
      </c>
      <c r="B24" s="32">
        <v>45295</v>
      </c>
      <c r="C24" t="s">
        <v>16</v>
      </c>
      <c r="D24">
        <v>87.85</v>
      </c>
    </row>
    <row r="25" spans="1:4" hidden="1" x14ac:dyDescent="0.35">
      <c r="A25" t="s">
        <v>41</v>
      </c>
      <c r="B25" s="32">
        <v>45295</v>
      </c>
      <c r="C25" t="s">
        <v>16</v>
      </c>
      <c r="D25">
        <v>129.25</v>
      </c>
    </row>
    <row r="26" spans="1:4" hidden="1" x14ac:dyDescent="0.35">
      <c r="A26" t="s">
        <v>42</v>
      </c>
      <c r="B26" s="32">
        <v>45295</v>
      </c>
      <c r="C26" t="s">
        <v>16</v>
      </c>
      <c r="D26">
        <v>77.72</v>
      </c>
    </row>
    <row r="27" spans="1:4" hidden="1" x14ac:dyDescent="0.35">
      <c r="A27" t="s">
        <v>43</v>
      </c>
      <c r="B27" s="32">
        <v>45295</v>
      </c>
      <c r="C27" t="s">
        <v>16</v>
      </c>
      <c r="D27">
        <v>165.83</v>
      </c>
    </row>
    <row r="28" spans="1:4" hidden="1" x14ac:dyDescent="0.35">
      <c r="A28" t="s">
        <v>30</v>
      </c>
      <c r="B28" s="32">
        <v>45296</v>
      </c>
      <c r="C28" t="s">
        <v>16</v>
      </c>
      <c r="D28">
        <v>93.32</v>
      </c>
    </row>
    <row r="29" spans="1:4" hidden="1" x14ac:dyDescent="0.35">
      <c r="A29" t="s">
        <v>32</v>
      </c>
      <c r="B29" s="32">
        <v>45296</v>
      </c>
      <c r="C29" t="s">
        <v>16</v>
      </c>
      <c r="D29">
        <v>408.43</v>
      </c>
    </row>
    <row r="30" spans="1:4" hidden="1" x14ac:dyDescent="0.35">
      <c r="A30" t="s">
        <v>34</v>
      </c>
      <c r="B30" s="32">
        <v>45296</v>
      </c>
      <c r="C30" t="s">
        <v>16</v>
      </c>
      <c r="D30">
        <v>130.18</v>
      </c>
    </row>
    <row r="31" spans="1:4" hidden="1" x14ac:dyDescent="0.35">
      <c r="A31" t="s">
        <v>35</v>
      </c>
      <c r="B31" s="32">
        <v>45296</v>
      </c>
      <c r="C31" t="s">
        <v>16</v>
      </c>
      <c r="D31">
        <v>96.62</v>
      </c>
    </row>
    <row r="32" spans="1:4" hidden="1" x14ac:dyDescent="0.35">
      <c r="A32" t="s">
        <v>38</v>
      </c>
      <c r="B32" s="32">
        <v>45296</v>
      </c>
      <c r="C32" t="s">
        <v>16</v>
      </c>
      <c r="D32">
        <v>100.73</v>
      </c>
    </row>
    <row r="33" spans="1:4" hidden="1" x14ac:dyDescent="0.35">
      <c r="A33" t="s">
        <v>41</v>
      </c>
      <c r="B33" s="32">
        <v>45296</v>
      </c>
      <c r="C33" t="s">
        <v>16</v>
      </c>
      <c r="D33">
        <v>83.9</v>
      </c>
    </row>
    <row r="34" spans="1:4" hidden="1" x14ac:dyDescent="0.35">
      <c r="A34" t="s">
        <v>42</v>
      </c>
      <c r="B34" s="32">
        <v>45296</v>
      </c>
      <c r="C34" t="s">
        <v>16</v>
      </c>
      <c r="D34">
        <v>94.87</v>
      </c>
    </row>
    <row r="35" spans="1:4" hidden="1" x14ac:dyDescent="0.35">
      <c r="A35" t="s">
        <v>43</v>
      </c>
      <c r="B35" s="32">
        <v>45296</v>
      </c>
      <c r="C35" t="s">
        <v>16</v>
      </c>
      <c r="D35">
        <v>116.65</v>
      </c>
    </row>
    <row r="36" spans="1:4" hidden="1" x14ac:dyDescent="0.35">
      <c r="A36" t="s">
        <v>45</v>
      </c>
      <c r="B36" s="32">
        <v>45296</v>
      </c>
      <c r="C36" t="s">
        <v>16</v>
      </c>
      <c r="D36">
        <v>116.98</v>
      </c>
    </row>
    <row r="37" spans="1:4" hidden="1" x14ac:dyDescent="0.35">
      <c r="A37" t="s">
        <v>30</v>
      </c>
      <c r="B37" s="32">
        <v>45299</v>
      </c>
      <c r="C37" t="s">
        <v>16</v>
      </c>
      <c r="D37">
        <v>116.8</v>
      </c>
    </row>
    <row r="38" spans="1:4" hidden="1" x14ac:dyDescent="0.35">
      <c r="A38" t="s">
        <v>32</v>
      </c>
      <c r="B38" s="32">
        <v>45299</v>
      </c>
      <c r="C38" t="s">
        <v>16</v>
      </c>
      <c r="D38">
        <v>199.8</v>
      </c>
    </row>
    <row r="39" spans="1:4" hidden="1" x14ac:dyDescent="0.35">
      <c r="A39" t="s">
        <v>34</v>
      </c>
      <c r="B39" s="32">
        <v>45299</v>
      </c>
      <c r="C39" t="s">
        <v>16</v>
      </c>
      <c r="D39">
        <v>117.55</v>
      </c>
    </row>
    <row r="40" spans="1:4" hidden="1" x14ac:dyDescent="0.35">
      <c r="A40" t="s">
        <v>35</v>
      </c>
      <c r="B40" s="32">
        <v>45299</v>
      </c>
      <c r="C40" t="s">
        <v>16</v>
      </c>
      <c r="D40">
        <v>129.15</v>
      </c>
    </row>
    <row r="41" spans="1:4" hidden="1" x14ac:dyDescent="0.35">
      <c r="A41" t="s">
        <v>38</v>
      </c>
      <c r="B41" s="32">
        <v>45299</v>
      </c>
      <c r="C41" t="s">
        <v>16</v>
      </c>
      <c r="D41">
        <v>92.97</v>
      </c>
    </row>
    <row r="42" spans="1:4" hidden="1" x14ac:dyDescent="0.35">
      <c r="A42" t="s">
        <v>41</v>
      </c>
      <c r="B42" s="32">
        <v>45299</v>
      </c>
      <c r="C42" t="s">
        <v>16</v>
      </c>
      <c r="D42">
        <v>136.65</v>
      </c>
    </row>
    <row r="43" spans="1:4" hidden="1" x14ac:dyDescent="0.35">
      <c r="A43" t="s">
        <v>42</v>
      </c>
      <c r="B43" s="32">
        <v>45299</v>
      </c>
      <c r="C43" t="s">
        <v>16</v>
      </c>
      <c r="D43">
        <v>112.48</v>
      </c>
    </row>
    <row r="44" spans="1:4" hidden="1" x14ac:dyDescent="0.35">
      <c r="A44" t="s">
        <v>43</v>
      </c>
      <c r="B44" s="32">
        <v>45299</v>
      </c>
      <c r="C44" t="s">
        <v>16</v>
      </c>
      <c r="D44">
        <v>155.55000000000001</v>
      </c>
    </row>
    <row r="45" spans="1:4" hidden="1" x14ac:dyDescent="0.35">
      <c r="A45" t="s">
        <v>45</v>
      </c>
      <c r="B45" s="32">
        <v>45299</v>
      </c>
      <c r="C45" t="s">
        <v>16</v>
      </c>
      <c r="D45">
        <v>101.8</v>
      </c>
    </row>
    <row r="46" spans="1:4" hidden="1" x14ac:dyDescent="0.35">
      <c r="A46" t="s">
        <v>30</v>
      </c>
      <c r="B46" s="32">
        <v>45300</v>
      </c>
      <c r="C46" t="s">
        <v>16</v>
      </c>
      <c r="D46">
        <v>97.43</v>
      </c>
    </row>
    <row r="47" spans="1:4" hidden="1" x14ac:dyDescent="0.35">
      <c r="A47" t="s">
        <v>32</v>
      </c>
      <c r="B47" s="32">
        <v>45300</v>
      </c>
      <c r="C47" t="s">
        <v>16</v>
      </c>
      <c r="D47">
        <v>174.22</v>
      </c>
    </row>
    <row r="48" spans="1:4" hidden="1" x14ac:dyDescent="0.35">
      <c r="A48" t="s">
        <v>34</v>
      </c>
      <c r="B48" s="32">
        <v>45300</v>
      </c>
      <c r="C48" t="s">
        <v>16</v>
      </c>
      <c r="D48">
        <v>146.83000000000001</v>
      </c>
    </row>
    <row r="49" spans="1:4" hidden="1" x14ac:dyDescent="0.35">
      <c r="A49" t="s">
        <v>35</v>
      </c>
      <c r="B49" s="32">
        <v>45300</v>
      </c>
      <c r="C49" t="s">
        <v>16</v>
      </c>
      <c r="D49">
        <v>109.15</v>
      </c>
    </row>
    <row r="50" spans="1:4" hidden="1" x14ac:dyDescent="0.35">
      <c r="A50" t="s">
        <v>38</v>
      </c>
      <c r="B50" s="32">
        <v>45300</v>
      </c>
      <c r="C50" t="s">
        <v>16</v>
      </c>
      <c r="D50">
        <v>103.82</v>
      </c>
    </row>
    <row r="51" spans="1:4" hidden="1" x14ac:dyDescent="0.35">
      <c r="A51" t="s">
        <v>41</v>
      </c>
      <c r="B51" s="32">
        <v>45300</v>
      </c>
      <c r="C51" t="s">
        <v>16</v>
      </c>
      <c r="D51">
        <v>145.69999999999999</v>
      </c>
    </row>
    <row r="52" spans="1:4" hidden="1" x14ac:dyDescent="0.35">
      <c r="A52" t="s">
        <v>42</v>
      </c>
      <c r="B52" s="32">
        <v>45300</v>
      </c>
      <c r="C52" t="s">
        <v>16</v>
      </c>
      <c r="D52">
        <v>92.67</v>
      </c>
    </row>
    <row r="53" spans="1:4" hidden="1" x14ac:dyDescent="0.35">
      <c r="A53" t="s">
        <v>43</v>
      </c>
      <c r="B53" s="32">
        <v>45300</v>
      </c>
      <c r="C53" t="s">
        <v>16</v>
      </c>
      <c r="D53">
        <v>133.28</v>
      </c>
    </row>
    <row r="54" spans="1:4" hidden="1" x14ac:dyDescent="0.35">
      <c r="A54" t="s">
        <v>45</v>
      </c>
      <c r="B54" s="32">
        <v>45300</v>
      </c>
      <c r="C54" t="s">
        <v>16</v>
      </c>
      <c r="D54">
        <v>84.43</v>
      </c>
    </row>
    <row r="55" spans="1:4" hidden="1" x14ac:dyDescent="0.35">
      <c r="A55" t="s">
        <v>30</v>
      </c>
      <c r="B55" s="32">
        <v>45301</v>
      </c>
      <c r="C55" t="s">
        <v>16</v>
      </c>
      <c r="D55">
        <v>101.68</v>
      </c>
    </row>
    <row r="56" spans="1:4" hidden="1" x14ac:dyDescent="0.35">
      <c r="A56" t="s">
        <v>32</v>
      </c>
      <c r="B56" s="32">
        <v>45301</v>
      </c>
      <c r="C56" t="s">
        <v>16</v>
      </c>
      <c r="D56">
        <v>208.98</v>
      </c>
    </row>
    <row r="57" spans="1:4" hidden="1" x14ac:dyDescent="0.35">
      <c r="A57" t="s">
        <v>34</v>
      </c>
      <c r="B57" s="32">
        <v>45301</v>
      </c>
      <c r="C57" t="s">
        <v>16</v>
      </c>
      <c r="D57">
        <v>95.22</v>
      </c>
    </row>
    <row r="58" spans="1:4" hidden="1" x14ac:dyDescent="0.35">
      <c r="A58" t="s">
        <v>35</v>
      </c>
      <c r="B58" s="32">
        <v>45301</v>
      </c>
      <c r="C58" t="s">
        <v>16</v>
      </c>
      <c r="D58">
        <v>152.13</v>
      </c>
    </row>
    <row r="59" spans="1:4" hidden="1" x14ac:dyDescent="0.35">
      <c r="A59" t="s">
        <v>38</v>
      </c>
      <c r="B59" s="32">
        <v>45301</v>
      </c>
      <c r="C59" t="s">
        <v>16</v>
      </c>
      <c r="D59">
        <v>126.88</v>
      </c>
    </row>
    <row r="60" spans="1:4" hidden="1" x14ac:dyDescent="0.35">
      <c r="A60" t="s">
        <v>41</v>
      </c>
      <c r="B60" s="32">
        <v>45301</v>
      </c>
      <c r="C60" t="s">
        <v>16</v>
      </c>
      <c r="D60">
        <v>93.6</v>
      </c>
    </row>
    <row r="61" spans="1:4" hidden="1" x14ac:dyDescent="0.35">
      <c r="A61" t="s">
        <v>42</v>
      </c>
      <c r="B61" s="32">
        <v>45301</v>
      </c>
      <c r="C61" t="s">
        <v>16</v>
      </c>
      <c r="D61">
        <v>121.35</v>
      </c>
    </row>
    <row r="62" spans="1:4" hidden="1" x14ac:dyDescent="0.35">
      <c r="A62" t="s">
        <v>43</v>
      </c>
      <c r="B62" s="32">
        <v>45301</v>
      </c>
      <c r="C62" t="s">
        <v>16</v>
      </c>
      <c r="D62">
        <v>199.13</v>
      </c>
    </row>
    <row r="63" spans="1:4" hidden="1" x14ac:dyDescent="0.35">
      <c r="A63" t="s">
        <v>45</v>
      </c>
      <c r="B63" s="32">
        <v>45301</v>
      </c>
      <c r="C63" t="s">
        <v>16</v>
      </c>
      <c r="D63">
        <v>106.13</v>
      </c>
    </row>
    <row r="64" spans="1:4" hidden="1" x14ac:dyDescent="0.35">
      <c r="A64" t="s">
        <v>30</v>
      </c>
      <c r="B64" s="32">
        <v>45302</v>
      </c>
      <c r="C64" t="s">
        <v>16</v>
      </c>
      <c r="D64">
        <v>87.2</v>
      </c>
    </row>
    <row r="65" spans="1:4" hidden="1" x14ac:dyDescent="0.35">
      <c r="A65" t="s">
        <v>32</v>
      </c>
      <c r="B65" s="32">
        <v>45302</v>
      </c>
      <c r="C65" t="s">
        <v>16</v>
      </c>
      <c r="D65">
        <v>178.22</v>
      </c>
    </row>
    <row r="66" spans="1:4" hidden="1" x14ac:dyDescent="0.35">
      <c r="A66" t="s">
        <v>34</v>
      </c>
      <c r="B66" s="32">
        <v>45302</v>
      </c>
      <c r="C66" t="s">
        <v>16</v>
      </c>
      <c r="D66">
        <v>127.97</v>
      </c>
    </row>
    <row r="67" spans="1:4" hidden="1" x14ac:dyDescent="0.35">
      <c r="A67" t="s">
        <v>35</v>
      </c>
      <c r="B67" s="32">
        <v>45302</v>
      </c>
      <c r="C67" t="s">
        <v>16</v>
      </c>
      <c r="D67">
        <v>118.05</v>
      </c>
    </row>
    <row r="68" spans="1:4" hidden="1" x14ac:dyDescent="0.35">
      <c r="A68" t="s">
        <v>38</v>
      </c>
      <c r="B68" s="32">
        <v>45302</v>
      </c>
      <c r="C68" t="s">
        <v>16</v>
      </c>
      <c r="D68">
        <v>108.32</v>
      </c>
    </row>
    <row r="69" spans="1:4" hidden="1" x14ac:dyDescent="0.35">
      <c r="A69" t="s">
        <v>41</v>
      </c>
      <c r="B69" s="32">
        <v>45302</v>
      </c>
      <c r="C69" t="s">
        <v>16</v>
      </c>
      <c r="D69">
        <v>121.55</v>
      </c>
    </row>
    <row r="70" spans="1:4" hidden="1" x14ac:dyDescent="0.35">
      <c r="A70" t="s">
        <v>42</v>
      </c>
      <c r="B70" s="32">
        <v>45302</v>
      </c>
      <c r="C70" t="s">
        <v>16</v>
      </c>
      <c r="D70">
        <v>81.78</v>
      </c>
    </row>
    <row r="71" spans="1:4" hidden="1" x14ac:dyDescent="0.35">
      <c r="A71" t="s">
        <v>43</v>
      </c>
      <c r="B71" s="32">
        <v>45302</v>
      </c>
      <c r="C71" t="s">
        <v>16</v>
      </c>
      <c r="D71">
        <v>118.97</v>
      </c>
    </row>
    <row r="72" spans="1:4" hidden="1" x14ac:dyDescent="0.35">
      <c r="A72" t="s">
        <v>45</v>
      </c>
      <c r="B72" s="32">
        <v>45302</v>
      </c>
      <c r="C72" t="s">
        <v>16</v>
      </c>
      <c r="D72">
        <v>68.45</v>
      </c>
    </row>
    <row r="73" spans="1:4" hidden="1" x14ac:dyDescent="0.35">
      <c r="A73" t="s">
        <v>32</v>
      </c>
      <c r="B73" s="32">
        <v>45303</v>
      </c>
      <c r="C73" t="s">
        <v>16</v>
      </c>
      <c r="D73">
        <v>224.55</v>
      </c>
    </row>
    <row r="74" spans="1:4" hidden="1" x14ac:dyDescent="0.35">
      <c r="A74" t="s">
        <v>34</v>
      </c>
      <c r="B74" s="32">
        <v>45303</v>
      </c>
      <c r="C74" t="s">
        <v>16</v>
      </c>
      <c r="D74">
        <v>201.92</v>
      </c>
    </row>
    <row r="75" spans="1:4" hidden="1" x14ac:dyDescent="0.35">
      <c r="A75" t="s">
        <v>35</v>
      </c>
      <c r="B75" s="32">
        <v>45303</v>
      </c>
      <c r="C75" t="s">
        <v>16</v>
      </c>
      <c r="D75">
        <v>127.82</v>
      </c>
    </row>
    <row r="76" spans="1:4" hidden="1" x14ac:dyDescent="0.35">
      <c r="A76" t="s">
        <v>38</v>
      </c>
      <c r="B76" s="32">
        <v>45303</v>
      </c>
      <c r="C76" t="s">
        <v>16</v>
      </c>
      <c r="D76">
        <v>140.43</v>
      </c>
    </row>
    <row r="77" spans="1:4" hidden="1" x14ac:dyDescent="0.35">
      <c r="A77" t="s">
        <v>41</v>
      </c>
      <c r="B77" s="32">
        <v>45303</v>
      </c>
      <c r="C77" t="s">
        <v>16</v>
      </c>
      <c r="D77">
        <v>158.28</v>
      </c>
    </row>
    <row r="78" spans="1:4" hidden="1" x14ac:dyDescent="0.35">
      <c r="A78" t="s">
        <v>42</v>
      </c>
      <c r="B78" s="32">
        <v>45303</v>
      </c>
      <c r="C78" t="s">
        <v>16</v>
      </c>
      <c r="D78">
        <v>83.45</v>
      </c>
    </row>
    <row r="79" spans="1:4" hidden="1" x14ac:dyDescent="0.35">
      <c r="A79" t="s">
        <v>43</v>
      </c>
      <c r="B79" s="32">
        <v>45303</v>
      </c>
      <c r="C79" t="s">
        <v>16</v>
      </c>
      <c r="D79">
        <v>147.30000000000001</v>
      </c>
    </row>
    <row r="80" spans="1:4" hidden="1" x14ac:dyDescent="0.35">
      <c r="A80" t="s">
        <v>45</v>
      </c>
      <c r="B80" s="32">
        <v>45303</v>
      </c>
      <c r="C80" t="s">
        <v>16</v>
      </c>
      <c r="D80">
        <v>79.680000000000007</v>
      </c>
    </row>
    <row r="81" spans="1:4" hidden="1" x14ac:dyDescent="0.35">
      <c r="A81" t="s">
        <v>30</v>
      </c>
      <c r="B81" s="32">
        <v>45306</v>
      </c>
      <c r="C81" t="s">
        <v>16</v>
      </c>
      <c r="D81">
        <v>139.03</v>
      </c>
    </row>
    <row r="82" spans="1:4" hidden="1" x14ac:dyDescent="0.35">
      <c r="A82" t="s">
        <v>32</v>
      </c>
      <c r="B82" s="32">
        <v>45306</v>
      </c>
      <c r="C82" t="s">
        <v>16</v>
      </c>
      <c r="D82">
        <v>136.12</v>
      </c>
    </row>
    <row r="83" spans="1:4" hidden="1" x14ac:dyDescent="0.35">
      <c r="A83" t="s">
        <v>34</v>
      </c>
      <c r="B83" s="32">
        <v>45306</v>
      </c>
      <c r="C83" t="s">
        <v>16</v>
      </c>
      <c r="D83">
        <v>63.3</v>
      </c>
    </row>
    <row r="84" spans="1:4" hidden="1" x14ac:dyDescent="0.35">
      <c r="A84" t="s">
        <v>35</v>
      </c>
      <c r="B84" s="32">
        <v>45306</v>
      </c>
      <c r="C84" t="s">
        <v>16</v>
      </c>
      <c r="D84">
        <v>156.97</v>
      </c>
    </row>
    <row r="85" spans="1:4" hidden="1" x14ac:dyDescent="0.35">
      <c r="A85" t="s">
        <v>38</v>
      </c>
      <c r="B85" s="32">
        <v>45306</v>
      </c>
      <c r="C85" t="s">
        <v>16</v>
      </c>
      <c r="D85">
        <v>142.32</v>
      </c>
    </row>
    <row r="86" spans="1:4" hidden="1" x14ac:dyDescent="0.35">
      <c r="A86" t="s">
        <v>41</v>
      </c>
      <c r="B86" s="32">
        <v>45306</v>
      </c>
      <c r="C86" t="s">
        <v>16</v>
      </c>
      <c r="D86">
        <v>81.650000000000006</v>
      </c>
    </row>
    <row r="87" spans="1:4" hidden="1" x14ac:dyDescent="0.35">
      <c r="A87" t="s">
        <v>42</v>
      </c>
      <c r="B87" s="32">
        <v>45306</v>
      </c>
      <c r="C87" t="s">
        <v>16</v>
      </c>
      <c r="D87">
        <v>96.33</v>
      </c>
    </row>
    <row r="88" spans="1:4" hidden="1" x14ac:dyDescent="0.35">
      <c r="A88" t="s">
        <v>43</v>
      </c>
      <c r="B88" s="32">
        <v>45306</v>
      </c>
      <c r="C88" t="s">
        <v>16</v>
      </c>
      <c r="D88">
        <v>144.88</v>
      </c>
    </row>
    <row r="89" spans="1:4" hidden="1" x14ac:dyDescent="0.35">
      <c r="A89" t="s">
        <v>45</v>
      </c>
      <c r="B89" s="32">
        <v>45306</v>
      </c>
      <c r="C89" t="s">
        <v>16</v>
      </c>
      <c r="D89">
        <v>118.68</v>
      </c>
    </row>
    <row r="90" spans="1:4" hidden="1" x14ac:dyDescent="0.35">
      <c r="A90" t="s">
        <v>30</v>
      </c>
      <c r="B90" s="32">
        <v>45307</v>
      </c>
      <c r="C90" t="s">
        <v>16</v>
      </c>
      <c r="D90">
        <v>78.63</v>
      </c>
    </row>
    <row r="91" spans="1:4" hidden="1" x14ac:dyDescent="0.35">
      <c r="A91" t="s">
        <v>32</v>
      </c>
      <c r="B91" s="32">
        <v>45307</v>
      </c>
      <c r="C91" t="s">
        <v>16</v>
      </c>
      <c r="D91">
        <v>219.1</v>
      </c>
    </row>
    <row r="92" spans="1:4" hidden="1" x14ac:dyDescent="0.35">
      <c r="A92" t="s">
        <v>34</v>
      </c>
      <c r="B92" s="32">
        <v>45307</v>
      </c>
      <c r="C92" t="s">
        <v>16</v>
      </c>
      <c r="D92">
        <v>116.32</v>
      </c>
    </row>
    <row r="93" spans="1:4" hidden="1" x14ac:dyDescent="0.35">
      <c r="A93" t="s">
        <v>35</v>
      </c>
      <c r="B93" s="32">
        <v>45307</v>
      </c>
      <c r="C93" t="s">
        <v>16</v>
      </c>
      <c r="D93">
        <v>153.13</v>
      </c>
    </row>
    <row r="94" spans="1:4" hidden="1" x14ac:dyDescent="0.35">
      <c r="A94" t="s">
        <v>38</v>
      </c>
      <c r="B94" s="32">
        <v>45307</v>
      </c>
      <c r="C94" t="s">
        <v>16</v>
      </c>
      <c r="D94">
        <v>107.28</v>
      </c>
    </row>
    <row r="95" spans="1:4" hidden="1" x14ac:dyDescent="0.35">
      <c r="A95" t="s">
        <v>41</v>
      </c>
      <c r="B95" s="32">
        <v>45307</v>
      </c>
      <c r="C95" t="s">
        <v>16</v>
      </c>
      <c r="D95">
        <v>146.87</v>
      </c>
    </row>
    <row r="96" spans="1:4" hidden="1" x14ac:dyDescent="0.35">
      <c r="A96" t="s">
        <v>42</v>
      </c>
      <c r="B96" s="32">
        <v>45307</v>
      </c>
      <c r="C96" t="s">
        <v>16</v>
      </c>
      <c r="D96">
        <v>77.3</v>
      </c>
    </row>
    <row r="97" spans="1:4" hidden="1" x14ac:dyDescent="0.35">
      <c r="A97" t="s">
        <v>43</v>
      </c>
      <c r="B97" s="32">
        <v>45307</v>
      </c>
      <c r="C97" t="s">
        <v>16</v>
      </c>
      <c r="D97">
        <v>158.97</v>
      </c>
    </row>
    <row r="98" spans="1:4" hidden="1" x14ac:dyDescent="0.35">
      <c r="A98" t="s">
        <v>45</v>
      </c>
      <c r="B98" s="32">
        <v>45307</v>
      </c>
      <c r="C98" t="s">
        <v>16</v>
      </c>
      <c r="D98">
        <v>86.92</v>
      </c>
    </row>
    <row r="99" spans="1:4" hidden="1" x14ac:dyDescent="0.35">
      <c r="A99" t="s">
        <v>30</v>
      </c>
      <c r="B99" s="32">
        <v>45308</v>
      </c>
      <c r="C99" t="s">
        <v>16</v>
      </c>
      <c r="D99">
        <v>135.93</v>
      </c>
    </row>
    <row r="100" spans="1:4" hidden="1" x14ac:dyDescent="0.35">
      <c r="A100" t="s">
        <v>32</v>
      </c>
      <c r="B100" s="32">
        <v>45308</v>
      </c>
      <c r="C100" t="s">
        <v>16</v>
      </c>
      <c r="D100">
        <v>38.42</v>
      </c>
    </row>
    <row r="101" spans="1:4" hidden="1" x14ac:dyDescent="0.35">
      <c r="A101" t="s">
        <v>34</v>
      </c>
      <c r="B101" s="32">
        <v>45308</v>
      </c>
      <c r="C101" t="s">
        <v>16</v>
      </c>
      <c r="D101">
        <v>182.78</v>
      </c>
    </row>
    <row r="102" spans="1:4" hidden="1" x14ac:dyDescent="0.35">
      <c r="A102" t="s">
        <v>35</v>
      </c>
      <c r="B102" s="32">
        <v>45308</v>
      </c>
      <c r="C102" t="s">
        <v>16</v>
      </c>
      <c r="D102">
        <v>138.25</v>
      </c>
    </row>
    <row r="103" spans="1:4" hidden="1" x14ac:dyDescent="0.35">
      <c r="A103" t="s">
        <v>38</v>
      </c>
      <c r="B103" s="32">
        <v>45308</v>
      </c>
      <c r="C103" t="s">
        <v>16</v>
      </c>
      <c r="D103">
        <v>140.72999999999999</v>
      </c>
    </row>
    <row r="104" spans="1:4" hidden="1" x14ac:dyDescent="0.35">
      <c r="A104" t="s">
        <v>41</v>
      </c>
      <c r="B104" s="32">
        <v>45308</v>
      </c>
      <c r="C104" t="s">
        <v>16</v>
      </c>
      <c r="D104">
        <v>150.44999999999999</v>
      </c>
    </row>
    <row r="105" spans="1:4" hidden="1" x14ac:dyDescent="0.35">
      <c r="A105" t="s">
        <v>42</v>
      </c>
      <c r="B105" s="32">
        <v>45308</v>
      </c>
      <c r="C105" t="s">
        <v>16</v>
      </c>
      <c r="D105">
        <v>112.65</v>
      </c>
    </row>
    <row r="106" spans="1:4" hidden="1" x14ac:dyDescent="0.35">
      <c r="A106" t="s">
        <v>44</v>
      </c>
      <c r="B106" s="32">
        <v>45308</v>
      </c>
      <c r="C106" t="s">
        <v>16</v>
      </c>
      <c r="D106">
        <v>109.55</v>
      </c>
    </row>
    <row r="107" spans="1:4" hidden="1" x14ac:dyDescent="0.35">
      <c r="A107" t="s">
        <v>45</v>
      </c>
      <c r="B107" s="32">
        <v>45308</v>
      </c>
      <c r="C107" t="s">
        <v>16</v>
      </c>
      <c r="D107">
        <v>112.55</v>
      </c>
    </row>
    <row r="108" spans="1:4" hidden="1" x14ac:dyDescent="0.35">
      <c r="A108" t="s">
        <v>30</v>
      </c>
      <c r="B108" s="32">
        <v>45309</v>
      </c>
      <c r="C108" t="s">
        <v>16</v>
      </c>
      <c r="D108">
        <v>158.82</v>
      </c>
    </row>
    <row r="109" spans="1:4" hidden="1" x14ac:dyDescent="0.35">
      <c r="A109" t="s">
        <v>34</v>
      </c>
      <c r="B109" s="32">
        <v>45309</v>
      </c>
      <c r="C109" t="s">
        <v>16</v>
      </c>
      <c r="D109">
        <v>147.85</v>
      </c>
    </row>
    <row r="110" spans="1:4" hidden="1" x14ac:dyDescent="0.35">
      <c r="A110" t="s">
        <v>35</v>
      </c>
      <c r="B110" s="32">
        <v>45309</v>
      </c>
      <c r="C110" t="s">
        <v>16</v>
      </c>
      <c r="D110">
        <v>137.38</v>
      </c>
    </row>
    <row r="111" spans="1:4" hidden="1" x14ac:dyDescent="0.35">
      <c r="A111" t="s">
        <v>38</v>
      </c>
      <c r="B111" s="32">
        <v>45309</v>
      </c>
      <c r="C111" t="s">
        <v>16</v>
      </c>
      <c r="D111">
        <v>174.12</v>
      </c>
    </row>
    <row r="112" spans="1:4" hidden="1" x14ac:dyDescent="0.35">
      <c r="A112" t="s">
        <v>41</v>
      </c>
      <c r="B112" s="32">
        <v>45309</v>
      </c>
      <c r="C112" t="s">
        <v>16</v>
      </c>
      <c r="D112">
        <v>129.13</v>
      </c>
    </row>
    <row r="113" spans="1:4" hidden="1" x14ac:dyDescent="0.35">
      <c r="A113" t="s">
        <v>42</v>
      </c>
      <c r="B113" s="32">
        <v>45309</v>
      </c>
      <c r="C113" t="s">
        <v>16</v>
      </c>
      <c r="D113">
        <v>99.2</v>
      </c>
    </row>
    <row r="114" spans="1:4" hidden="1" x14ac:dyDescent="0.35">
      <c r="A114" t="s">
        <v>43</v>
      </c>
      <c r="B114" s="32">
        <v>45309</v>
      </c>
      <c r="C114" t="s">
        <v>16</v>
      </c>
      <c r="D114">
        <v>142.72999999999999</v>
      </c>
    </row>
    <row r="115" spans="1:4" hidden="1" x14ac:dyDescent="0.35">
      <c r="A115" t="s">
        <v>44</v>
      </c>
      <c r="B115" s="32">
        <v>45309</v>
      </c>
      <c r="C115" t="s">
        <v>16</v>
      </c>
      <c r="D115">
        <v>118.07</v>
      </c>
    </row>
    <row r="116" spans="1:4" hidden="1" x14ac:dyDescent="0.35">
      <c r="A116" t="s">
        <v>45</v>
      </c>
      <c r="B116" s="32">
        <v>45309</v>
      </c>
      <c r="C116" t="s">
        <v>16</v>
      </c>
      <c r="D116">
        <v>104.22</v>
      </c>
    </row>
    <row r="117" spans="1:4" hidden="1" x14ac:dyDescent="0.35">
      <c r="A117" t="s">
        <v>30</v>
      </c>
      <c r="B117" s="32">
        <v>45310</v>
      </c>
      <c r="C117" t="s">
        <v>16</v>
      </c>
      <c r="D117">
        <v>105.5</v>
      </c>
    </row>
    <row r="118" spans="1:4" hidden="1" x14ac:dyDescent="0.35">
      <c r="A118" t="s">
        <v>32</v>
      </c>
      <c r="B118" s="32">
        <v>45310</v>
      </c>
      <c r="C118" t="s">
        <v>16</v>
      </c>
      <c r="D118">
        <v>159.87</v>
      </c>
    </row>
    <row r="119" spans="1:4" hidden="1" x14ac:dyDescent="0.35">
      <c r="A119" t="s">
        <v>34</v>
      </c>
      <c r="B119" s="32">
        <v>45310</v>
      </c>
      <c r="C119" t="s">
        <v>16</v>
      </c>
      <c r="D119">
        <v>110.45</v>
      </c>
    </row>
    <row r="120" spans="1:4" hidden="1" x14ac:dyDescent="0.35">
      <c r="A120" t="s">
        <v>35</v>
      </c>
      <c r="B120" s="32">
        <v>45310</v>
      </c>
      <c r="C120" t="s">
        <v>16</v>
      </c>
      <c r="D120">
        <v>119.5</v>
      </c>
    </row>
    <row r="121" spans="1:4" hidden="1" x14ac:dyDescent="0.35">
      <c r="A121" t="s">
        <v>41</v>
      </c>
      <c r="B121" s="32">
        <v>45310</v>
      </c>
      <c r="C121" t="s">
        <v>16</v>
      </c>
      <c r="D121">
        <v>108.85</v>
      </c>
    </row>
    <row r="122" spans="1:4" hidden="1" x14ac:dyDescent="0.35">
      <c r="A122" t="s">
        <v>42</v>
      </c>
      <c r="B122" s="32">
        <v>45310</v>
      </c>
      <c r="C122" t="s">
        <v>16</v>
      </c>
      <c r="D122">
        <v>112.28</v>
      </c>
    </row>
    <row r="123" spans="1:4" hidden="1" x14ac:dyDescent="0.35">
      <c r="A123" t="s">
        <v>43</v>
      </c>
      <c r="B123" s="32">
        <v>45310</v>
      </c>
      <c r="C123" t="s">
        <v>16</v>
      </c>
      <c r="D123">
        <v>165.65</v>
      </c>
    </row>
    <row r="124" spans="1:4" hidden="1" x14ac:dyDescent="0.35">
      <c r="A124" t="s">
        <v>44</v>
      </c>
      <c r="B124" s="32">
        <v>45310</v>
      </c>
      <c r="C124" t="s">
        <v>16</v>
      </c>
      <c r="D124">
        <v>114.45</v>
      </c>
    </row>
    <row r="125" spans="1:4" hidden="1" x14ac:dyDescent="0.35">
      <c r="A125" t="s">
        <v>45</v>
      </c>
      <c r="B125" s="32">
        <v>45310</v>
      </c>
      <c r="C125" t="s">
        <v>16</v>
      </c>
      <c r="D125">
        <v>105.53</v>
      </c>
    </row>
    <row r="126" spans="1:4" hidden="1" x14ac:dyDescent="0.35">
      <c r="A126" t="s">
        <v>32</v>
      </c>
      <c r="B126" s="32">
        <v>45311</v>
      </c>
      <c r="C126" t="s">
        <v>16</v>
      </c>
      <c r="D126">
        <v>57.05</v>
      </c>
    </row>
    <row r="127" spans="1:4" hidden="1" x14ac:dyDescent="0.35">
      <c r="A127" t="s">
        <v>38</v>
      </c>
      <c r="B127" s="32">
        <v>45311</v>
      </c>
      <c r="C127" t="s">
        <v>16</v>
      </c>
      <c r="D127">
        <v>13.75</v>
      </c>
    </row>
    <row r="128" spans="1:4" hidden="1" x14ac:dyDescent="0.35">
      <c r="A128" t="s">
        <v>41</v>
      </c>
      <c r="B128" s="32">
        <v>45311</v>
      </c>
      <c r="C128" t="s">
        <v>16</v>
      </c>
      <c r="D128">
        <v>26.62</v>
      </c>
    </row>
    <row r="129" spans="1:4" hidden="1" x14ac:dyDescent="0.35">
      <c r="A129" t="s">
        <v>42</v>
      </c>
      <c r="B129" s="32">
        <v>45311</v>
      </c>
      <c r="C129" t="s">
        <v>16</v>
      </c>
      <c r="D129">
        <v>63.95</v>
      </c>
    </row>
    <row r="130" spans="1:4" hidden="1" x14ac:dyDescent="0.35">
      <c r="A130" t="s">
        <v>43</v>
      </c>
      <c r="B130" s="32">
        <v>45311</v>
      </c>
      <c r="C130" t="s">
        <v>16</v>
      </c>
      <c r="D130">
        <v>35.43</v>
      </c>
    </row>
    <row r="131" spans="1:4" hidden="1" x14ac:dyDescent="0.35">
      <c r="A131" t="s">
        <v>44</v>
      </c>
      <c r="B131" s="32">
        <v>45311</v>
      </c>
      <c r="C131" t="s">
        <v>16</v>
      </c>
      <c r="D131">
        <v>42.92</v>
      </c>
    </row>
    <row r="132" spans="1:4" hidden="1" x14ac:dyDescent="0.35">
      <c r="A132" t="s">
        <v>45</v>
      </c>
      <c r="B132" s="32">
        <v>45311</v>
      </c>
      <c r="C132" t="s">
        <v>16</v>
      </c>
      <c r="D132">
        <v>47.08</v>
      </c>
    </row>
    <row r="133" spans="1:4" hidden="1" x14ac:dyDescent="0.35">
      <c r="A133" t="s">
        <v>30</v>
      </c>
      <c r="B133" s="32">
        <v>45313</v>
      </c>
      <c r="C133" t="s">
        <v>16</v>
      </c>
      <c r="D133">
        <v>98</v>
      </c>
    </row>
    <row r="134" spans="1:4" hidden="1" x14ac:dyDescent="0.35">
      <c r="A134" t="s">
        <v>32</v>
      </c>
      <c r="B134" s="32">
        <v>45313</v>
      </c>
      <c r="C134" t="s">
        <v>16</v>
      </c>
      <c r="D134">
        <v>196.35</v>
      </c>
    </row>
    <row r="135" spans="1:4" hidden="1" x14ac:dyDescent="0.35">
      <c r="A135" t="s">
        <v>34</v>
      </c>
      <c r="B135" s="32">
        <v>45313</v>
      </c>
      <c r="C135" t="s">
        <v>16</v>
      </c>
      <c r="D135">
        <v>217.73</v>
      </c>
    </row>
    <row r="136" spans="1:4" hidden="1" x14ac:dyDescent="0.35">
      <c r="A136" t="s">
        <v>35</v>
      </c>
      <c r="B136" s="32">
        <v>45313</v>
      </c>
      <c r="C136" t="s">
        <v>16</v>
      </c>
      <c r="D136">
        <v>154.05000000000001</v>
      </c>
    </row>
    <row r="137" spans="1:4" hidden="1" x14ac:dyDescent="0.35">
      <c r="A137" t="s">
        <v>38</v>
      </c>
      <c r="B137" s="32">
        <v>45313</v>
      </c>
      <c r="C137" t="s">
        <v>16</v>
      </c>
      <c r="D137">
        <v>153.58000000000001</v>
      </c>
    </row>
    <row r="138" spans="1:4" hidden="1" x14ac:dyDescent="0.35">
      <c r="A138" t="s">
        <v>41</v>
      </c>
      <c r="B138" s="32">
        <v>45313</v>
      </c>
      <c r="C138" t="s">
        <v>16</v>
      </c>
      <c r="D138">
        <v>126.83</v>
      </c>
    </row>
    <row r="139" spans="1:4" hidden="1" x14ac:dyDescent="0.35">
      <c r="A139" t="s">
        <v>42</v>
      </c>
      <c r="B139" s="32">
        <v>45313</v>
      </c>
      <c r="C139" t="s">
        <v>16</v>
      </c>
      <c r="D139">
        <v>138.52000000000001</v>
      </c>
    </row>
    <row r="140" spans="1:4" hidden="1" x14ac:dyDescent="0.35">
      <c r="A140" t="s">
        <v>43</v>
      </c>
      <c r="B140" s="32">
        <v>45313</v>
      </c>
      <c r="C140" t="s">
        <v>16</v>
      </c>
      <c r="D140">
        <v>201.27</v>
      </c>
    </row>
    <row r="141" spans="1:4" hidden="1" x14ac:dyDescent="0.35">
      <c r="A141" t="s">
        <v>44</v>
      </c>
      <c r="B141" s="32">
        <v>45313</v>
      </c>
      <c r="C141" t="s">
        <v>16</v>
      </c>
      <c r="D141">
        <v>121.53</v>
      </c>
    </row>
    <row r="142" spans="1:4" hidden="1" x14ac:dyDescent="0.35">
      <c r="A142" t="s">
        <v>45</v>
      </c>
      <c r="B142" s="32">
        <v>45313</v>
      </c>
      <c r="C142" t="s">
        <v>16</v>
      </c>
      <c r="D142">
        <v>151.82</v>
      </c>
    </row>
    <row r="143" spans="1:4" hidden="1" x14ac:dyDescent="0.35">
      <c r="A143" t="s">
        <v>30</v>
      </c>
      <c r="B143" s="32">
        <v>45314</v>
      </c>
      <c r="C143" t="s">
        <v>16</v>
      </c>
      <c r="D143">
        <v>141.87</v>
      </c>
    </row>
    <row r="144" spans="1:4" hidden="1" x14ac:dyDescent="0.35">
      <c r="A144" t="s">
        <v>32</v>
      </c>
      <c r="B144" s="32">
        <v>45314</v>
      </c>
      <c r="C144" t="s">
        <v>16</v>
      </c>
      <c r="D144">
        <v>154.16999999999999</v>
      </c>
    </row>
    <row r="145" spans="1:4" hidden="1" x14ac:dyDescent="0.35">
      <c r="A145" t="s">
        <v>34</v>
      </c>
      <c r="B145" s="32">
        <v>45314</v>
      </c>
      <c r="C145" t="s">
        <v>16</v>
      </c>
      <c r="D145">
        <v>128.38</v>
      </c>
    </row>
    <row r="146" spans="1:4" hidden="1" x14ac:dyDescent="0.35">
      <c r="A146" t="s">
        <v>35</v>
      </c>
      <c r="B146" s="32">
        <v>45314</v>
      </c>
      <c r="C146" t="s">
        <v>16</v>
      </c>
      <c r="D146">
        <v>113.93</v>
      </c>
    </row>
    <row r="147" spans="1:4" hidden="1" x14ac:dyDescent="0.35">
      <c r="A147" t="s">
        <v>38</v>
      </c>
      <c r="B147" s="32">
        <v>45314</v>
      </c>
      <c r="C147" t="s">
        <v>16</v>
      </c>
      <c r="D147">
        <v>135.57</v>
      </c>
    </row>
    <row r="148" spans="1:4" hidden="1" x14ac:dyDescent="0.35">
      <c r="A148" t="s">
        <v>41</v>
      </c>
      <c r="B148" s="32">
        <v>45314</v>
      </c>
      <c r="C148" t="s">
        <v>16</v>
      </c>
      <c r="D148">
        <v>120.17</v>
      </c>
    </row>
    <row r="149" spans="1:4" hidden="1" x14ac:dyDescent="0.35">
      <c r="A149" t="s">
        <v>42</v>
      </c>
      <c r="B149" s="32">
        <v>45314</v>
      </c>
      <c r="C149" t="s">
        <v>16</v>
      </c>
      <c r="D149">
        <v>114.97</v>
      </c>
    </row>
    <row r="150" spans="1:4" hidden="1" x14ac:dyDescent="0.35">
      <c r="A150" t="s">
        <v>43</v>
      </c>
      <c r="B150" s="32">
        <v>45314</v>
      </c>
      <c r="C150" t="s">
        <v>16</v>
      </c>
      <c r="D150">
        <v>212.62</v>
      </c>
    </row>
    <row r="151" spans="1:4" hidden="1" x14ac:dyDescent="0.35">
      <c r="A151" t="s">
        <v>44</v>
      </c>
      <c r="B151" s="32">
        <v>45314</v>
      </c>
      <c r="C151" t="s">
        <v>16</v>
      </c>
      <c r="D151">
        <v>94.47</v>
      </c>
    </row>
    <row r="152" spans="1:4" hidden="1" x14ac:dyDescent="0.35">
      <c r="A152" t="s">
        <v>45</v>
      </c>
      <c r="B152" s="32">
        <v>45314</v>
      </c>
      <c r="C152" t="s">
        <v>16</v>
      </c>
      <c r="D152">
        <v>82.42</v>
      </c>
    </row>
    <row r="153" spans="1:4" hidden="1" x14ac:dyDescent="0.35">
      <c r="A153" t="s">
        <v>30</v>
      </c>
      <c r="B153" s="32">
        <v>45315</v>
      </c>
      <c r="C153" t="s">
        <v>16</v>
      </c>
      <c r="D153">
        <v>123.58</v>
      </c>
    </row>
    <row r="154" spans="1:4" hidden="1" x14ac:dyDescent="0.35">
      <c r="A154" t="s">
        <v>32</v>
      </c>
      <c r="B154" s="32">
        <v>45315</v>
      </c>
      <c r="C154" t="s">
        <v>16</v>
      </c>
      <c r="D154">
        <v>132.68</v>
      </c>
    </row>
    <row r="155" spans="1:4" hidden="1" x14ac:dyDescent="0.35">
      <c r="A155" t="s">
        <v>34</v>
      </c>
      <c r="B155" s="32">
        <v>45315</v>
      </c>
      <c r="C155" t="s">
        <v>16</v>
      </c>
      <c r="D155">
        <v>93.92</v>
      </c>
    </row>
    <row r="156" spans="1:4" hidden="1" x14ac:dyDescent="0.35">
      <c r="A156" t="s">
        <v>35</v>
      </c>
      <c r="B156" s="32">
        <v>45315</v>
      </c>
      <c r="C156" t="s">
        <v>16</v>
      </c>
      <c r="D156">
        <v>146.02000000000001</v>
      </c>
    </row>
    <row r="157" spans="1:4" hidden="1" x14ac:dyDescent="0.35">
      <c r="A157" t="s">
        <v>38</v>
      </c>
      <c r="B157" s="32">
        <v>45315</v>
      </c>
      <c r="C157" t="s">
        <v>16</v>
      </c>
      <c r="D157">
        <v>143.03</v>
      </c>
    </row>
    <row r="158" spans="1:4" hidden="1" x14ac:dyDescent="0.35">
      <c r="A158" t="s">
        <v>41</v>
      </c>
      <c r="B158" s="32">
        <v>45315</v>
      </c>
      <c r="C158" t="s">
        <v>16</v>
      </c>
      <c r="D158">
        <v>131.22</v>
      </c>
    </row>
    <row r="159" spans="1:4" hidden="1" x14ac:dyDescent="0.35">
      <c r="A159" t="s">
        <v>42</v>
      </c>
      <c r="B159" s="32">
        <v>45315</v>
      </c>
      <c r="C159" t="s">
        <v>16</v>
      </c>
      <c r="D159">
        <v>214.4</v>
      </c>
    </row>
    <row r="160" spans="1:4" hidden="1" x14ac:dyDescent="0.35">
      <c r="A160" t="s">
        <v>43</v>
      </c>
      <c r="B160" s="32">
        <v>45315</v>
      </c>
      <c r="C160" t="s">
        <v>16</v>
      </c>
      <c r="D160">
        <v>175.37</v>
      </c>
    </row>
    <row r="161" spans="1:4" hidden="1" x14ac:dyDescent="0.35">
      <c r="A161" t="s">
        <v>44</v>
      </c>
      <c r="B161" s="32">
        <v>45315</v>
      </c>
      <c r="C161" t="s">
        <v>16</v>
      </c>
      <c r="D161">
        <v>152.97</v>
      </c>
    </row>
    <row r="162" spans="1:4" hidden="1" x14ac:dyDescent="0.35">
      <c r="A162" t="s">
        <v>45</v>
      </c>
      <c r="B162" s="32">
        <v>45315</v>
      </c>
      <c r="C162" t="s">
        <v>16</v>
      </c>
      <c r="D162">
        <v>234.62</v>
      </c>
    </row>
    <row r="163" spans="1:4" hidden="1" x14ac:dyDescent="0.35">
      <c r="A163" t="s">
        <v>30</v>
      </c>
      <c r="B163" s="32">
        <v>45316</v>
      </c>
      <c r="C163" t="s">
        <v>16</v>
      </c>
      <c r="D163">
        <v>135.41999999999999</v>
      </c>
    </row>
    <row r="164" spans="1:4" hidden="1" x14ac:dyDescent="0.35">
      <c r="A164" t="s">
        <v>32</v>
      </c>
      <c r="B164" s="32">
        <v>45316</v>
      </c>
      <c r="C164" t="s">
        <v>16</v>
      </c>
      <c r="D164">
        <v>108.95</v>
      </c>
    </row>
    <row r="165" spans="1:4" hidden="1" x14ac:dyDescent="0.35">
      <c r="A165" t="s">
        <v>34</v>
      </c>
      <c r="B165" s="32">
        <v>45316</v>
      </c>
      <c r="C165" t="s">
        <v>16</v>
      </c>
      <c r="D165">
        <v>130</v>
      </c>
    </row>
    <row r="166" spans="1:4" hidden="1" x14ac:dyDescent="0.35">
      <c r="A166" t="s">
        <v>35</v>
      </c>
      <c r="B166" s="32">
        <v>45316</v>
      </c>
      <c r="C166" t="s">
        <v>16</v>
      </c>
      <c r="D166">
        <v>98.08</v>
      </c>
    </row>
    <row r="167" spans="1:4" hidden="1" x14ac:dyDescent="0.35">
      <c r="A167" t="s">
        <v>38</v>
      </c>
      <c r="B167" s="32">
        <v>45316</v>
      </c>
      <c r="C167" t="s">
        <v>16</v>
      </c>
      <c r="D167">
        <v>152.27000000000001</v>
      </c>
    </row>
    <row r="168" spans="1:4" hidden="1" x14ac:dyDescent="0.35">
      <c r="A168" t="s">
        <v>41</v>
      </c>
      <c r="B168" s="32">
        <v>45316</v>
      </c>
      <c r="C168" t="s">
        <v>16</v>
      </c>
      <c r="D168">
        <v>139.35</v>
      </c>
    </row>
    <row r="169" spans="1:4" hidden="1" x14ac:dyDescent="0.35">
      <c r="A169" t="s">
        <v>42</v>
      </c>
      <c r="B169" s="32">
        <v>45316</v>
      </c>
      <c r="C169" t="s">
        <v>16</v>
      </c>
      <c r="D169">
        <v>101.75</v>
      </c>
    </row>
    <row r="170" spans="1:4" hidden="1" x14ac:dyDescent="0.35">
      <c r="A170" t="s">
        <v>43</v>
      </c>
      <c r="B170" s="32">
        <v>45316</v>
      </c>
      <c r="C170" t="s">
        <v>16</v>
      </c>
      <c r="D170">
        <v>240.53</v>
      </c>
    </row>
    <row r="171" spans="1:4" hidden="1" x14ac:dyDescent="0.35">
      <c r="A171" t="s">
        <v>44</v>
      </c>
      <c r="B171" s="32">
        <v>45316</v>
      </c>
      <c r="C171" t="s">
        <v>16</v>
      </c>
      <c r="D171">
        <v>106.38</v>
      </c>
    </row>
    <row r="172" spans="1:4" hidden="1" x14ac:dyDescent="0.35">
      <c r="A172" t="s">
        <v>45</v>
      </c>
      <c r="B172" s="32">
        <v>45316</v>
      </c>
      <c r="C172" t="s">
        <v>16</v>
      </c>
      <c r="D172">
        <v>112.1</v>
      </c>
    </row>
    <row r="173" spans="1:4" hidden="1" x14ac:dyDescent="0.35">
      <c r="A173" t="s">
        <v>30</v>
      </c>
      <c r="B173" s="32">
        <v>45317</v>
      </c>
      <c r="C173" t="s">
        <v>16</v>
      </c>
      <c r="D173">
        <v>131.4</v>
      </c>
    </row>
    <row r="174" spans="1:4" hidden="1" x14ac:dyDescent="0.35">
      <c r="A174" t="s">
        <v>32</v>
      </c>
      <c r="B174" s="32">
        <v>45317</v>
      </c>
      <c r="C174" t="s">
        <v>16</v>
      </c>
      <c r="D174">
        <v>106.72</v>
      </c>
    </row>
    <row r="175" spans="1:4" hidden="1" x14ac:dyDescent="0.35">
      <c r="A175" t="s">
        <v>34</v>
      </c>
      <c r="B175" s="32">
        <v>45317</v>
      </c>
      <c r="C175" t="s">
        <v>16</v>
      </c>
      <c r="D175">
        <v>91.97</v>
      </c>
    </row>
    <row r="176" spans="1:4" hidden="1" x14ac:dyDescent="0.35">
      <c r="A176" t="s">
        <v>35</v>
      </c>
      <c r="B176" s="32">
        <v>45317</v>
      </c>
      <c r="C176" t="s">
        <v>16</v>
      </c>
      <c r="D176">
        <v>85.45</v>
      </c>
    </row>
    <row r="177" spans="1:4" hidden="1" x14ac:dyDescent="0.35">
      <c r="A177" t="s">
        <v>38</v>
      </c>
      <c r="B177" s="32">
        <v>45317</v>
      </c>
      <c r="C177" t="s">
        <v>16</v>
      </c>
      <c r="D177">
        <v>118.85</v>
      </c>
    </row>
    <row r="178" spans="1:4" hidden="1" x14ac:dyDescent="0.35">
      <c r="A178" t="s">
        <v>41</v>
      </c>
      <c r="B178" s="32">
        <v>45317</v>
      </c>
      <c r="C178" t="s">
        <v>16</v>
      </c>
      <c r="D178">
        <v>135.78</v>
      </c>
    </row>
    <row r="179" spans="1:4" hidden="1" x14ac:dyDescent="0.35">
      <c r="A179" t="s">
        <v>42</v>
      </c>
      <c r="B179" s="32">
        <v>45317</v>
      </c>
      <c r="C179" t="s">
        <v>16</v>
      </c>
      <c r="D179">
        <v>85.52</v>
      </c>
    </row>
    <row r="180" spans="1:4" hidden="1" x14ac:dyDescent="0.35">
      <c r="A180" t="s">
        <v>43</v>
      </c>
      <c r="B180" s="32">
        <v>45317</v>
      </c>
      <c r="C180" t="s">
        <v>16</v>
      </c>
      <c r="D180">
        <v>140.93</v>
      </c>
    </row>
    <row r="181" spans="1:4" hidden="1" x14ac:dyDescent="0.35">
      <c r="A181" t="s">
        <v>44</v>
      </c>
      <c r="B181" s="32">
        <v>45317</v>
      </c>
      <c r="C181" t="s">
        <v>16</v>
      </c>
      <c r="D181">
        <v>94.5</v>
      </c>
    </row>
    <row r="182" spans="1:4" hidden="1" x14ac:dyDescent="0.35">
      <c r="A182" t="s">
        <v>45</v>
      </c>
      <c r="B182" s="32">
        <v>45317</v>
      </c>
      <c r="C182" t="s">
        <v>16</v>
      </c>
      <c r="D182">
        <v>105.48</v>
      </c>
    </row>
    <row r="183" spans="1:4" hidden="1" x14ac:dyDescent="0.35">
      <c r="A183" t="s">
        <v>34</v>
      </c>
      <c r="B183" s="32">
        <v>45318</v>
      </c>
      <c r="C183" t="s">
        <v>16</v>
      </c>
      <c r="D183">
        <v>27.88</v>
      </c>
    </row>
    <row r="184" spans="1:4" hidden="1" x14ac:dyDescent="0.35">
      <c r="A184" t="s">
        <v>35</v>
      </c>
      <c r="B184" s="32">
        <v>45318</v>
      </c>
      <c r="C184" t="s">
        <v>16</v>
      </c>
      <c r="D184">
        <v>23.77</v>
      </c>
    </row>
    <row r="185" spans="1:4" hidden="1" x14ac:dyDescent="0.35">
      <c r="A185" t="s">
        <v>38</v>
      </c>
      <c r="B185" s="32">
        <v>45318</v>
      </c>
      <c r="C185" t="s">
        <v>16</v>
      </c>
      <c r="D185">
        <v>69.349999999999994</v>
      </c>
    </row>
    <row r="186" spans="1:4" hidden="1" x14ac:dyDescent="0.35">
      <c r="A186" t="s">
        <v>42</v>
      </c>
      <c r="B186" s="32">
        <v>45318</v>
      </c>
      <c r="C186" t="s">
        <v>16</v>
      </c>
      <c r="D186">
        <v>34.57</v>
      </c>
    </row>
    <row r="187" spans="1:4" hidden="1" x14ac:dyDescent="0.35">
      <c r="A187" t="s">
        <v>45</v>
      </c>
      <c r="B187" s="32">
        <v>45318</v>
      </c>
      <c r="C187" t="s">
        <v>16</v>
      </c>
      <c r="D187">
        <v>38.85</v>
      </c>
    </row>
    <row r="188" spans="1:4" hidden="1" x14ac:dyDescent="0.35">
      <c r="A188" t="s">
        <v>30</v>
      </c>
      <c r="B188" s="32">
        <v>45320</v>
      </c>
      <c r="C188" t="s">
        <v>16</v>
      </c>
      <c r="D188">
        <v>122.8</v>
      </c>
    </row>
    <row r="189" spans="1:4" hidden="1" x14ac:dyDescent="0.35">
      <c r="A189" t="s">
        <v>32</v>
      </c>
      <c r="B189" s="32">
        <v>45320</v>
      </c>
      <c r="C189" t="s">
        <v>16</v>
      </c>
      <c r="D189">
        <v>151.5</v>
      </c>
    </row>
    <row r="190" spans="1:4" hidden="1" x14ac:dyDescent="0.35">
      <c r="A190" t="s">
        <v>34</v>
      </c>
      <c r="B190" s="32">
        <v>45320</v>
      </c>
      <c r="C190" t="s">
        <v>16</v>
      </c>
      <c r="D190">
        <v>126.95</v>
      </c>
    </row>
    <row r="191" spans="1:4" hidden="1" x14ac:dyDescent="0.35">
      <c r="A191" t="s">
        <v>35</v>
      </c>
      <c r="B191" s="32">
        <v>45320</v>
      </c>
      <c r="C191" t="s">
        <v>16</v>
      </c>
      <c r="D191">
        <v>141.22</v>
      </c>
    </row>
    <row r="192" spans="1:4" hidden="1" x14ac:dyDescent="0.35">
      <c r="A192" t="s">
        <v>38</v>
      </c>
      <c r="B192" s="32">
        <v>45320</v>
      </c>
      <c r="C192" t="s">
        <v>16</v>
      </c>
      <c r="D192">
        <v>169.13</v>
      </c>
    </row>
    <row r="193" spans="1:4" hidden="1" x14ac:dyDescent="0.35">
      <c r="A193" t="s">
        <v>41</v>
      </c>
      <c r="B193" s="32">
        <v>45320</v>
      </c>
      <c r="C193" t="s">
        <v>16</v>
      </c>
      <c r="D193">
        <v>139.75</v>
      </c>
    </row>
    <row r="194" spans="1:4" hidden="1" x14ac:dyDescent="0.35">
      <c r="A194" t="s">
        <v>42</v>
      </c>
      <c r="B194" s="32">
        <v>45320</v>
      </c>
      <c r="C194" t="s">
        <v>16</v>
      </c>
      <c r="D194">
        <v>136.65</v>
      </c>
    </row>
    <row r="195" spans="1:4" hidden="1" x14ac:dyDescent="0.35">
      <c r="A195" t="s">
        <v>43</v>
      </c>
      <c r="B195" s="32">
        <v>45320</v>
      </c>
      <c r="C195" t="s">
        <v>16</v>
      </c>
      <c r="D195">
        <v>191.37</v>
      </c>
    </row>
    <row r="196" spans="1:4" hidden="1" x14ac:dyDescent="0.35">
      <c r="A196" t="s">
        <v>44</v>
      </c>
      <c r="B196" s="32">
        <v>45320</v>
      </c>
      <c r="C196" t="s">
        <v>16</v>
      </c>
      <c r="D196">
        <v>117.9</v>
      </c>
    </row>
    <row r="197" spans="1:4" hidden="1" x14ac:dyDescent="0.35">
      <c r="A197" t="s">
        <v>45</v>
      </c>
      <c r="B197" s="32">
        <v>45320</v>
      </c>
      <c r="C197" t="s">
        <v>16</v>
      </c>
      <c r="D197">
        <v>191.77</v>
      </c>
    </row>
    <row r="198" spans="1:4" hidden="1" x14ac:dyDescent="0.35">
      <c r="A198" t="s">
        <v>30</v>
      </c>
      <c r="B198" s="32">
        <v>45321</v>
      </c>
      <c r="C198" t="s">
        <v>16</v>
      </c>
      <c r="D198">
        <v>90.57</v>
      </c>
    </row>
    <row r="199" spans="1:4" hidden="1" x14ac:dyDescent="0.35">
      <c r="A199" t="s">
        <v>32</v>
      </c>
      <c r="B199" s="32">
        <v>45321</v>
      </c>
      <c r="C199" t="s">
        <v>16</v>
      </c>
      <c r="D199">
        <v>76.650000000000006</v>
      </c>
    </row>
    <row r="200" spans="1:4" hidden="1" x14ac:dyDescent="0.35">
      <c r="A200" t="s">
        <v>34</v>
      </c>
      <c r="B200" s="32">
        <v>45321</v>
      </c>
      <c r="C200" t="s">
        <v>16</v>
      </c>
      <c r="D200">
        <v>186.63</v>
      </c>
    </row>
    <row r="201" spans="1:4" hidden="1" x14ac:dyDescent="0.35">
      <c r="A201" t="s">
        <v>35</v>
      </c>
      <c r="B201" s="32">
        <v>45321</v>
      </c>
      <c r="C201" t="s">
        <v>16</v>
      </c>
      <c r="D201">
        <v>92.05</v>
      </c>
    </row>
    <row r="202" spans="1:4" hidden="1" x14ac:dyDescent="0.35">
      <c r="A202" t="s">
        <v>38</v>
      </c>
      <c r="B202" s="32">
        <v>45321</v>
      </c>
      <c r="C202" t="s">
        <v>16</v>
      </c>
      <c r="D202">
        <v>143.72999999999999</v>
      </c>
    </row>
    <row r="203" spans="1:4" hidden="1" x14ac:dyDescent="0.35">
      <c r="A203" t="s">
        <v>41</v>
      </c>
      <c r="B203" s="32">
        <v>45321</v>
      </c>
      <c r="C203" t="s">
        <v>16</v>
      </c>
      <c r="D203">
        <v>118.22</v>
      </c>
    </row>
    <row r="204" spans="1:4" hidden="1" x14ac:dyDescent="0.35">
      <c r="A204" t="s">
        <v>42</v>
      </c>
      <c r="B204" s="32">
        <v>45321</v>
      </c>
      <c r="C204" t="s">
        <v>16</v>
      </c>
      <c r="D204">
        <v>106.58</v>
      </c>
    </row>
    <row r="205" spans="1:4" hidden="1" x14ac:dyDescent="0.35">
      <c r="A205" t="s">
        <v>43</v>
      </c>
      <c r="B205" s="32">
        <v>45321</v>
      </c>
      <c r="C205" t="s">
        <v>16</v>
      </c>
      <c r="D205">
        <v>158.97999999999999</v>
      </c>
    </row>
    <row r="206" spans="1:4" hidden="1" x14ac:dyDescent="0.35">
      <c r="A206" t="s">
        <v>44</v>
      </c>
      <c r="B206" s="32">
        <v>45321</v>
      </c>
      <c r="C206" t="s">
        <v>16</v>
      </c>
      <c r="D206">
        <v>110.78</v>
      </c>
    </row>
    <row r="207" spans="1:4" hidden="1" x14ac:dyDescent="0.35">
      <c r="A207" t="s">
        <v>45</v>
      </c>
      <c r="B207" s="32">
        <v>45321</v>
      </c>
      <c r="C207" t="s">
        <v>16</v>
      </c>
      <c r="D207">
        <v>133</v>
      </c>
    </row>
    <row r="208" spans="1:4" hidden="1" x14ac:dyDescent="0.35">
      <c r="A208" t="s">
        <v>30</v>
      </c>
      <c r="B208" s="32">
        <v>45322</v>
      </c>
      <c r="C208" t="s">
        <v>16</v>
      </c>
      <c r="D208">
        <v>39.450000000000003</v>
      </c>
    </row>
    <row r="209" spans="1:4" hidden="1" x14ac:dyDescent="0.35">
      <c r="A209" t="s">
        <v>32</v>
      </c>
      <c r="B209" s="32">
        <v>45322</v>
      </c>
      <c r="C209" t="s">
        <v>16</v>
      </c>
      <c r="D209">
        <v>141.32</v>
      </c>
    </row>
    <row r="210" spans="1:4" hidden="1" x14ac:dyDescent="0.35">
      <c r="A210" t="s">
        <v>34</v>
      </c>
      <c r="B210" s="32">
        <v>45322</v>
      </c>
      <c r="C210" t="s">
        <v>16</v>
      </c>
      <c r="D210">
        <v>158.19999999999999</v>
      </c>
    </row>
    <row r="211" spans="1:4" hidden="1" x14ac:dyDescent="0.35">
      <c r="A211" t="s">
        <v>35</v>
      </c>
      <c r="B211" s="32">
        <v>45322</v>
      </c>
      <c r="C211" t="s">
        <v>16</v>
      </c>
      <c r="D211">
        <v>133.47</v>
      </c>
    </row>
    <row r="212" spans="1:4" hidden="1" x14ac:dyDescent="0.35">
      <c r="A212" t="s">
        <v>38</v>
      </c>
      <c r="B212" s="32">
        <v>45322</v>
      </c>
      <c r="C212" t="s">
        <v>16</v>
      </c>
      <c r="D212">
        <v>36.85</v>
      </c>
    </row>
    <row r="213" spans="1:4" hidden="1" x14ac:dyDescent="0.35">
      <c r="A213" t="s">
        <v>41</v>
      </c>
      <c r="B213" s="32">
        <v>45322</v>
      </c>
      <c r="C213" t="s">
        <v>16</v>
      </c>
      <c r="D213">
        <v>179.63</v>
      </c>
    </row>
    <row r="214" spans="1:4" hidden="1" x14ac:dyDescent="0.35">
      <c r="A214" t="s">
        <v>42</v>
      </c>
      <c r="B214" s="32">
        <v>45322</v>
      </c>
      <c r="C214" t="s">
        <v>16</v>
      </c>
      <c r="D214">
        <v>159.78</v>
      </c>
    </row>
    <row r="215" spans="1:4" hidden="1" x14ac:dyDescent="0.35">
      <c r="A215" t="s">
        <v>43</v>
      </c>
      <c r="B215" s="32">
        <v>45322</v>
      </c>
      <c r="C215" t="s">
        <v>16</v>
      </c>
      <c r="D215">
        <v>209.48</v>
      </c>
    </row>
    <row r="216" spans="1:4" hidden="1" x14ac:dyDescent="0.35">
      <c r="A216" t="s">
        <v>44</v>
      </c>
      <c r="B216" s="32">
        <v>45322</v>
      </c>
      <c r="C216" t="s">
        <v>16</v>
      </c>
      <c r="D216">
        <v>169.22</v>
      </c>
    </row>
    <row r="217" spans="1:4" hidden="1" x14ac:dyDescent="0.35">
      <c r="A217" t="s">
        <v>45</v>
      </c>
      <c r="B217" s="32">
        <v>45322</v>
      </c>
      <c r="C217" t="s">
        <v>16</v>
      </c>
      <c r="D217">
        <v>226.58</v>
      </c>
    </row>
    <row r="218" spans="1:4" hidden="1" x14ac:dyDescent="0.35">
      <c r="A218" t="s">
        <v>30</v>
      </c>
      <c r="B218" s="32">
        <v>45323</v>
      </c>
      <c r="C218" t="s">
        <v>17</v>
      </c>
      <c r="D218">
        <v>119.12</v>
      </c>
    </row>
    <row r="219" spans="1:4" hidden="1" x14ac:dyDescent="0.35">
      <c r="A219" t="s">
        <v>32</v>
      </c>
      <c r="B219" s="32">
        <v>45323</v>
      </c>
      <c r="C219" t="s">
        <v>17</v>
      </c>
      <c r="D219">
        <v>153.30000000000001</v>
      </c>
    </row>
    <row r="220" spans="1:4" hidden="1" x14ac:dyDescent="0.35">
      <c r="A220" t="s">
        <v>34</v>
      </c>
      <c r="B220" s="32">
        <v>45323</v>
      </c>
      <c r="C220" t="s">
        <v>17</v>
      </c>
      <c r="D220">
        <v>107.7</v>
      </c>
    </row>
    <row r="221" spans="1:4" hidden="1" x14ac:dyDescent="0.35">
      <c r="A221" t="s">
        <v>35</v>
      </c>
      <c r="B221" s="32">
        <v>45323</v>
      </c>
      <c r="C221" t="s">
        <v>17</v>
      </c>
      <c r="D221">
        <v>200.4</v>
      </c>
    </row>
    <row r="222" spans="1:4" hidden="1" x14ac:dyDescent="0.35">
      <c r="A222" t="s">
        <v>38</v>
      </c>
      <c r="B222" s="32">
        <v>45323</v>
      </c>
      <c r="C222" t="s">
        <v>17</v>
      </c>
      <c r="D222">
        <v>132.97999999999999</v>
      </c>
    </row>
    <row r="223" spans="1:4" hidden="1" x14ac:dyDescent="0.35">
      <c r="A223" t="s">
        <v>41</v>
      </c>
      <c r="B223" s="32">
        <v>45323</v>
      </c>
      <c r="C223" t="s">
        <v>17</v>
      </c>
      <c r="D223">
        <v>117.27</v>
      </c>
    </row>
    <row r="224" spans="1:4" hidden="1" x14ac:dyDescent="0.35">
      <c r="A224" t="s">
        <v>42</v>
      </c>
      <c r="B224" s="32">
        <v>45323</v>
      </c>
      <c r="C224" t="s">
        <v>17</v>
      </c>
      <c r="D224">
        <v>98.85</v>
      </c>
    </row>
    <row r="225" spans="1:4" hidden="1" x14ac:dyDescent="0.35">
      <c r="A225" t="s">
        <v>43</v>
      </c>
      <c r="B225" s="32">
        <v>45323</v>
      </c>
      <c r="C225" t="s">
        <v>17</v>
      </c>
      <c r="D225">
        <v>204.58</v>
      </c>
    </row>
    <row r="226" spans="1:4" hidden="1" x14ac:dyDescent="0.35">
      <c r="A226" t="s">
        <v>44</v>
      </c>
      <c r="B226" s="32">
        <v>45323</v>
      </c>
      <c r="C226" t="s">
        <v>17</v>
      </c>
      <c r="D226">
        <v>144.72</v>
      </c>
    </row>
    <row r="227" spans="1:4" hidden="1" x14ac:dyDescent="0.35">
      <c r="A227" t="s">
        <v>45</v>
      </c>
      <c r="B227" s="32">
        <v>45323</v>
      </c>
      <c r="C227" t="s">
        <v>17</v>
      </c>
      <c r="D227">
        <v>131.94999999999999</v>
      </c>
    </row>
    <row r="228" spans="1:4" hidden="1" x14ac:dyDescent="0.35">
      <c r="A228" t="s">
        <v>30</v>
      </c>
      <c r="B228" s="32">
        <v>45324</v>
      </c>
      <c r="C228" t="s">
        <v>17</v>
      </c>
      <c r="D228">
        <v>159.41999999999999</v>
      </c>
    </row>
    <row r="229" spans="1:4" hidden="1" x14ac:dyDescent="0.35">
      <c r="A229" t="s">
        <v>32</v>
      </c>
      <c r="B229" s="32">
        <v>45324</v>
      </c>
      <c r="C229" t="s">
        <v>17</v>
      </c>
      <c r="D229">
        <v>93.83</v>
      </c>
    </row>
    <row r="230" spans="1:4" hidden="1" x14ac:dyDescent="0.35">
      <c r="A230" t="s">
        <v>34</v>
      </c>
      <c r="B230" s="32">
        <v>45324</v>
      </c>
      <c r="C230" t="s">
        <v>17</v>
      </c>
      <c r="D230">
        <v>112.13</v>
      </c>
    </row>
    <row r="231" spans="1:4" hidden="1" x14ac:dyDescent="0.35">
      <c r="A231" t="s">
        <v>35</v>
      </c>
      <c r="B231" s="32">
        <v>45324</v>
      </c>
      <c r="C231" t="s">
        <v>17</v>
      </c>
      <c r="D231">
        <v>198.28</v>
      </c>
    </row>
    <row r="232" spans="1:4" hidden="1" x14ac:dyDescent="0.35">
      <c r="A232" t="s">
        <v>41</v>
      </c>
      <c r="B232" s="32">
        <v>45324</v>
      </c>
      <c r="C232" t="s">
        <v>17</v>
      </c>
      <c r="D232">
        <v>115.25</v>
      </c>
    </row>
    <row r="233" spans="1:4" hidden="1" x14ac:dyDescent="0.35">
      <c r="A233" t="s">
        <v>42</v>
      </c>
      <c r="B233" s="32">
        <v>45324</v>
      </c>
      <c r="C233" t="s">
        <v>17</v>
      </c>
      <c r="D233">
        <v>108.73</v>
      </c>
    </row>
    <row r="234" spans="1:4" hidden="1" x14ac:dyDescent="0.35">
      <c r="A234" t="s">
        <v>43</v>
      </c>
      <c r="B234" s="32">
        <v>45324</v>
      </c>
      <c r="C234" t="s">
        <v>17</v>
      </c>
      <c r="D234">
        <v>181.1</v>
      </c>
    </row>
    <row r="235" spans="1:4" hidden="1" x14ac:dyDescent="0.35">
      <c r="A235" t="s">
        <v>44</v>
      </c>
      <c r="B235" s="32">
        <v>45324</v>
      </c>
      <c r="C235" t="s">
        <v>17</v>
      </c>
      <c r="D235">
        <v>125.72</v>
      </c>
    </row>
    <row r="236" spans="1:4" hidden="1" x14ac:dyDescent="0.35">
      <c r="A236" t="s">
        <v>45</v>
      </c>
      <c r="B236" s="32">
        <v>45324</v>
      </c>
      <c r="C236" t="s">
        <v>17</v>
      </c>
      <c r="D236">
        <v>142.57</v>
      </c>
    </row>
    <row r="237" spans="1:4" hidden="1" x14ac:dyDescent="0.35">
      <c r="A237" t="s">
        <v>30</v>
      </c>
      <c r="B237" s="32">
        <v>45327</v>
      </c>
      <c r="C237" t="s">
        <v>17</v>
      </c>
      <c r="D237">
        <v>169.02</v>
      </c>
    </row>
    <row r="238" spans="1:4" hidden="1" x14ac:dyDescent="0.35">
      <c r="A238" t="s">
        <v>32</v>
      </c>
      <c r="B238" s="32">
        <v>45327</v>
      </c>
      <c r="C238" t="s">
        <v>17</v>
      </c>
      <c r="D238">
        <v>127.82</v>
      </c>
    </row>
    <row r="239" spans="1:4" hidden="1" x14ac:dyDescent="0.35">
      <c r="A239" t="s">
        <v>34</v>
      </c>
      <c r="B239" s="32">
        <v>45327</v>
      </c>
      <c r="C239" t="s">
        <v>17</v>
      </c>
      <c r="D239">
        <v>169.85</v>
      </c>
    </row>
    <row r="240" spans="1:4" hidden="1" x14ac:dyDescent="0.35">
      <c r="A240" t="s">
        <v>35</v>
      </c>
      <c r="B240" s="32">
        <v>45327</v>
      </c>
      <c r="C240" t="s">
        <v>17</v>
      </c>
      <c r="D240">
        <v>164.97</v>
      </c>
    </row>
    <row r="241" spans="1:4" hidden="1" x14ac:dyDescent="0.35">
      <c r="A241" t="s">
        <v>38</v>
      </c>
      <c r="B241" s="32">
        <v>45327</v>
      </c>
      <c r="C241" t="s">
        <v>17</v>
      </c>
      <c r="D241">
        <v>195.08</v>
      </c>
    </row>
    <row r="242" spans="1:4" hidden="1" x14ac:dyDescent="0.35">
      <c r="A242" t="s">
        <v>41</v>
      </c>
      <c r="B242" s="32">
        <v>45327</v>
      </c>
      <c r="C242" t="s">
        <v>17</v>
      </c>
      <c r="D242">
        <v>141.16999999999999</v>
      </c>
    </row>
    <row r="243" spans="1:4" hidden="1" x14ac:dyDescent="0.35">
      <c r="A243" t="s">
        <v>42</v>
      </c>
      <c r="B243" s="32">
        <v>45327</v>
      </c>
      <c r="C243" t="s">
        <v>17</v>
      </c>
      <c r="D243">
        <v>112.7</v>
      </c>
    </row>
    <row r="244" spans="1:4" hidden="1" x14ac:dyDescent="0.35">
      <c r="A244" t="s">
        <v>43</v>
      </c>
      <c r="B244" s="32">
        <v>45327</v>
      </c>
      <c r="C244" t="s">
        <v>17</v>
      </c>
      <c r="D244">
        <v>222.23</v>
      </c>
    </row>
    <row r="245" spans="1:4" hidden="1" x14ac:dyDescent="0.35">
      <c r="A245" t="s">
        <v>44</v>
      </c>
      <c r="B245" s="32">
        <v>45327</v>
      </c>
      <c r="C245" t="s">
        <v>17</v>
      </c>
      <c r="D245">
        <v>189.68</v>
      </c>
    </row>
    <row r="246" spans="1:4" hidden="1" x14ac:dyDescent="0.35">
      <c r="A246" t="s">
        <v>45</v>
      </c>
      <c r="B246" s="32">
        <v>45327</v>
      </c>
      <c r="C246" t="s">
        <v>17</v>
      </c>
      <c r="D246">
        <v>172.27</v>
      </c>
    </row>
    <row r="247" spans="1:4" hidden="1" x14ac:dyDescent="0.35">
      <c r="A247" t="s">
        <v>30</v>
      </c>
      <c r="B247" s="32">
        <v>45328</v>
      </c>
      <c r="C247" t="s">
        <v>17</v>
      </c>
      <c r="D247">
        <v>75.12</v>
      </c>
    </row>
    <row r="248" spans="1:4" hidden="1" x14ac:dyDescent="0.35">
      <c r="A248" t="s">
        <v>32</v>
      </c>
      <c r="B248" s="32">
        <v>45328</v>
      </c>
      <c r="C248" t="s">
        <v>17</v>
      </c>
      <c r="D248">
        <v>93.03</v>
      </c>
    </row>
    <row r="249" spans="1:4" hidden="1" x14ac:dyDescent="0.35">
      <c r="A249" t="s">
        <v>34</v>
      </c>
      <c r="B249" s="32">
        <v>45328</v>
      </c>
      <c r="C249" t="s">
        <v>17</v>
      </c>
      <c r="D249">
        <v>101.63</v>
      </c>
    </row>
    <row r="250" spans="1:4" hidden="1" x14ac:dyDescent="0.35">
      <c r="A250" t="s">
        <v>35</v>
      </c>
      <c r="B250" s="32">
        <v>45328</v>
      </c>
      <c r="C250" t="s">
        <v>17</v>
      </c>
      <c r="D250">
        <v>201.65</v>
      </c>
    </row>
    <row r="251" spans="1:4" hidden="1" x14ac:dyDescent="0.35">
      <c r="A251" t="s">
        <v>38</v>
      </c>
      <c r="B251" s="32">
        <v>45328</v>
      </c>
      <c r="C251" t="s">
        <v>17</v>
      </c>
      <c r="D251">
        <v>188.68</v>
      </c>
    </row>
    <row r="252" spans="1:4" hidden="1" x14ac:dyDescent="0.35">
      <c r="A252" t="s">
        <v>41</v>
      </c>
      <c r="B252" s="32">
        <v>45328</v>
      </c>
      <c r="C252" t="s">
        <v>17</v>
      </c>
      <c r="D252">
        <v>106.58</v>
      </c>
    </row>
    <row r="253" spans="1:4" hidden="1" x14ac:dyDescent="0.35">
      <c r="A253" t="s">
        <v>42</v>
      </c>
      <c r="B253" s="32">
        <v>45328</v>
      </c>
      <c r="C253" t="s">
        <v>17</v>
      </c>
      <c r="D253">
        <v>120.93</v>
      </c>
    </row>
    <row r="254" spans="1:4" hidden="1" x14ac:dyDescent="0.35">
      <c r="A254" t="s">
        <v>43</v>
      </c>
      <c r="B254" s="32">
        <v>45328</v>
      </c>
      <c r="C254" t="s">
        <v>17</v>
      </c>
      <c r="D254">
        <v>172.77</v>
      </c>
    </row>
    <row r="255" spans="1:4" hidden="1" x14ac:dyDescent="0.35">
      <c r="A255" t="s">
        <v>44</v>
      </c>
      <c r="B255" s="32">
        <v>45328</v>
      </c>
      <c r="C255" t="s">
        <v>17</v>
      </c>
      <c r="D255">
        <v>147.47</v>
      </c>
    </row>
    <row r="256" spans="1:4" hidden="1" x14ac:dyDescent="0.35">
      <c r="A256" t="s">
        <v>45</v>
      </c>
      <c r="B256" s="32">
        <v>45328</v>
      </c>
      <c r="C256" t="s">
        <v>17</v>
      </c>
      <c r="D256">
        <v>146.38</v>
      </c>
    </row>
    <row r="257" spans="1:4" hidden="1" x14ac:dyDescent="0.35">
      <c r="A257" t="s">
        <v>30</v>
      </c>
      <c r="B257" s="32">
        <v>45329</v>
      </c>
      <c r="C257" t="s">
        <v>17</v>
      </c>
      <c r="D257">
        <v>133.52000000000001</v>
      </c>
    </row>
    <row r="258" spans="1:4" hidden="1" x14ac:dyDescent="0.35">
      <c r="A258" t="s">
        <v>32</v>
      </c>
      <c r="B258" s="32">
        <v>45329</v>
      </c>
      <c r="C258" t="s">
        <v>17</v>
      </c>
      <c r="D258">
        <v>123.3</v>
      </c>
    </row>
    <row r="259" spans="1:4" hidden="1" x14ac:dyDescent="0.35">
      <c r="A259" t="s">
        <v>34</v>
      </c>
      <c r="B259" s="32">
        <v>45329</v>
      </c>
      <c r="C259" t="s">
        <v>17</v>
      </c>
      <c r="D259">
        <v>142.57</v>
      </c>
    </row>
    <row r="260" spans="1:4" hidden="1" x14ac:dyDescent="0.35">
      <c r="A260" t="s">
        <v>35</v>
      </c>
      <c r="B260" s="32">
        <v>45329</v>
      </c>
      <c r="C260" t="s">
        <v>17</v>
      </c>
      <c r="D260">
        <v>222.37</v>
      </c>
    </row>
    <row r="261" spans="1:4" hidden="1" x14ac:dyDescent="0.35">
      <c r="A261" t="s">
        <v>38</v>
      </c>
      <c r="B261" s="32">
        <v>45329</v>
      </c>
      <c r="C261" t="s">
        <v>17</v>
      </c>
      <c r="D261">
        <v>186.78</v>
      </c>
    </row>
    <row r="262" spans="1:4" hidden="1" x14ac:dyDescent="0.35">
      <c r="A262" t="s">
        <v>41</v>
      </c>
      <c r="B262" s="32">
        <v>45329</v>
      </c>
      <c r="C262" t="s">
        <v>17</v>
      </c>
      <c r="D262">
        <v>157.97</v>
      </c>
    </row>
    <row r="263" spans="1:4" hidden="1" x14ac:dyDescent="0.35">
      <c r="A263" t="s">
        <v>42</v>
      </c>
      <c r="B263" s="32">
        <v>45329</v>
      </c>
      <c r="C263" t="s">
        <v>17</v>
      </c>
      <c r="D263">
        <v>145.4</v>
      </c>
    </row>
    <row r="264" spans="1:4" hidden="1" x14ac:dyDescent="0.35">
      <c r="A264" t="s">
        <v>43</v>
      </c>
      <c r="B264" s="32">
        <v>45329</v>
      </c>
      <c r="C264" t="s">
        <v>17</v>
      </c>
      <c r="D264">
        <v>220.12</v>
      </c>
    </row>
    <row r="265" spans="1:4" hidden="1" x14ac:dyDescent="0.35">
      <c r="A265" t="s">
        <v>44</v>
      </c>
      <c r="B265" s="32">
        <v>45329</v>
      </c>
      <c r="C265" t="s">
        <v>17</v>
      </c>
      <c r="D265">
        <v>174.18</v>
      </c>
    </row>
    <row r="266" spans="1:4" hidden="1" x14ac:dyDescent="0.35">
      <c r="A266" t="s">
        <v>45</v>
      </c>
      <c r="B266" s="32">
        <v>45329</v>
      </c>
      <c r="C266" t="s">
        <v>17</v>
      </c>
      <c r="D266">
        <v>175.22</v>
      </c>
    </row>
    <row r="267" spans="1:4" hidden="1" x14ac:dyDescent="0.35">
      <c r="A267" t="s">
        <v>30</v>
      </c>
      <c r="B267" s="32">
        <v>45330</v>
      </c>
      <c r="C267" t="s">
        <v>17</v>
      </c>
      <c r="D267">
        <v>101.17</v>
      </c>
    </row>
    <row r="268" spans="1:4" hidden="1" x14ac:dyDescent="0.35">
      <c r="A268" t="s">
        <v>32</v>
      </c>
      <c r="B268" s="32">
        <v>45330</v>
      </c>
      <c r="C268" t="s">
        <v>17</v>
      </c>
      <c r="D268">
        <v>105.53</v>
      </c>
    </row>
    <row r="269" spans="1:4" hidden="1" x14ac:dyDescent="0.35">
      <c r="A269" t="s">
        <v>34</v>
      </c>
      <c r="B269" s="32">
        <v>45330</v>
      </c>
      <c r="C269" t="s">
        <v>17</v>
      </c>
      <c r="D269">
        <v>71.92</v>
      </c>
    </row>
    <row r="270" spans="1:4" hidden="1" x14ac:dyDescent="0.35">
      <c r="A270" t="s">
        <v>35</v>
      </c>
      <c r="B270" s="32">
        <v>45330</v>
      </c>
      <c r="C270" t="s">
        <v>17</v>
      </c>
      <c r="D270">
        <v>173.07</v>
      </c>
    </row>
    <row r="271" spans="1:4" hidden="1" x14ac:dyDescent="0.35">
      <c r="A271" t="s">
        <v>38</v>
      </c>
      <c r="B271" s="32">
        <v>45330</v>
      </c>
      <c r="C271" t="s">
        <v>17</v>
      </c>
      <c r="D271">
        <v>104.42</v>
      </c>
    </row>
    <row r="272" spans="1:4" hidden="1" x14ac:dyDescent="0.35">
      <c r="A272" t="s">
        <v>41</v>
      </c>
      <c r="B272" s="32">
        <v>45330</v>
      </c>
      <c r="C272" t="s">
        <v>17</v>
      </c>
      <c r="D272">
        <v>98.03</v>
      </c>
    </row>
    <row r="273" spans="1:4" hidden="1" x14ac:dyDescent="0.35">
      <c r="A273" t="s">
        <v>42</v>
      </c>
      <c r="B273" s="32">
        <v>45330</v>
      </c>
      <c r="C273" t="s">
        <v>17</v>
      </c>
      <c r="D273">
        <v>120.65</v>
      </c>
    </row>
    <row r="274" spans="1:4" hidden="1" x14ac:dyDescent="0.35">
      <c r="A274" t="s">
        <v>43</v>
      </c>
      <c r="B274" s="32">
        <v>45330</v>
      </c>
      <c r="C274" t="s">
        <v>17</v>
      </c>
      <c r="D274">
        <v>143.53</v>
      </c>
    </row>
    <row r="275" spans="1:4" hidden="1" x14ac:dyDescent="0.35">
      <c r="A275" t="s">
        <v>44</v>
      </c>
      <c r="B275" s="32">
        <v>45330</v>
      </c>
      <c r="C275" t="s">
        <v>17</v>
      </c>
      <c r="D275">
        <v>111.82</v>
      </c>
    </row>
    <row r="276" spans="1:4" hidden="1" x14ac:dyDescent="0.35">
      <c r="A276" t="s">
        <v>45</v>
      </c>
      <c r="B276" s="32">
        <v>45330</v>
      </c>
      <c r="C276" t="s">
        <v>17</v>
      </c>
      <c r="D276">
        <v>102.58</v>
      </c>
    </row>
    <row r="277" spans="1:4" hidden="1" x14ac:dyDescent="0.35">
      <c r="A277" t="s">
        <v>30</v>
      </c>
      <c r="B277" s="32">
        <v>45331</v>
      </c>
      <c r="C277" t="s">
        <v>17</v>
      </c>
      <c r="D277">
        <v>105.4</v>
      </c>
    </row>
    <row r="278" spans="1:4" hidden="1" x14ac:dyDescent="0.35">
      <c r="A278" t="s">
        <v>32</v>
      </c>
      <c r="B278" s="32">
        <v>45331</v>
      </c>
      <c r="C278" t="s">
        <v>17</v>
      </c>
      <c r="D278">
        <v>88.37</v>
      </c>
    </row>
    <row r="279" spans="1:4" hidden="1" x14ac:dyDescent="0.35">
      <c r="A279" t="s">
        <v>34</v>
      </c>
      <c r="B279" s="32">
        <v>45331</v>
      </c>
      <c r="C279" t="s">
        <v>17</v>
      </c>
      <c r="D279">
        <v>120.67</v>
      </c>
    </row>
    <row r="280" spans="1:4" hidden="1" x14ac:dyDescent="0.35">
      <c r="A280" t="s">
        <v>35</v>
      </c>
      <c r="B280" s="32">
        <v>45331</v>
      </c>
      <c r="C280" t="s">
        <v>17</v>
      </c>
      <c r="D280">
        <v>190.9</v>
      </c>
    </row>
    <row r="281" spans="1:4" hidden="1" x14ac:dyDescent="0.35">
      <c r="A281" t="s">
        <v>38</v>
      </c>
      <c r="B281" s="32">
        <v>45331</v>
      </c>
      <c r="C281" t="s">
        <v>17</v>
      </c>
      <c r="D281">
        <v>182.48</v>
      </c>
    </row>
    <row r="282" spans="1:4" hidden="1" x14ac:dyDescent="0.35">
      <c r="A282" t="s">
        <v>41</v>
      </c>
      <c r="B282" s="32">
        <v>45331</v>
      </c>
      <c r="C282" t="s">
        <v>17</v>
      </c>
      <c r="D282">
        <v>120.93</v>
      </c>
    </row>
    <row r="283" spans="1:4" hidden="1" x14ac:dyDescent="0.35">
      <c r="A283" t="s">
        <v>42</v>
      </c>
      <c r="B283" s="32">
        <v>45331</v>
      </c>
      <c r="C283" t="s">
        <v>17</v>
      </c>
      <c r="D283">
        <v>142.78</v>
      </c>
    </row>
    <row r="284" spans="1:4" hidden="1" x14ac:dyDescent="0.35">
      <c r="A284" t="s">
        <v>43</v>
      </c>
      <c r="B284" s="32">
        <v>45331</v>
      </c>
      <c r="C284" t="s">
        <v>17</v>
      </c>
      <c r="D284">
        <v>219.8</v>
      </c>
    </row>
    <row r="285" spans="1:4" hidden="1" x14ac:dyDescent="0.35">
      <c r="A285" t="s">
        <v>44</v>
      </c>
      <c r="B285" s="32">
        <v>45331</v>
      </c>
      <c r="C285" t="s">
        <v>17</v>
      </c>
      <c r="D285">
        <v>160.5</v>
      </c>
    </row>
    <row r="286" spans="1:4" hidden="1" x14ac:dyDescent="0.35">
      <c r="A286" t="s">
        <v>45</v>
      </c>
      <c r="B286" s="32">
        <v>45331</v>
      </c>
      <c r="C286" t="s">
        <v>17</v>
      </c>
      <c r="D286">
        <v>199.88</v>
      </c>
    </row>
    <row r="287" spans="1:4" hidden="1" x14ac:dyDescent="0.35">
      <c r="A287" t="s">
        <v>30</v>
      </c>
      <c r="B287" s="32">
        <v>45334</v>
      </c>
      <c r="C287" t="s">
        <v>17</v>
      </c>
      <c r="D287">
        <v>123.18</v>
      </c>
    </row>
    <row r="288" spans="1:4" hidden="1" x14ac:dyDescent="0.35">
      <c r="A288" t="s">
        <v>32</v>
      </c>
      <c r="B288" s="32">
        <v>45334</v>
      </c>
      <c r="C288" t="s">
        <v>17</v>
      </c>
      <c r="D288">
        <v>127.68</v>
      </c>
    </row>
    <row r="289" spans="1:4" hidden="1" x14ac:dyDescent="0.35">
      <c r="A289" t="s">
        <v>34</v>
      </c>
      <c r="B289" s="32">
        <v>45334</v>
      </c>
      <c r="C289" t="s">
        <v>17</v>
      </c>
      <c r="D289">
        <v>79.63</v>
      </c>
    </row>
    <row r="290" spans="1:4" hidden="1" x14ac:dyDescent="0.35">
      <c r="A290" t="s">
        <v>35</v>
      </c>
      <c r="B290" s="32">
        <v>45334</v>
      </c>
      <c r="C290" t="s">
        <v>17</v>
      </c>
      <c r="D290">
        <v>108.38</v>
      </c>
    </row>
    <row r="291" spans="1:4" hidden="1" x14ac:dyDescent="0.35">
      <c r="A291" t="s">
        <v>38</v>
      </c>
      <c r="B291" s="32">
        <v>45334</v>
      </c>
      <c r="C291" t="s">
        <v>17</v>
      </c>
      <c r="D291">
        <v>191.9</v>
      </c>
    </row>
    <row r="292" spans="1:4" hidden="1" x14ac:dyDescent="0.35">
      <c r="A292" t="s">
        <v>41</v>
      </c>
      <c r="B292" s="32">
        <v>45334</v>
      </c>
      <c r="C292" t="s">
        <v>17</v>
      </c>
      <c r="D292">
        <v>139.58000000000001</v>
      </c>
    </row>
    <row r="293" spans="1:4" hidden="1" x14ac:dyDescent="0.35">
      <c r="A293" t="s">
        <v>42</v>
      </c>
      <c r="B293" s="32">
        <v>45334</v>
      </c>
      <c r="C293" t="s">
        <v>17</v>
      </c>
      <c r="D293">
        <v>113.28</v>
      </c>
    </row>
    <row r="294" spans="1:4" hidden="1" x14ac:dyDescent="0.35">
      <c r="A294" t="s">
        <v>43</v>
      </c>
      <c r="B294" s="32">
        <v>45334</v>
      </c>
      <c r="C294" t="s">
        <v>17</v>
      </c>
      <c r="D294">
        <v>211.62</v>
      </c>
    </row>
    <row r="295" spans="1:4" hidden="1" x14ac:dyDescent="0.35">
      <c r="A295" t="s">
        <v>44</v>
      </c>
      <c r="B295" s="32">
        <v>45334</v>
      </c>
      <c r="C295" t="s">
        <v>17</v>
      </c>
      <c r="D295">
        <v>144.69999999999999</v>
      </c>
    </row>
    <row r="296" spans="1:4" hidden="1" x14ac:dyDescent="0.35">
      <c r="A296" t="s">
        <v>45</v>
      </c>
      <c r="B296" s="32">
        <v>45334</v>
      </c>
      <c r="C296" t="s">
        <v>17</v>
      </c>
      <c r="D296">
        <v>224.52</v>
      </c>
    </row>
    <row r="297" spans="1:4" hidden="1" x14ac:dyDescent="0.35">
      <c r="A297" t="s">
        <v>30</v>
      </c>
      <c r="B297" s="32">
        <v>45335</v>
      </c>
      <c r="C297" t="s">
        <v>17</v>
      </c>
      <c r="D297">
        <v>177.77</v>
      </c>
    </row>
    <row r="298" spans="1:4" hidden="1" x14ac:dyDescent="0.35">
      <c r="A298" t="s">
        <v>32</v>
      </c>
      <c r="B298" s="32">
        <v>45335</v>
      </c>
      <c r="C298" t="s">
        <v>17</v>
      </c>
      <c r="D298">
        <v>98.28</v>
      </c>
    </row>
    <row r="299" spans="1:4" hidden="1" x14ac:dyDescent="0.35">
      <c r="A299" t="s">
        <v>34</v>
      </c>
      <c r="B299" s="32">
        <v>45335</v>
      </c>
      <c r="C299" t="s">
        <v>17</v>
      </c>
      <c r="D299">
        <v>166.57</v>
      </c>
    </row>
    <row r="300" spans="1:4" hidden="1" x14ac:dyDescent="0.35">
      <c r="A300" t="s">
        <v>35</v>
      </c>
      <c r="B300" s="32">
        <v>45335</v>
      </c>
      <c r="C300" t="s">
        <v>17</v>
      </c>
      <c r="D300">
        <v>239.2</v>
      </c>
    </row>
    <row r="301" spans="1:4" hidden="1" x14ac:dyDescent="0.35">
      <c r="A301" t="s">
        <v>38</v>
      </c>
      <c r="B301" s="32">
        <v>45335</v>
      </c>
      <c r="C301" t="s">
        <v>17</v>
      </c>
      <c r="D301">
        <v>175.98</v>
      </c>
    </row>
    <row r="302" spans="1:4" hidden="1" x14ac:dyDescent="0.35">
      <c r="A302" t="s">
        <v>41</v>
      </c>
      <c r="B302" s="32">
        <v>45335</v>
      </c>
      <c r="C302" t="s">
        <v>17</v>
      </c>
      <c r="D302">
        <v>148.91999999999999</v>
      </c>
    </row>
    <row r="303" spans="1:4" hidden="1" x14ac:dyDescent="0.35">
      <c r="A303" t="s">
        <v>42</v>
      </c>
      <c r="B303" s="32">
        <v>45335</v>
      </c>
      <c r="C303" t="s">
        <v>17</v>
      </c>
      <c r="D303">
        <v>145.05000000000001</v>
      </c>
    </row>
    <row r="304" spans="1:4" hidden="1" x14ac:dyDescent="0.35">
      <c r="A304" t="s">
        <v>43</v>
      </c>
      <c r="B304" s="32">
        <v>45335</v>
      </c>
      <c r="C304" t="s">
        <v>17</v>
      </c>
      <c r="D304">
        <v>216.47</v>
      </c>
    </row>
    <row r="305" spans="1:4" hidden="1" x14ac:dyDescent="0.35">
      <c r="A305" t="s">
        <v>44</v>
      </c>
      <c r="B305" s="32">
        <v>45335</v>
      </c>
      <c r="C305" t="s">
        <v>17</v>
      </c>
      <c r="D305">
        <v>111.42</v>
      </c>
    </row>
    <row r="306" spans="1:4" hidden="1" x14ac:dyDescent="0.35">
      <c r="A306" t="s">
        <v>45</v>
      </c>
      <c r="B306" s="32">
        <v>45335</v>
      </c>
      <c r="C306" t="s">
        <v>17</v>
      </c>
      <c r="D306">
        <v>292</v>
      </c>
    </row>
    <row r="307" spans="1:4" hidden="1" x14ac:dyDescent="0.35">
      <c r="A307" t="s">
        <v>30</v>
      </c>
      <c r="B307" s="32">
        <v>45336</v>
      </c>
      <c r="C307" t="s">
        <v>17</v>
      </c>
      <c r="D307">
        <v>103.88</v>
      </c>
    </row>
    <row r="308" spans="1:4" hidden="1" x14ac:dyDescent="0.35">
      <c r="A308" t="s">
        <v>32</v>
      </c>
      <c r="B308" s="32">
        <v>45336</v>
      </c>
      <c r="C308" t="s">
        <v>17</v>
      </c>
      <c r="D308">
        <v>97.28</v>
      </c>
    </row>
    <row r="309" spans="1:4" hidden="1" x14ac:dyDescent="0.35">
      <c r="A309" t="s">
        <v>34</v>
      </c>
      <c r="B309" s="32">
        <v>45336</v>
      </c>
      <c r="C309" t="s">
        <v>17</v>
      </c>
      <c r="D309">
        <v>116.7</v>
      </c>
    </row>
    <row r="310" spans="1:4" hidden="1" x14ac:dyDescent="0.35">
      <c r="A310" t="s">
        <v>35</v>
      </c>
      <c r="B310" s="32">
        <v>45336</v>
      </c>
      <c r="C310" t="s">
        <v>17</v>
      </c>
      <c r="D310">
        <v>184.33</v>
      </c>
    </row>
    <row r="311" spans="1:4" hidden="1" x14ac:dyDescent="0.35">
      <c r="A311" t="s">
        <v>38</v>
      </c>
      <c r="B311" s="32">
        <v>45336</v>
      </c>
      <c r="C311" t="s">
        <v>17</v>
      </c>
      <c r="D311">
        <v>121.13</v>
      </c>
    </row>
    <row r="312" spans="1:4" hidden="1" x14ac:dyDescent="0.35">
      <c r="A312" t="s">
        <v>41</v>
      </c>
      <c r="B312" s="32">
        <v>45336</v>
      </c>
      <c r="C312" t="s">
        <v>17</v>
      </c>
      <c r="D312">
        <v>142.77000000000001</v>
      </c>
    </row>
    <row r="313" spans="1:4" hidden="1" x14ac:dyDescent="0.35">
      <c r="A313" t="s">
        <v>42</v>
      </c>
      <c r="B313" s="32">
        <v>45336</v>
      </c>
      <c r="C313" t="s">
        <v>17</v>
      </c>
      <c r="D313">
        <v>103.47</v>
      </c>
    </row>
    <row r="314" spans="1:4" hidden="1" x14ac:dyDescent="0.35">
      <c r="A314" t="s">
        <v>43</v>
      </c>
      <c r="B314" s="32">
        <v>45336</v>
      </c>
      <c r="C314" t="s">
        <v>17</v>
      </c>
      <c r="D314">
        <v>187.23</v>
      </c>
    </row>
    <row r="315" spans="1:4" hidden="1" x14ac:dyDescent="0.35">
      <c r="A315" t="s">
        <v>44</v>
      </c>
      <c r="B315" s="32">
        <v>45336</v>
      </c>
      <c r="C315" t="s">
        <v>17</v>
      </c>
      <c r="D315">
        <v>135.72999999999999</v>
      </c>
    </row>
    <row r="316" spans="1:4" hidden="1" x14ac:dyDescent="0.35">
      <c r="A316" t="s">
        <v>45</v>
      </c>
      <c r="B316" s="32">
        <v>45336</v>
      </c>
      <c r="C316" t="s">
        <v>17</v>
      </c>
      <c r="D316">
        <v>221.73</v>
      </c>
    </row>
    <row r="317" spans="1:4" hidden="1" x14ac:dyDescent="0.35">
      <c r="A317" t="s">
        <v>30</v>
      </c>
      <c r="B317" s="32">
        <v>45337</v>
      </c>
      <c r="C317" t="s">
        <v>17</v>
      </c>
      <c r="D317">
        <v>95.2</v>
      </c>
    </row>
    <row r="318" spans="1:4" hidden="1" x14ac:dyDescent="0.35">
      <c r="A318" t="s">
        <v>32</v>
      </c>
      <c r="B318" s="32">
        <v>45337</v>
      </c>
      <c r="C318" t="s">
        <v>17</v>
      </c>
      <c r="D318">
        <v>96.98</v>
      </c>
    </row>
    <row r="319" spans="1:4" hidden="1" x14ac:dyDescent="0.35">
      <c r="A319" t="s">
        <v>34</v>
      </c>
      <c r="B319" s="32">
        <v>45337</v>
      </c>
      <c r="C319" t="s">
        <v>17</v>
      </c>
      <c r="D319">
        <v>157.25</v>
      </c>
    </row>
    <row r="320" spans="1:4" hidden="1" x14ac:dyDescent="0.35">
      <c r="A320" t="s">
        <v>35</v>
      </c>
      <c r="B320" s="32">
        <v>45337</v>
      </c>
      <c r="C320" t="s">
        <v>17</v>
      </c>
      <c r="D320">
        <v>147.07</v>
      </c>
    </row>
    <row r="321" spans="1:4" hidden="1" x14ac:dyDescent="0.35">
      <c r="A321" t="s">
        <v>38</v>
      </c>
      <c r="B321" s="32">
        <v>45337</v>
      </c>
      <c r="C321" t="s">
        <v>17</v>
      </c>
      <c r="D321">
        <v>135.87</v>
      </c>
    </row>
    <row r="322" spans="1:4" hidden="1" x14ac:dyDescent="0.35">
      <c r="A322" t="s">
        <v>41</v>
      </c>
      <c r="B322" s="32">
        <v>45337</v>
      </c>
      <c r="C322" t="s">
        <v>17</v>
      </c>
      <c r="D322">
        <v>144.1</v>
      </c>
    </row>
    <row r="323" spans="1:4" hidden="1" x14ac:dyDescent="0.35">
      <c r="A323" t="s">
        <v>42</v>
      </c>
      <c r="B323" s="32">
        <v>45337</v>
      </c>
      <c r="C323" t="s">
        <v>17</v>
      </c>
      <c r="D323">
        <v>125.52</v>
      </c>
    </row>
    <row r="324" spans="1:4" hidden="1" x14ac:dyDescent="0.35">
      <c r="A324" t="s">
        <v>43</v>
      </c>
      <c r="B324" s="32">
        <v>45337</v>
      </c>
      <c r="C324" t="s">
        <v>17</v>
      </c>
      <c r="D324">
        <v>200.55</v>
      </c>
    </row>
    <row r="325" spans="1:4" hidden="1" x14ac:dyDescent="0.35">
      <c r="A325" t="s">
        <v>44</v>
      </c>
      <c r="B325" s="32">
        <v>45337</v>
      </c>
      <c r="C325" t="s">
        <v>17</v>
      </c>
      <c r="D325">
        <v>126.65</v>
      </c>
    </row>
    <row r="326" spans="1:4" hidden="1" x14ac:dyDescent="0.35">
      <c r="A326" t="s">
        <v>45</v>
      </c>
      <c r="B326" s="32">
        <v>45337</v>
      </c>
      <c r="C326" t="s">
        <v>17</v>
      </c>
      <c r="D326">
        <v>275.42</v>
      </c>
    </row>
    <row r="327" spans="1:4" hidden="1" x14ac:dyDescent="0.35">
      <c r="A327" t="s">
        <v>30</v>
      </c>
      <c r="B327" s="32">
        <v>45338</v>
      </c>
      <c r="C327" t="s">
        <v>17</v>
      </c>
      <c r="D327">
        <v>108.48</v>
      </c>
    </row>
    <row r="328" spans="1:4" hidden="1" x14ac:dyDescent="0.35">
      <c r="A328" t="s">
        <v>32</v>
      </c>
      <c r="B328" s="32">
        <v>45338</v>
      </c>
      <c r="C328" t="s">
        <v>17</v>
      </c>
      <c r="D328">
        <v>107.22</v>
      </c>
    </row>
    <row r="329" spans="1:4" hidden="1" x14ac:dyDescent="0.35">
      <c r="A329" t="s">
        <v>34</v>
      </c>
      <c r="B329" s="32">
        <v>45338</v>
      </c>
      <c r="C329" t="s">
        <v>17</v>
      </c>
      <c r="D329">
        <v>100.9</v>
      </c>
    </row>
    <row r="330" spans="1:4" hidden="1" x14ac:dyDescent="0.35">
      <c r="A330" t="s">
        <v>35</v>
      </c>
      <c r="B330" s="32">
        <v>45338</v>
      </c>
      <c r="C330" t="s">
        <v>17</v>
      </c>
      <c r="D330">
        <v>140.43</v>
      </c>
    </row>
    <row r="331" spans="1:4" hidden="1" x14ac:dyDescent="0.35">
      <c r="A331" t="s">
        <v>38</v>
      </c>
      <c r="B331" s="32">
        <v>45338</v>
      </c>
      <c r="C331" t="s">
        <v>17</v>
      </c>
      <c r="D331">
        <v>181.78</v>
      </c>
    </row>
    <row r="332" spans="1:4" hidden="1" x14ac:dyDescent="0.35">
      <c r="A332" t="s">
        <v>41</v>
      </c>
      <c r="B332" s="32">
        <v>45338</v>
      </c>
      <c r="C332" t="s">
        <v>17</v>
      </c>
      <c r="D332">
        <v>132.15</v>
      </c>
    </row>
    <row r="333" spans="1:4" hidden="1" x14ac:dyDescent="0.35">
      <c r="A333" t="s">
        <v>42</v>
      </c>
      <c r="B333" s="32">
        <v>45338</v>
      </c>
      <c r="C333" t="s">
        <v>17</v>
      </c>
      <c r="D333">
        <v>139.82</v>
      </c>
    </row>
    <row r="334" spans="1:4" hidden="1" x14ac:dyDescent="0.35">
      <c r="A334" t="s">
        <v>43</v>
      </c>
      <c r="B334" s="32">
        <v>45338</v>
      </c>
      <c r="C334" t="s">
        <v>17</v>
      </c>
      <c r="D334">
        <v>234.15</v>
      </c>
    </row>
    <row r="335" spans="1:4" hidden="1" x14ac:dyDescent="0.35">
      <c r="A335" t="s">
        <v>44</v>
      </c>
      <c r="B335" s="32">
        <v>45338</v>
      </c>
      <c r="C335" t="s">
        <v>17</v>
      </c>
      <c r="D335">
        <v>150.80000000000001</v>
      </c>
    </row>
    <row r="336" spans="1:4" hidden="1" x14ac:dyDescent="0.35">
      <c r="A336" t="s">
        <v>32</v>
      </c>
      <c r="B336" s="32">
        <v>45339</v>
      </c>
      <c r="C336" t="s">
        <v>17</v>
      </c>
      <c r="D336">
        <v>44.2</v>
      </c>
    </row>
    <row r="337" spans="1:4" hidden="1" x14ac:dyDescent="0.35">
      <c r="A337" t="s">
        <v>34</v>
      </c>
      <c r="B337" s="32">
        <v>45339</v>
      </c>
      <c r="C337" t="s">
        <v>17</v>
      </c>
      <c r="D337">
        <v>20.12</v>
      </c>
    </row>
    <row r="338" spans="1:4" hidden="1" x14ac:dyDescent="0.35">
      <c r="A338" t="s">
        <v>38</v>
      </c>
      <c r="B338" s="32">
        <v>45339</v>
      </c>
      <c r="C338" t="s">
        <v>17</v>
      </c>
      <c r="D338">
        <v>102.7</v>
      </c>
    </row>
    <row r="339" spans="1:4" hidden="1" x14ac:dyDescent="0.35">
      <c r="A339" t="s">
        <v>41</v>
      </c>
      <c r="B339" s="32">
        <v>45339</v>
      </c>
      <c r="C339" t="s">
        <v>17</v>
      </c>
      <c r="D339">
        <v>27.53</v>
      </c>
    </row>
    <row r="340" spans="1:4" hidden="1" x14ac:dyDescent="0.35">
      <c r="A340" t="s">
        <v>42</v>
      </c>
      <c r="B340" s="32">
        <v>45339</v>
      </c>
      <c r="C340" t="s">
        <v>17</v>
      </c>
      <c r="D340">
        <v>79.099999999999994</v>
      </c>
    </row>
    <row r="341" spans="1:4" hidden="1" x14ac:dyDescent="0.35">
      <c r="A341" t="s">
        <v>43</v>
      </c>
      <c r="B341" s="32">
        <v>45339</v>
      </c>
      <c r="C341" t="s">
        <v>17</v>
      </c>
      <c r="D341">
        <v>56.1</v>
      </c>
    </row>
    <row r="342" spans="1:4" hidden="1" x14ac:dyDescent="0.35">
      <c r="A342" t="s">
        <v>30</v>
      </c>
      <c r="B342" s="32">
        <v>45341</v>
      </c>
      <c r="C342" t="s">
        <v>17</v>
      </c>
      <c r="D342">
        <v>106.87</v>
      </c>
    </row>
    <row r="343" spans="1:4" hidden="1" x14ac:dyDescent="0.35">
      <c r="A343" t="s">
        <v>32</v>
      </c>
      <c r="B343" s="32">
        <v>45341</v>
      </c>
      <c r="C343" t="s">
        <v>17</v>
      </c>
      <c r="D343">
        <v>78.33</v>
      </c>
    </row>
    <row r="344" spans="1:4" hidden="1" x14ac:dyDescent="0.35">
      <c r="A344" t="s">
        <v>34</v>
      </c>
      <c r="B344" s="32">
        <v>45341</v>
      </c>
      <c r="C344" t="s">
        <v>17</v>
      </c>
      <c r="D344">
        <v>86.47</v>
      </c>
    </row>
    <row r="345" spans="1:4" hidden="1" x14ac:dyDescent="0.35">
      <c r="A345" t="s">
        <v>35</v>
      </c>
      <c r="B345" s="32">
        <v>45341</v>
      </c>
      <c r="C345" t="s">
        <v>17</v>
      </c>
      <c r="D345">
        <v>89.57</v>
      </c>
    </row>
    <row r="346" spans="1:4" hidden="1" x14ac:dyDescent="0.35">
      <c r="A346" t="s">
        <v>38</v>
      </c>
      <c r="B346" s="32">
        <v>45341</v>
      </c>
      <c r="C346" t="s">
        <v>17</v>
      </c>
      <c r="D346">
        <v>73.099999999999994</v>
      </c>
    </row>
    <row r="347" spans="1:4" hidden="1" x14ac:dyDescent="0.35">
      <c r="A347" t="s">
        <v>41</v>
      </c>
      <c r="B347" s="32">
        <v>45341</v>
      </c>
      <c r="C347" t="s">
        <v>17</v>
      </c>
      <c r="D347">
        <v>120.13</v>
      </c>
    </row>
    <row r="348" spans="1:4" hidden="1" x14ac:dyDescent="0.35">
      <c r="A348" t="s">
        <v>42</v>
      </c>
      <c r="B348" s="32">
        <v>45341</v>
      </c>
      <c r="C348" t="s">
        <v>17</v>
      </c>
      <c r="D348">
        <v>153.97999999999999</v>
      </c>
    </row>
    <row r="349" spans="1:4" hidden="1" x14ac:dyDescent="0.35">
      <c r="A349" t="s">
        <v>43</v>
      </c>
      <c r="B349" s="32">
        <v>45341</v>
      </c>
      <c r="C349" t="s">
        <v>17</v>
      </c>
      <c r="D349">
        <v>150.27000000000001</v>
      </c>
    </row>
    <row r="350" spans="1:4" hidden="1" x14ac:dyDescent="0.35">
      <c r="A350" t="s">
        <v>44</v>
      </c>
      <c r="B350" s="32">
        <v>45341</v>
      </c>
      <c r="C350" t="s">
        <v>17</v>
      </c>
      <c r="D350">
        <v>127.2</v>
      </c>
    </row>
    <row r="351" spans="1:4" hidden="1" x14ac:dyDescent="0.35">
      <c r="A351" t="s">
        <v>30</v>
      </c>
      <c r="B351" s="32">
        <v>45342</v>
      </c>
      <c r="C351" t="s">
        <v>17</v>
      </c>
      <c r="D351">
        <v>142.18</v>
      </c>
    </row>
    <row r="352" spans="1:4" hidden="1" x14ac:dyDescent="0.35">
      <c r="A352" t="s">
        <v>32</v>
      </c>
      <c r="B352" s="32">
        <v>45342</v>
      </c>
      <c r="C352" t="s">
        <v>17</v>
      </c>
      <c r="D352">
        <v>123.37</v>
      </c>
    </row>
    <row r="353" spans="1:4" hidden="1" x14ac:dyDescent="0.35">
      <c r="A353" t="s">
        <v>34</v>
      </c>
      <c r="B353" s="32">
        <v>45342</v>
      </c>
      <c r="C353" t="s">
        <v>17</v>
      </c>
      <c r="D353">
        <v>95.07</v>
      </c>
    </row>
    <row r="354" spans="1:4" hidden="1" x14ac:dyDescent="0.35">
      <c r="A354" t="s">
        <v>35</v>
      </c>
      <c r="B354" s="32">
        <v>45342</v>
      </c>
      <c r="C354" t="s">
        <v>17</v>
      </c>
      <c r="D354">
        <v>188.45</v>
      </c>
    </row>
    <row r="355" spans="1:4" hidden="1" x14ac:dyDescent="0.35">
      <c r="A355" t="s">
        <v>38</v>
      </c>
      <c r="B355" s="32">
        <v>45342</v>
      </c>
      <c r="C355" t="s">
        <v>17</v>
      </c>
      <c r="D355">
        <v>163.85</v>
      </c>
    </row>
    <row r="356" spans="1:4" hidden="1" x14ac:dyDescent="0.35">
      <c r="A356" t="s">
        <v>41</v>
      </c>
      <c r="B356" s="32">
        <v>45342</v>
      </c>
      <c r="C356" t="s">
        <v>17</v>
      </c>
      <c r="D356">
        <v>176.82</v>
      </c>
    </row>
    <row r="357" spans="1:4" hidden="1" x14ac:dyDescent="0.35">
      <c r="A357" t="s">
        <v>42</v>
      </c>
      <c r="B357" s="32">
        <v>45342</v>
      </c>
      <c r="C357" t="s">
        <v>17</v>
      </c>
      <c r="D357">
        <v>112.32</v>
      </c>
    </row>
    <row r="358" spans="1:4" hidden="1" x14ac:dyDescent="0.35">
      <c r="A358" t="s">
        <v>43</v>
      </c>
      <c r="B358" s="32">
        <v>45342</v>
      </c>
      <c r="C358" t="s">
        <v>17</v>
      </c>
      <c r="D358">
        <v>238.13</v>
      </c>
    </row>
    <row r="359" spans="1:4" hidden="1" x14ac:dyDescent="0.35">
      <c r="A359" t="s">
        <v>44</v>
      </c>
      <c r="B359" s="32">
        <v>45342</v>
      </c>
      <c r="C359" t="s">
        <v>17</v>
      </c>
      <c r="D359">
        <v>105.93</v>
      </c>
    </row>
    <row r="360" spans="1:4" hidden="1" x14ac:dyDescent="0.35">
      <c r="A360" t="s">
        <v>45</v>
      </c>
      <c r="B360" s="32">
        <v>45342</v>
      </c>
      <c r="C360" t="s">
        <v>17</v>
      </c>
      <c r="D360">
        <v>404.25</v>
      </c>
    </row>
    <row r="361" spans="1:4" hidden="1" x14ac:dyDescent="0.35">
      <c r="A361" t="s">
        <v>30</v>
      </c>
      <c r="B361" s="32">
        <v>45343</v>
      </c>
      <c r="C361" t="s">
        <v>17</v>
      </c>
      <c r="D361">
        <v>124.67</v>
      </c>
    </row>
    <row r="362" spans="1:4" hidden="1" x14ac:dyDescent="0.35">
      <c r="A362" t="s">
        <v>32</v>
      </c>
      <c r="B362" s="32">
        <v>45343</v>
      </c>
      <c r="C362" t="s">
        <v>17</v>
      </c>
      <c r="D362">
        <v>93.77</v>
      </c>
    </row>
    <row r="363" spans="1:4" hidden="1" x14ac:dyDescent="0.35">
      <c r="A363" t="s">
        <v>34</v>
      </c>
      <c r="B363" s="32">
        <v>45343</v>
      </c>
      <c r="C363" t="s">
        <v>17</v>
      </c>
      <c r="D363">
        <v>92.62</v>
      </c>
    </row>
    <row r="364" spans="1:4" hidden="1" x14ac:dyDescent="0.35">
      <c r="A364" t="s">
        <v>35</v>
      </c>
      <c r="B364" s="32">
        <v>45343</v>
      </c>
      <c r="C364" t="s">
        <v>17</v>
      </c>
      <c r="D364">
        <v>115.12</v>
      </c>
    </row>
    <row r="365" spans="1:4" hidden="1" x14ac:dyDescent="0.35">
      <c r="A365" t="s">
        <v>41</v>
      </c>
      <c r="B365" s="32">
        <v>45343</v>
      </c>
      <c r="C365" t="s">
        <v>17</v>
      </c>
      <c r="D365">
        <v>118.25</v>
      </c>
    </row>
    <row r="366" spans="1:4" hidden="1" x14ac:dyDescent="0.35">
      <c r="A366" t="s">
        <v>42</v>
      </c>
      <c r="B366" s="32">
        <v>45343</v>
      </c>
      <c r="C366" t="s">
        <v>17</v>
      </c>
      <c r="D366">
        <v>174.83</v>
      </c>
    </row>
    <row r="367" spans="1:4" hidden="1" x14ac:dyDescent="0.35">
      <c r="A367" t="s">
        <v>43</v>
      </c>
      <c r="B367" s="32">
        <v>45343</v>
      </c>
      <c r="C367" t="s">
        <v>17</v>
      </c>
      <c r="D367">
        <v>193.68</v>
      </c>
    </row>
    <row r="368" spans="1:4" hidden="1" x14ac:dyDescent="0.35">
      <c r="A368" t="s">
        <v>44</v>
      </c>
      <c r="B368" s="32">
        <v>45343</v>
      </c>
      <c r="C368" t="s">
        <v>17</v>
      </c>
      <c r="D368">
        <v>112.9</v>
      </c>
    </row>
    <row r="369" spans="1:4" hidden="1" x14ac:dyDescent="0.35">
      <c r="A369" t="s">
        <v>45</v>
      </c>
      <c r="B369" s="32">
        <v>45343</v>
      </c>
      <c r="C369" t="s">
        <v>17</v>
      </c>
      <c r="D369">
        <v>297.14999999999998</v>
      </c>
    </row>
    <row r="370" spans="1:4" hidden="1" x14ac:dyDescent="0.35">
      <c r="A370" t="s">
        <v>30</v>
      </c>
      <c r="B370" s="32">
        <v>45344</v>
      </c>
      <c r="C370" t="s">
        <v>17</v>
      </c>
      <c r="D370">
        <v>159.58000000000001</v>
      </c>
    </row>
    <row r="371" spans="1:4" hidden="1" x14ac:dyDescent="0.35">
      <c r="A371" t="s">
        <v>32</v>
      </c>
      <c r="B371" s="32">
        <v>45344</v>
      </c>
      <c r="C371" t="s">
        <v>17</v>
      </c>
      <c r="D371">
        <v>163.07</v>
      </c>
    </row>
    <row r="372" spans="1:4" hidden="1" x14ac:dyDescent="0.35">
      <c r="A372" t="s">
        <v>34</v>
      </c>
      <c r="B372" s="32">
        <v>45344</v>
      </c>
      <c r="C372" t="s">
        <v>17</v>
      </c>
      <c r="D372">
        <v>110.5</v>
      </c>
    </row>
    <row r="373" spans="1:4" hidden="1" x14ac:dyDescent="0.35">
      <c r="A373" t="s">
        <v>35</v>
      </c>
      <c r="B373" s="32">
        <v>45344</v>
      </c>
      <c r="C373" t="s">
        <v>17</v>
      </c>
      <c r="D373">
        <v>171.87</v>
      </c>
    </row>
    <row r="374" spans="1:4" hidden="1" x14ac:dyDescent="0.35">
      <c r="A374" t="s">
        <v>41</v>
      </c>
      <c r="B374" s="32">
        <v>45344</v>
      </c>
      <c r="C374" t="s">
        <v>17</v>
      </c>
      <c r="D374">
        <v>159.1</v>
      </c>
    </row>
    <row r="375" spans="1:4" hidden="1" x14ac:dyDescent="0.35">
      <c r="A375" t="s">
        <v>42</v>
      </c>
      <c r="B375" s="32">
        <v>45344</v>
      </c>
      <c r="C375" t="s">
        <v>17</v>
      </c>
      <c r="D375">
        <v>197.02</v>
      </c>
    </row>
    <row r="376" spans="1:4" hidden="1" x14ac:dyDescent="0.35">
      <c r="A376" t="s">
        <v>43</v>
      </c>
      <c r="B376" s="32">
        <v>45344</v>
      </c>
      <c r="C376" t="s">
        <v>17</v>
      </c>
      <c r="D376">
        <v>241.75</v>
      </c>
    </row>
    <row r="377" spans="1:4" hidden="1" x14ac:dyDescent="0.35">
      <c r="A377" t="s">
        <v>44</v>
      </c>
      <c r="B377" s="32">
        <v>45344</v>
      </c>
      <c r="C377" t="s">
        <v>17</v>
      </c>
      <c r="D377">
        <v>158.62</v>
      </c>
    </row>
    <row r="378" spans="1:4" hidden="1" x14ac:dyDescent="0.35">
      <c r="A378" t="s">
        <v>45</v>
      </c>
      <c r="B378" s="32">
        <v>45344</v>
      </c>
      <c r="C378" t="s">
        <v>17</v>
      </c>
      <c r="D378">
        <v>383.93</v>
      </c>
    </row>
    <row r="379" spans="1:4" hidden="1" x14ac:dyDescent="0.35">
      <c r="A379" t="s">
        <v>30</v>
      </c>
      <c r="B379" s="32">
        <v>45345</v>
      </c>
      <c r="C379" t="s">
        <v>17</v>
      </c>
      <c r="D379">
        <v>46.45</v>
      </c>
    </row>
    <row r="380" spans="1:4" hidden="1" x14ac:dyDescent="0.35">
      <c r="A380" t="s">
        <v>32</v>
      </c>
      <c r="B380" s="32">
        <v>45345</v>
      </c>
      <c r="C380" t="s">
        <v>17</v>
      </c>
      <c r="D380">
        <v>84.62</v>
      </c>
    </row>
    <row r="381" spans="1:4" hidden="1" x14ac:dyDescent="0.35">
      <c r="A381" t="s">
        <v>34</v>
      </c>
      <c r="B381" s="32">
        <v>45345</v>
      </c>
      <c r="C381" t="s">
        <v>17</v>
      </c>
      <c r="D381">
        <v>156.88</v>
      </c>
    </row>
    <row r="382" spans="1:4" hidden="1" x14ac:dyDescent="0.35">
      <c r="A382" t="s">
        <v>35</v>
      </c>
      <c r="B382" s="32">
        <v>45345</v>
      </c>
      <c r="C382" t="s">
        <v>17</v>
      </c>
      <c r="D382">
        <v>240.73</v>
      </c>
    </row>
    <row r="383" spans="1:4" hidden="1" x14ac:dyDescent="0.35">
      <c r="A383" t="s">
        <v>38</v>
      </c>
      <c r="B383" s="32">
        <v>45345</v>
      </c>
      <c r="C383" t="s">
        <v>17</v>
      </c>
      <c r="D383">
        <v>126.4</v>
      </c>
    </row>
    <row r="384" spans="1:4" hidden="1" x14ac:dyDescent="0.35">
      <c r="A384" t="s">
        <v>41</v>
      </c>
      <c r="B384" s="32">
        <v>45345</v>
      </c>
      <c r="C384" t="s">
        <v>17</v>
      </c>
      <c r="D384">
        <v>140.66999999999999</v>
      </c>
    </row>
    <row r="385" spans="1:4" hidden="1" x14ac:dyDescent="0.35">
      <c r="A385" t="s">
        <v>42</v>
      </c>
      <c r="B385" s="32">
        <v>45345</v>
      </c>
      <c r="C385" t="s">
        <v>17</v>
      </c>
      <c r="D385">
        <v>146.19999999999999</v>
      </c>
    </row>
    <row r="386" spans="1:4" hidden="1" x14ac:dyDescent="0.35">
      <c r="A386" t="s">
        <v>43</v>
      </c>
      <c r="B386" s="32">
        <v>45345</v>
      </c>
      <c r="C386" t="s">
        <v>17</v>
      </c>
      <c r="D386">
        <v>151.37</v>
      </c>
    </row>
    <row r="387" spans="1:4" hidden="1" x14ac:dyDescent="0.35">
      <c r="A387" t="s">
        <v>44</v>
      </c>
      <c r="B387" s="32">
        <v>45345</v>
      </c>
      <c r="C387" t="s">
        <v>17</v>
      </c>
      <c r="D387">
        <v>143.65</v>
      </c>
    </row>
    <row r="388" spans="1:4" hidden="1" x14ac:dyDescent="0.35">
      <c r="A388" t="s">
        <v>45</v>
      </c>
      <c r="B388" s="32">
        <v>45345</v>
      </c>
      <c r="C388" t="s">
        <v>17</v>
      </c>
      <c r="D388">
        <v>292.05</v>
      </c>
    </row>
    <row r="389" spans="1:4" hidden="1" x14ac:dyDescent="0.35">
      <c r="A389" t="s">
        <v>35</v>
      </c>
      <c r="B389" s="32">
        <v>45346</v>
      </c>
      <c r="C389" t="s">
        <v>17</v>
      </c>
      <c r="D389">
        <v>24.45</v>
      </c>
    </row>
    <row r="390" spans="1:4" hidden="1" x14ac:dyDescent="0.35">
      <c r="A390" t="s">
        <v>38</v>
      </c>
      <c r="B390" s="32">
        <v>45346</v>
      </c>
      <c r="C390" t="s">
        <v>17</v>
      </c>
      <c r="D390">
        <v>27.47</v>
      </c>
    </row>
    <row r="391" spans="1:4" hidden="1" x14ac:dyDescent="0.35">
      <c r="A391" t="s">
        <v>44</v>
      </c>
      <c r="B391" s="32">
        <v>45346</v>
      </c>
      <c r="C391" t="s">
        <v>17</v>
      </c>
      <c r="D391">
        <v>35.4</v>
      </c>
    </row>
    <row r="392" spans="1:4" hidden="1" x14ac:dyDescent="0.35">
      <c r="A392" t="s">
        <v>45</v>
      </c>
      <c r="B392" s="32">
        <v>45346</v>
      </c>
      <c r="C392" t="s">
        <v>17</v>
      </c>
      <c r="D392">
        <v>89.35</v>
      </c>
    </row>
    <row r="393" spans="1:4" hidden="1" x14ac:dyDescent="0.35">
      <c r="A393" t="s">
        <v>30</v>
      </c>
      <c r="B393" s="32">
        <v>45348</v>
      </c>
      <c r="C393" t="s">
        <v>17</v>
      </c>
      <c r="D393">
        <v>134.4</v>
      </c>
    </row>
    <row r="394" spans="1:4" hidden="1" x14ac:dyDescent="0.35">
      <c r="A394" t="s">
        <v>32</v>
      </c>
      <c r="B394" s="32">
        <v>45348</v>
      </c>
      <c r="C394" t="s">
        <v>17</v>
      </c>
      <c r="D394">
        <v>132.9</v>
      </c>
    </row>
    <row r="395" spans="1:4" hidden="1" x14ac:dyDescent="0.35">
      <c r="A395" t="s">
        <v>34</v>
      </c>
      <c r="B395" s="32">
        <v>45348</v>
      </c>
      <c r="C395" t="s">
        <v>17</v>
      </c>
      <c r="D395">
        <v>170.98</v>
      </c>
    </row>
    <row r="396" spans="1:4" hidden="1" x14ac:dyDescent="0.35">
      <c r="A396" t="s">
        <v>35</v>
      </c>
      <c r="B396" s="32">
        <v>45348</v>
      </c>
      <c r="C396" t="s">
        <v>17</v>
      </c>
      <c r="D396">
        <v>189.22</v>
      </c>
    </row>
    <row r="397" spans="1:4" hidden="1" x14ac:dyDescent="0.35">
      <c r="A397" t="s">
        <v>38</v>
      </c>
      <c r="B397" s="32">
        <v>45348</v>
      </c>
      <c r="C397" t="s">
        <v>17</v>
      </c>
      <c r="D397">
        <v>133.38</v>
      </c>
    </row>
    <row r="398" spans="1:4" hidden="1" x14ac:dyDescent="0.35">
      <c r="A398" t="s">
        <v>41</v>
      </c>
      <c r="B398" s="32">
        <v>45348</v>
      </c>
      <c r="C398" t="s">
        <v>17</v>
      </c>
      <c r="D398">
        <v>170.8</v>
      </c>
    </row>
    <row r="399" spans="1:4" hidden="1" x14ac:dyDescent="0.35">
      <c r="A399" t="s">
        <v>42</v>
      </c>
      <c r="B399" s="32">
        <v>45348</v>
      </c>
      <c r="C399" t="s">
        <v>17</v>
      </c>
      <c r="D399">
        <v>187.05</v>
      </c>
    </row>
    <row r="400" spans="1:4" hidden="1" x14ac:dyDescent="0.35">
      <c r="A400" t="s">
        <v>43</v>
      </c>
      <c r="B400" s="32">
        <v>45348</v>
      </c>
      <c r="C400" t="s">
        <v>17</v>
      </c>
      <c r="D400">
        <v>209.18</v>
      </c>
    </row>
    <row r="401" spans="1:4" hidden="1" x14ac:dyDescent="0.35">
      <c r="A401" t="s">
        <v>44</v>
      </c>
      <c r="B401" s="32">
        <v>45348</v>
      </c>
      <c r="C401" t="s">
        <v>17</v>
      </c>
      <c r="D401">
        <v>155.27000000000001</v>
      </c>
    </row>
    <row r="402" spans="1:4" hidden="1" x14ac:dyDescent="0.35">
      <c r="A402" t="s">
        <v>45</v>
      </c>
      <c r="B402" s="32">
        <v>45348</v>
      </c>
      <c r="C402" t="s">
        <v>17</v>
      </c>
      <c r="D402">
        <v>363.02</v>
      </c>
    </row>
    <row r="403" spans="1:4" hidden="1" x14ac:dyDescent="0.35">
      <c r="A403" t="s">
        <v>30</v>
      </c>
      <c r="B403" s="32">
        <v>45349</v>
      </c>
      <c r="C403" t="s">
        <v>17</v>
      </c>
      <c r="D403">
        <v>164.22</v>
      </c>
    </row>
    <row r="404" spans="1:4" hidden="1" x14ac:dyDescent="0.35">
      <c r="A404" t="s">
        <v>32</v>
      </c>
      <c r="B404" s="32">
        <v>45349</v>
      </c>
      <c r="C404" t="s">
        <v>17</v>
      </c>
      <c r="D404">
        <v>53.3</v>
      </c>
    </row>
    <row r="405" spans="1:4" hidden="1" x14ac:dyDescent="0.35">
      <c r="A405" t="s">
        <v>34</v>
      </c>
      <c r="B405" s="32">
        <v>45349</v>
      </c>
      <c r="C405" t="s">
        <v>17</v>
      </c>
      <c r="D405">
        <v>99.2</v>
      </c>
    </row>
    <row r="406" spans="1:4" hidden="1" x14ac:dyDescent="0.35">
      <c r="A406" t="s">
        <v>35</v>
      </c>
      <c r="B406" s="32">
        <v>45349</v>
      </c>
      <c r="C406" t="s">
        <v>17</v>
      </c>
      <c r="D406">
        <v>204.28</v>
      </c>
    </row>
    <row r="407" spans="1:4" hidden="1" x14ac:dyDescent="0.35">
      <c r="A407" t="s">
        <v>38</v>
      </c>
      <c r="B407" s="32">
        <v>45349</v>
      </c>
      <c r="C407" t="s">
        <v>17</v>
      </c>
      <c r="D407">
        <v>147.72</v>
      </c>
    </row>
    <row r="408" spans="1:4" hidden="1" x14ac:dyDescent="0.35">
      <c r="A408" t="s">
        <v>41</v>
      </c>
      <c r="B408" s="32">
        <v>45349</v>
      </c>
      <c r="C408" t="s">
        <v>17</v>
      </c>
      <c r="D408">
        <v>147.12</v>
      </c>
    </row>
    <row r="409" spans="1:4" hidden="1" x14ac:dyDescent="0.35">
      <c r="A409" t="s">
        <v>42</v>
      </c>
      <c r="B409" s="32">
        <v>45349</v>
      </c>
      <c r="C409" t="s">
        <v>17</v>
      </c>
      <c r="D409">
        <v>146.05000000000001</v>
      </c>
    </row>
    <row r="410" spans="1:4" hidden="1" x14ac:dyDescent="0.35">
      <c r="A410" t="s">
        <v>43</v>
      </c>
      <c r="B410" s="32">
        <v>45349</v>
      </c>
      <c r="C410" t="s">
        <v>17</v>
      </c>
      <c r="D410">
        <v>164.57</v>
      </c>
    </row>
    <row r="411" spans="1:4" hidden="1" x14ac:dyDescent="0.35">
      <c r="A411" t="s">
        <v>44</v>
      </c>
      <c r="B411" s="32">
        <v>45349</v>
      </c>
      <c r="C411" t="s">
        <v>17</v>
      </c>
      <c r="D411">
        <v>123.27</v>
      </c>
    </row>
    <row r="412" spans="1:4" hidden="1" x14ac:dyDescent="0.35">
      <c r="A412" t="s">
        <v>45</v>
      </c>
      <c r="B412" s="32">
        <v>45349</v>
      </c>
      <c r="C412" t="s">
        <v>17</v>
      </c>
      <c r="D412">
        <v>426.77</v>
      </c>
    </row>
    <row r="413" spans="1:4" hidden="1" x14ac:dyDescent="0.35">
      <c r="A413" t="s">
        <v>30</v>
      </c>
      <c r="B413" s="32">
        <v>45350</v>
      </c>
      <c r="C413" t="s">
        <v>17</v>
      </c>
      <c r="D413">
        <v>86.7</v>
      </c>
    </row>
    <row r="414" spans="1:4" hidden="1" x14ac:dyDescent="0.35">
      <c r="A414" t="s">
        <v>32</v>
      </c>
      <c r="B414" s="32">
        <v>45350</v>
      </c>
      <c r="C414" t="s">
        <v>17</v>
      </c>
      <c r="D414">
        <v>113.23</v>
      </c>
    </row>
    <row r="415" spans="1:4" hidden="1" x14ac:dyDescent="0.35">
      <c r="A415" t="s">
        <v>34</v>
      </c>
      <c r="B415" s="32">
        <v>45350</v>
      </c>
      <c r="C415" t="s">
        <v>17</v>
      </c>
      <c r="D415">
        <v>135.28</v>
      </c>
    </row>
    <row r="416" spans="1:4" hidden="1" x14ac:dyDescent="0.35">
      <c r="A416" t="s">
        <v>35</v>
      </c>
      <c r="B416" s="32">
        <v>45350</v>
      </c>
      <c r="C416" t="s">
        <v>17</v>
      </c>
      <c r="D416">
        <v>137.75</v>
      </c>
    </row>
    <row r="417" spans="1:4" hidden="1" x14ac:dyDescent="0.35">
      <c r="A417" t="s">
        <v>38</v>
      </c>
      <c r="B417" s="32">
        <v>45350</v>
      </c>
      <c r="C417" t="s">
        <v>17</v>
      </c>
      <c r="D417">
        <v>171.18</v>
      </c>
    </row>
    <row r="418" spans="1:4" hidden="1" x14ac:dyDescent="0.35">
      <c r="A418" t="s">
        <v>41</v>
      </c>
      <c r="B418" s="32">
        <v>45350</v>
      </c>
      <c r="C418" t="s">
        <v>17</v>
      </c>
      <c r="D418">
        <v>150.43</v>
      </c>
    </row>
    <row r="419" spans="1:4" hidden="1" x14ac:dyDescent="0.35">
      <c r="A419" t="s">
        <v>42</v>
      </c>
      <c r="B419" s="32">
        <v>45350</v>
      </c>
      <c r="C419" t="s">
        <v>17</v>
      </c>
      <c r="D419">
        <v>182.4</v>
      </c>
    </row>
    <row r="420" spans="1:4" hidden="1" x14ac:dyDescent="0.35">
      <c r="A420" t="s">
        <v>43</v>
      </c>
      <c r="B420" s="32">
        <v>45350</v>
      </c>
      <c r="C420" t="s">
        <v>17</v>
      </c>
      <c r="D420">
        <v>191.95</v>
      </c>
    </row>
    <row r="421" spans="1:4" hidden="1" x14ac:dyDescent="0.35">
      <c r="A421" t="s">
        <v>44</v>
      </c>
      <c r="B421" s="32">
        <v>45350</v>
      </c>
      <c r="C421" t="s">
        <v>17</v>
      </c>
      <c r="D421">
        <v>124.38</v>
      </c>
    </row>
    <row r="422" spans="1:4" hidden="1" x14ac:dyDescent="0.35">
      <c r="A422" t="s">
        <v>45</v>
      </c>
      <c r="B422" s="32">
        <v>45350</v>
      </c>
      <c r="C422" t="s">
        <v>17</v>
      </c>
      <c r="D422">
        <v>434.37</v>
      </c>
    </row>
    <row r="423" spans="1:4" hidden="1" x14ac:dyDescent="0.35">
      <c r="A423" t="s">
        <v>30</v>
      </c>
      <c r="B423" s="32">
        <v>45351</v>
      </c>
      <c r="C423" t="s">
        <v>17</v>
      </c>
      <c r="D423">
        <v>85.57</v>
      </c>
    </row>
    <row r="424" spans="1:4" hidden="1" x14ac:dyDescent="0.35">
      <c r="A424" t="s">
        <v>32</v>
      </c>
      <c r="B424" s="32">
        <v>45351</v>
      </c>
      <c r="C424" t="s">
        <v>17</v>
      </c>
      <c r="D424">
        <v>115.5</v>
      </c>
    </row>
    <row r="425" spans="1:4" hidden="1" x14ac:dyDescent="0.35">
      <c r="A425" t="s">
        <v>34</v>
      </c>
      <c r="B425" s="32">
        <v>45351</v>
      </c>
      <c r="C425" t="s">
        <v>17</v>
      </c>
      <c r="D425">
        <v>101.75</v>
      </c>
    </row>
    <row r="426" spans="1:4" hidden="1" x14ac:dyDescent="0.35">
      <c r="A426" t="s">
        <v>35</v>
      </c>
      <c r="B426" s="32">
        <v>45351</v>
      </c>
      <c r="C426" t="s">
        <v>17</v>
      </c>
      <c r="D426">
        <v>139.1</v>
      </c>
    </row>
    <row r="427" spans="1:4" hidden="1" x14ac:dyDescent="0.35">
      <c r="A427" t="s">
        <v>38</v>
      </c>
      <c r="B427" s="32">
        <v>45351</v>
      </c>
      <c r="C427" t="s">
        <v>17</v>
      </c>
      <c r="D427">
        <v>107.42</v>
      </c>
    </row>
    <row r="428" spans="1:4" hidden="1" x14ac:dyDescent="0.35">
      <c r="A428" t="s">
        <v>41</v>
      </c>
      <c r="B428" s="32">
        <v>45351</v>
      </c>
      <c r="C428" t="s">
        <v>17</v>
      </c>
      <c r="D428">
        <v>124.27</v>
      </c>
    </row>
    <row r="429" spans="1:4" hidden="1" x14ac:dyDescent="0.35">
      <c r="A429" t="s">
        <v>42</v>
      </c>
      <c r="B429" s="32">
        <v>45351</v>
      </c>
      <c r="C429" t="s">
        <v>17</v>
      </c>
      <c r="D429">
        <v>163.05000000000001</v>
      </c>
    </row>
    <row r="430" spans="1:4" hidden="1" x14ac:dyDescent="0.35">
      <c r="A430" t="s">
        <v>43</v>
      </c>
      <c r="B430" s="32">
        <v>45351</v>
      </c>
      <c r="C430" t="s">
        <v>17</v>
      </c>
      <c r="D430">
        <v>215.2</v>
      </c>
    </row>
    <row r="431" spans="1:4" hidden="1" x14ac:dyDescent="0.35">
      <c r="A431" t="s">
        <v>44</v>
      </c>
      <c r="B431" s="32">
        <v>45351</v>
      </c>
      <c r="C431" t="s">
        <v>17</v>
      </c>
      <c r="D431">
        <v>78.5</v>
      </c>
    </row>
    <row r="432" spans="1:4" hidden="1" x14ac:dyDescent="0.35">
      <c r="A432" t="s">
        <v>45</v>
      </c>
      <c r="B432" s="32">
        <v>45351</v>
      </c>
      <c r="C432" t="s">
        <v>17</v>
      </c>
      <c r="D432">
        <v>360.47</v>
      </c>
    </row>
    <row r="433" spans="1:4" hidden="1" x14ac:dyDescent="0.35">
      <c r="A433" t="s">
        <v>30</v>
      </c>
      <c r="B433" s="32">
        <v>45352</v>
      </c>
      <c r="C433" t="s">
        <v>18</v>
      </c>
      <c r="D433">
        <v>110.07</v>
      </c>
    </row>
    <row r="434" spans="1:4" hidden="1" x14ac:dyDescent="0.35">
      <c r="A434" t="s">
        <v>32</v>
      </c>
      <c r="B434" s="32">
        <v>45352</v>
      </c>
      <c r="C434" t="s">
        <v>18</v>
      </c>
      <c r="D434">
        <v>112.35</v>
      </c>
    </row>
    <row r="435" spans="1:4" hidden="1" x14ac:dyDescent="0.35">
      <c r="A435" t="s">
        <v>34</v>
      </c>
      <c r="B435" s="32">
        <v>45352</v>
      </c>
      <c r="C435" t="s">
        <v>18</v>
      </c>
      <c r="D435">
        <v>114.25</v>
      </c>
    </row>
    <row r="436" spans="1:4" hidden="1" x14ac:dyDescent="0.35">
      <c r="A436" t="s">
        <v>35</v>
      </c>
      <c r="B436" s="32">
        <v>45352</v>
      </c>
      <c r="C436" t="s">
        <v>18</v>
      </c>
      <c r="D436">
        <v>225.67</v>
      </c>
    </row>
    <row r="437" spans="1:4" hidden="1" x14ac:dyDescent="0.35">
      <c r="A437" t="s">
        <v>38</v>
      </c>
      <c r="B437" s="32">
        <v>45352</v>
      </c>
      <c r="C437" t="s">
        <v>18</v>
      </c>
      <c r="D437">
        <v>163.44999999999999</v>
      </c>
    </row>
    <row r="438" spans="1:4" hidden="1" x14ac:dyDescent="0.35">
      <c r="A438" t="s">
        <v>41</v>
      </c>
      <c r="B438" s="32">
        <v>45352</v>
      </c>
      <c r="C438" t="s">
        <v>18</v>
      </c>
      <c r="D438">
        <v>137.37</v>
      </c>
    </row>
    <row r="439" spans="1:4" hidden="1" x14ac:dyDescent="0.35">
      <c r="A439" t="s">
        <v>42</v>
      </c>
      <c r="B439" s="32">
        <v>45352</v>
      </c>
      <c r="C439" t="s">
        <v>18</v>
      </c>
      <c r="D439">
        <v>114.22</v>
      </c>
    </row>
    <row r="440" spans="1:4" hidden="1" x14ac:dyDescent="0.35">
      <c r="A440" t="s">
        <v>43</v>
      </c>
      <c r="B440" s="32">
        <v>45352</v>
      </c>
      <c r="C440" t="s">
        <v>18</v>
      </c>
      <c r="D440">
        <v>235.37</v>
      </c>
    </row>
    <row r="441" spans="1:4" hidden="1" x14ac:dyDescent="0.35">
      <c r="A441" t="s">
        <v>44</v>
      </c>
      <c r="B441" s="32">
        <v>45352</v>
      </c>
      <c r="C441" t="s">
        <v>18</v>
      </c>
      <c r="D441">
        <v>136.62</v>
      </c>
    </row>
    <row r="442" spans="1:4" hidden="1" x14ac:dyDescent="0.35">
      <c r="A442" t="s">
        <v>45</v>
      </c>
      <c r="B442" s="32">
        <v>45352</v>
      </c>
      <c r="C442" t="s">
        <v>18</v>
      </c>
      <c r="D442">
        <v>96.1</v>
      </c>
    </row>
    <row r="443" spans="1:4" hidden="1" x14ac:dyDescent="0.35">
      <c r="A443" t="s">
        <v>30</v>
      </c>
      <c r="B443" s="32">
        <v>45355</v>
      </c>
      <c r="C443" t="s">
        <v>18</v>
      </c>
      <c r="D443">
        <v>90.63</v>
      </c>
    </row>
    <row r="444" spans="1:4" hidden="1" x14ac:dyDescent="0.35">
      <c r="A444" t="s">
        <v>32</v>
      </c>
      <c r="B444" s="32">
        <v>45355</v>
      </c>
      <c r="C444" t="s">
        <v>18</v>
      </c>
      <c r="D444">
        <v>137.03</v>
      </c>
    </row>
    <row r="445" spans="1:4" hidden="1" x14ac:dyDescent="0.35">
      <c r="A445" t="s">
        <v>34</v>
      </c>
      <c r="B445" s="32">
        <v>45355</v>
      </c>
      <c r="C445" t="s">
        <v>18</v>
      </c>
      <c r="D445">
        <v>155.94999999999999</v>
      </c>
    </row>
    <row r="446" spans="1:4" hidden="1" x14ac:dyDescent="0.35">
      <c r="A446" t="s">
        <v>35</v>
      </c>
      <c r="B446" s="32">
        <v>45355</v>
      </c>
      <c r="C446" t="s">
        <v>18</v>
      </c>
      <c r="D446">
        <v>183.58</v>
      </c>
    </row>
    <row r="447" spans="1:4" hidden="1" x14ac:dyDescent="0.35">
      <c r="A447" t="s">
        <v>38</v>
      </c>
      <c r="B447" s="32">
        <v>45355</v>
      </c>
      <c r="C447" t="s">
        <v>18</v>
      </c>
      <c r="D447">
        <v>182.4</v>
      </c>
    </row>
    <row r="448" spans="1:4" hidden="1" x14ac:dyDescent="0.35">
      <c r="A448" t="s">
        <v>41</v>
      </c>
      <c r="B448" s="32">
        <v>45355</v>
      </c>
      <c r="C448" t="s">
        <v>18</v>
      </c>
      <c r="D448">
        <v>168.97</v>
      </c>
    </row>
    <row r="449" spans="1:4" hidden="1" x14ac:dyDescent="0.35">
      <c r="A449" t="s">
        <v>42</v>
      </c>
      <c r="B449" s="32">
        <v>45355</v>
      </c>
      <c r="C449" t="s">
        <v>18</v>
      </c>
      <c r="D449">
        <v>132.77000000000001</v>
      </c>
    </row>
    <row r="450" spans="1:4" hidden="1" x14ac:dyDescent="0.35">
      <c r="A450" t="s">
        <v>43</v>
      </c>
      <c r="B450" s="32">
        <v>45355</v>
      </c>
      <c r="C450" t="s">
        <v>18</v>
      </c>
      <c r="D450">
        <v>281.22000000000003</v>
      </c>
    </row>
    <row r="451" spans="1:4" hidden="1" x14ac:dyDescent="0.35">
      <c r="A451" t="s">
        <v>44</v>
      </c>
      <c r="B451" s="32">
        <v>45355</v>
      </c>
      <c r="C451" t="s">
        <v>18</v>
      </c>
      <c r="D451">
        <v>165.25</v>
      </c>
    </row>
    <row r="452" spans="1:4" hidden="1" x14ac:dyDescent="0.35">
      <c r="A452" t="s">
        <v>45</v>
      </c>
      <c r="B452" s="32">
        <v>45355</v>
      </c>
      <c r="C452" t="s">
        <v>18</v>
      </c>
      <c r="D452">
        <v>137.28</v>
      </c>
    </row>
    <row r="453" spans="1:4" hidden="1" x14ac:dyDescent="0.35">
      <c r="A453" t="s">
        <v>30</v>
      </c>
      <c r="B453" s="32">
        <v>45356</v>
      </c>
      <c r="C453" t="s">
        <v>18</v>
      </c>
      <c r="D453">
        <v>108.75</v>
      </c>
    </row>
    <row r="454" spans="1:4" hidden="1" x14ac:dyDescent="0.35">
      <c r="A454" t="s">
        <v>32</v>
      </c>
      <c r="B454" s="32">
        <v>45356</v>
      </c>
      <c r="C454" t="s">
        <v>18</v>
      </c>
      <c r="D454">
        <v>120.95</v>
      </c>
    </row>
    <row r="455" spans="1:4" hidden="1" x14ac:dyDescent="0.35">
      <c r="A455" t="s">
        <v>34</v>
      </c>
      <c r="B455" s="32">
        <v>45356</v>
      </c>
      <c r="C455" t="s">
        <v>18</v>
      </c>
      <c r="D455">
        <v>126.08</v>
      </c>
    </row>
    <row r="456" spans="1:4" hidden="1" x14ac:dyDescent="0.35">
      <c r="A456" t="s">
        <v>35</v>
      </c>
      <c r="B456" s="32">
        <v>45356</v>
      </c>
      <c r="C456" t="s">
        <v>18</v>
      </c>
      <c r="D456">
        <v>182.95</v>
      </c>
    </row>
    <row r="457" spans="1:4" hidden="1" x14ac:dyDescent="0.35">
      <c r="A457" t="s">
        <v>38</v>
      </c>
      <c r="B457" s="32">
        <v>45356</v>
      </c>
      <c r="C457" t="s">
        <v>18</v>
      </c>
      <c r="D457">
        <v>196.1</v>
      </c>
    </row>
    <row r="458" spans="1:4" hidden="1" x14ac:dyDescent="0.35">
      <c r="A458" t="s">
        <v>41</v>
      </c>
      <c r="B458" s="32">
        <v>45356</v>
      </c>
      <c r="C458" t="s">
        <v>18</v>
      </c>
      <c r="D458">
        <v>137.77000000000001</v>
      </c>
    </row>
    <row r="459" spans="1:4" hidden="1" x14ac:dyDescent="0.35">
      <c r="A459" t="s">
        <v>42</v>
      </c>
      <c r="B459" s="32">
        <v>45356</v>
      </c>
      <c r="C459" t="s">
        <v>18</v>
      </c>
      <c r="D459">
        <v>124.88</v>
      </c>
    </row>
    <row r="460" spans="1:4" hidden="1" x14ac:dyDescent="0.35">
      <c r="A460" t="s">
        <v>43</v>
      </c>
      <c r="B460" s="32">
        <v>45356</v>
      </c>
      <c r="C460" t="s">
        <v>18</v>
      </c>
      <c r="D460">
        <v>225.18</v>
      </c>
    </row>
    <row r="461" spans="1:4" hidden="1" x14ac:dyDescent="0.35">
      <c r="A461" t="s">
        <v>44</v>
      </c>
      <c r="B461" s="32">
        <v>45356</v>
      </c>
      <c r="C461" t="s">
        <v>18</v>
      </c>
      <c r="D461">
        <v>158.83000000000001</v>
      </c>
    </row>
    <row r="462" spans="1:4" hidden="1" x14ac:dyDescent="0.35">
      <c r="A462" t="s">
        <v>45</v>
      </c>
      <c r="B462" s="32">
        <v>45356</v>
      </c>
      <c r="C462" t="s">
        <v>18</v>
      </c>
      <c r="D462">
        <v>181.37</v>
      </c>
    </row>
    <row r="463" spans="1:4" hidden="1" x14ac:dyDescent="0.35">
      <c r="A463" t="s">
        <v>30</v>
      </c>
      <c r="B463" s="32">
        <v>45357</v>
      </c>
      <c r="C463" t="s">
        <v>18</v>
      </c>
      <c r="D463">
        <v>155.82</v>
      </c>
    </row>
    <row r="464" spans="1:4" hidden="1" x14ac:dyDescent="0.35">
      <c r="A464" t="s">
        <v>32</v>
      </c>
      <c r="B464" s="32">
        <v>45357</v>
      </c>
      <c r="C464" t="s">
        <v>18</v>
      </c>
      <c r="D464">
        <v>95.73</v>
      </c>
    </row>
    <row r="465" spans="1:4" hidden="1" x14ac:dyDescent="0.35">
      <c r="A465" t="s">
        <v>34</v>
      </c>
      <c r="B465" s="32">
        <v>45357</v>
      </c>
      <c r="C465" t="s">
        <v>18</v>
      </c>
      <c r="D465">
        <v>105.37</v>
      </c>
    </row>
    <row r="466" spans="1:4" hidden="1" x14ac:dyDescent="0.35">
      <c r="A466" t="s">
        <v>35</v>
      </c>
      <c r="B466" s="32">
        <v>45357</v>
      </c>
      <c r="C466" t="s">
        <v>18</v>
      </c>
      <c r="D466">
        <v>201.08</v>
      </c>
    </row>
    <row r="467" spans="1:4" hidden="1" x14ac:dyDescent="0.35">
      <c r="A467" t="s">
        <v>38</v>
      </c>
      <c r="B467" s="32">
        <v>45357</v>
      </c>
      <c r="C467" t="s">
        <v>18</v>
      </c>
      <c r="D467">
        <v>148.58000000000001</v>
      </c>
    </row>
    <row r="468" spans="1:4" hidden="1" x14ac:dyDescent="0.35">
      <c r="A468" t="s">
        <v>41</v>
      </c>
      <c r="B468" s="32">
        <v>45357</v>
      </c>
      <c r="C468" t="s">
        <v>18</v>
      </c>
      <c r="D468">
        <v>124.03</v>
      </c>
    </row>
    <row r="469" spans="1:4" hidden="1" x14ac:dyDescent="0.35">
      <c r="A469" t="s">
        <v>42</v>
      </c>
      <c r="B469" s="32">
        <v>45357</v>
      </c>
      <c r="C469" t="s">
        <v>18</v>
      </c>
      <c r="D469">
        <v>119.55</v>
      </c>
    </row>
    <row r="470" spans="1:4" hidden="1" x14ac:dyDescent="0.35">
      <c r="A470" t="s">
        <v>43</v>
      </c>
      <c r="B470" s="32">
        <v>45357</v>
      </c>
      <c r="C470" t="s">
        <v>18</v>
      </c>
      <c r="D470">
        <v>223.87</v>
      </c>
    </row>
    <row r="471" spans="1:4" hidden="1" x14ac:dyDescent="0.35">
      <c r="A471" t="s">
        <v>44</v>
      </c>
      <c r="B471" s="32">
        <v>45357</v>
      </c>
      <c r="C471" t="s">
        <v>18</v>
      </c>
      <c r="D471">
        <v>137.12</v>
      </c>
    </row>
    <row r="472" spans="1:4" hidden="1" x14ac:dyDescent="0.35">
      <c r="A472" t="s">
        <v>45</v>
      </c>
      <c r="B472" s="32">
        <v>45357</v>
      </c>
      <c r="C472" t="s">
        <v>18</v>
      </c>
      <c r="D472">
        <v>155.85</v>
      </c>
    </row>
    <row r="473" spans="1:4" hidden="1" x14ac:dyDescent="0.35">
      <c r="A473" t="s">
        <v>30</v>
      </c>
      <c r="B473" s="32">
        <v>45358</v>
      </c>
      <c r="C473" t="s">
        <v>18</v>
      </c>
      <c r="D473">
        <v>147.07</v>
      </c>
    </row>
    <row r="474" spans="1:4" hidden="1" x14ac:dyDescent="0.35">
      <c r="A474" t="s">
        <v>32</v>
      </c>
      <c r="B474" s="32">
        <v>45358</v>
      </c>
      <c r="C474" t="s">
        <v>18</v>
      </c>
      <c r="D474">
        <v>142.27000000000001</v>
      </c>
    </row>
    <row r="475" spans="1:4" hidden="1" x14ac:dyDescent="0.35">
      <c r="A475" t="s">
        <v>34</v>
      </c>
      <c r="B475" s="32">
        <v>45358</v>
      </c>
      <c r="C475" t="s">
        <v>18</v>
      </c>
      <c r="D475">
        <v>179.87</v>
      </c>
    </row>
    <row r="476" spans="1:4" hidden="1" x14ac:dyDescent="0.35">
      <c r="A476" t="s">
        <v>35</v>
      </c>
      <c r="B476" s="32">
        <v>45358</v>
      </c>
      <c r="C476" t="s">
        <v>18</v>
      </c>
      <c r="D476">
        <v>205.25</v>
      </c>
    </row>
    <row r="477" spans="1:4" hidden="1" x14ac:dyDescent="0.35">
      <c r="A477" t="s">
        <v>38</v>
      </c>
      <c r="B477" s="32">
        <v>45358</v>
      </c>
      <c r="C477" t="s">
        <v>18</v>
      </c>
      <c r="D477">
        <v>206.3</v>
      </c>
    </row>
    <row r="478" spans="1:4" hidden="1" x14ac:dyDescent="0.35">
      <c r="A478" t="s">
        <v>41</v>
      </c>
      <c r="B478" s="32">
        <v>45358</v>
      </c>
      <c r="C478" t="s">
        <v>18</v>
      </c>
      <c r="D478">
        <v>157</v>
      </c>
    </row>
    <row r="479" spans="1:4" hidden="1" x14ac:dyDescent="0.35">
      <c r="A479" t="s">
        <v>42</v>
      </c>
      <c r="B479" s="32">
        <v>45358</v>
      </c>
      <c r="C479" t="s">
        <v>18</v>
      </c>
      <c r="D479">
        <v>133.93</v>
      </c>
    </row>
    <row r="480" spans="1:4" hidden="1" x14ac:dyDescent="0.35">
      <c r="A480" t="s">
        <v>43</v>
      </c>
      <c r="B480" s="32">
        <v>45358</v>
      </c>
      <c r="C480" t="s">
        <v>18</v>
      </c>
      <c r="D480">
        <v>272.27</v>
      </c>
    </row>
    <row r="481" spans="1:4" hidden="1" x14ac:dyDescent="0.35">
      <c r="A481" t="s">
        <v>44</v>
      </c>
      <c r="B481" s="32">
        <v>45358</v>
      </c>
      <c r="C481" t="s">
        <v>18</v>
      </c>
      <c r="D481">
        <v>167.85</v>
      </c>
    </row>
    <row r="482" spans="1:4" hidden="1" x14ac:dyDescent="0.35">
      <c r="A482" t="s">
        <v>45</v>
      </c>
      <c r="B482" s="32">
        <v>45358</v>
      </c>
      <c r="C482" t="s">
        <v>18</v>
      </c>
      <c r="D482">
        <v>168.25</v>
      </c>
    </row>
    <row r="483" spans="1:4" hidden="1" x14ac:dyDescent="0.35">
      <c r="A483" t="s">
        <v>30</v>
      </c>
      <c r="B483" s="32">
        <v>45359</v>
      </c>
      <c r="C483" t="s">
        <v>18</v>
      </c>
      <c r="D483">
        <v>125.02</v>
      </c>
    </row>
    <row r="484" spans="1:4" hidden="1" x14ac:dyDescent="0.35">
      <c r="A484" t="s">
        <v>32</v>
      </c>
      <c r="B484" s="32">
        <v>45359</v>
      </c>
      <c r="C484" t="s">
        <v>18</v>
      </c>
      <c r="D484">
        <v>136.12</v>
      </c>
    </row>
    <row r="485" spans="1:4" hidden="1" x14ac:dyDescent="0.35">
      <c r="A485" t="s">
        <v>34</v>
      </c>
      <c r="B485" s="32">
        <v>45359</v>
      </c>
      <c r="C485" t="s">
        <v>18</v>
      </c>
      <c r="D485">
        <v>170.7</v>
      </c>
    </row>
    <row r="486" spans="1:4" hidden="1" x14ac:dyDescent="0.35">
      <c r="A486" t="s">
        <v>35</v>
      </c>
      <c r="B486" s="32">
        <v>45359</v>
      </c>
      <c r="C486" t="s">
        <v>18</v>
      </c>
      <c r="D486">
        <v>228.18</v>
      </c>
    </row>
    <row r="487" spans="1:4" hidden="1" x14ac:dyDescent="0.35">
      <c r="A487" t="s">
        <v>38</v>
      </c>
      <c r="B487" s="32">
        <v>45359</v>
      </c>
      <c r="C487" t="s">
        <v>18</v>
      </c>
      <c r="D487">
        <v>130.55000000000001</v>
      </c>
    </row>
    <row r="488" spans="1:4" hidden="1" x14ac:dyDescent="0.35">
      <c r="A488" t="s">
        <v>41</v>
      </c>
      <c r="B488" s="32">
        <v>45359</v>
      </c>
      <c r="C488" t="s">
        <v>18</v>
      </c>
      <c r="D488">
        <v>133.80000000000001</v>
      </c>
    </row>
    <row r="489" spans="1:4" hidden="1" x14ac:dyDescent="0.35">
      <c r="A489" t="s">
        <v>42</v>
      </c>
      <c r="B489" s="32">
        <v>45359</v>
      </c>
      <c r="C489" t="s">
        <v>18</v>
      </c>
      <c r="D489">
        <v>114.3</v>
      </c>
    </row>
    <row r="490" spans="1:4" hidden="1" x14ac:dyDescent="0.35">
      <c r="A490" t="s">
        <v>43</v>
      </c>
      <c r="B490" s="32">
        <v>45359</v>
      </c>
      <c r="C490" t="s">
        <v>18</v>
      </c>
      <c r="D490">
        <v>202.3</v>
      </c>
    </row>
    <row r="491" spans="1:4" hidden="1" x14ac:dyDescent="0.35">
      <c r="A491" t="s">
        <v>44</v>
      </c>
      <c r="B491" s="32">
        <v>45359</v>
      </c>
      <c r="C491" t="s">
        <v>18</v>
      </c>
      <c r="D491">
        <v>210.4</v>
      </c>
    </row>
    <row r="492" spans="1:4" hidden="1" x14ac:dyDescent="0.35">
      <c r="A492" t="s">
        <v>45</v>
      </c>
      <c r="B492" s="32">
        <v>45359</v>
      </c>
      <c r="C492" t="s">
        <v>18</v>
      </c>
      <c r="D492">
        <v>160.38</v>
      </c>
    </row>
    <row r="493" spans="1:4" hidden="1" x14ac:dyDescent="0.35">
      <c r="A493" t="s">
        <v>30</v>
      </c>
      <c r="B493" s="32">
        <v>45362</v>
      </c>
      <c r="C493" t="s">
        <v>18</v>
      </c>
      <c r="D493">
        <v>114.72</v>
      </c>
    </row>
    <row r="494" spans="1:4" hidden="1" x14ac:dyDescent="0.35">
      <c r="A494" t="s">
        <v>32</v>
      </c>
      <c r="B494" s="32">
        <v>45362</v>
      </c>
      <c r="C494" t="s">
        <v>18</v>
      </c>
      <c r="D494">
        <v>126.93</v>
      </c>
    </row>
    <row r="495" spans="1:4" hidden="1" x14ac:dyDescent="0.35">
      <c r="A495" t="s">
        <v>33</v>
      </c>
      <c r="B495" s="32">
        <v>45362</v>
      </c>
      <c r="C495" t="s">
        <v>18</v>
      </c>
      <c r="D495">
        <v>50.58</v>
      </c>
    </row>
    <row r="496" spans="1:4" hidden="1" x14ac:dyDescent="0.35">
      <c r="A496" t="s">
        <v>34</v>
      </c>
      <c r="B496" s="32">
        <v>45362</v>
      </c>
      <c r="C496" t="s">
        <v>18</v>
      </c>
      <c r="D496">
        <v>186.8</v>
      </c>
    </row>
    <row r="497" spans="1:4" hidden="1" x14ac:dyDescent="0.35">
      <c r="A497" t="s">
        <v>35</v>
      </c>
      <c r="B497" s="32">
        <v>45362</v>
      </c>
      <c r="C497" t="s">
        <v>18</v>
      </c>
      <c r="D497">
        <v>195.15</v>
      </c>
    </row>
    <row r="498" spans="1:4" hidden="1" x14ac:dyDescent="0.35">
      <c r="A498" t="s">
        <v>41</v>
      </c>
      <c r="B498" s="32">
        <v>45362</v>
      </c>
      <c r="C498" t="s">
        <v>18</v>
      </c>
      <c r="D498">
        <v>99.98</v>
      </c>
    </row>
    <row r="499" spans="1:4" hidden="1" x14ac:dyDescent="0.35">
      <c r="A499" t="s">
        <v>42</v>
      </c>
      <c r="B499" s="32">
        <v>45362</v>
      </c>
      <c r="C499" t="s">
        <v>18</v>
      </c>
      <c r="D499">
        <v>102.78</v>
      </c>
    </row>
    <row r="500" spans="1:4" hidden="1" x14ac:dyDescent="0.35">
      <c r="A500" t="s">
        <v>43</v>
      </c>
      <c r="B500" s="32">
        <v>45362</v>
      </c>
      <c r="C500" t="s">
        <v>18</v>
      </c>
      <c r="D500">
        <v>122.17</v>
      </c>
    </row>
    <row r="501" spans="1:4" hidden="1" x14ac:dyDescent="0.35">
      <c r="A501" t="s">
        <v>44</v>
      </c>
      <c r="B501" s="32">
        <v>45362</v>
      </c>
      <c r="C501" t="s">
        <v>18</v>
      </c>
      <c r="D501">
        <v>104.52</v>
      </c>
    </row>
    <row r="502" spans="1:4" hidden="1" x14ac:dyDescent="0.35">
      <c r="A502" t="s">
        <v>45</v>
      </c>
      <c r="B502" s="32">
        <v>45362</v>
      </c>
      <c r="C502" t="s">
        <v>18</v>
      </c>
      <c r="D502">
        <v>85.67</v>
      </c>
    </row>
    <row r="503" spans="1:4" hidden="1" x14ac:dyDescent="0.35">
      <c r="A503" t="s">
        <v>30</v>
      </c>
      <c r="B503" s="32">
        <v>45363</v>
      </c>
      <c r="C503" t="s">
        <v>18</v>
      </c>
      <c r="D503">
        <v>145.22999999999999</v>
      </c>
    </row>
    <row r="504" spans="1:4" hidden="1" x14ac:dyDescent="0.35">
      <c r="A504" t="s">
        <v>32</v>
      </c>
      <c r="B504" s="32">
        <v>45363</v>
      </c>
      <c r="C504" t="s">
        <v>18</v>
      </c>
      <c r="D504">
        <v>91.6</v>
      </c>
    </row>
    <row r="505" spans="1:4" hidden="1" x14ac:dyDescent="0.35">
      <c r="A505" t="s">
        <v>33</v>
      </c>
      <c r="B505" s="32">
        <v>45363</v>
      </c>
      <c r="C505" t="s">
        <v>18</v>
      </c>
      <c r="D505">
        <v>185.93</v>
      </c>
    </row>
    <row r="506" spans="1:4" hidden="1" x14ac:dyDescent="0.35">
      <c r="A506" t="s">
        <v>34</v>
      </c>
      <c r="B506" s="32">
        <v>45363</v>
      </c>
      <c r="C506" t="s">
        <v>18</v>
      </c>
      <c r="D506">
        <v>127.1</v>
      </c>
    </row>
    <row r="507" spans="1:4" hidden="1" x14ac:dyDescent="0.35">
      <c r="A507" t="s">
        <v>35</v>
      </c>
      <c r="B507" s="32">
        <v>45363</v>
      </c>
      <c r="C507" t="s">
        <v>18</v>
      </c>
      <c r="D507">
        <v>155.66999999999999</v>
      </c>
    </row>
    <row r="508" spans="1:4" hidden="1" x14ac:dyDescent="0.35">
      <c r="A508" t="s">
        <v>38</v>
      </c>
      <c r="B508" s="32">
        <v>45363</v>
      </c>
      <c r="C508" t="s">
        <v>18</v>
      </c>
      <c r="D508">
        <v>169.9</v>
      </c>
    </row>
    <row r="509" spans="1:4" hidden="1" x14ac:dyDescent="0.35">
      <c r="A509" t="s">
        <v>41</v>
      </c>
      <c r="B509" s="32">
        <v>45363</v>
      </c>
      <c r="C509" t="s">
        <v>18</v>
      </c>
      <c r="D509">
        <v>142.32</v>
      </c>
    </row>
    <row r="510" spans="1:4" hidden="1" x14ac:dyDescent="0.35">
      <c r="A510" t="s">
        <v>42</v>
      </c>
      <c r="B510" s="32">
        <v>45363</v>
      </c>
      <c r="C510" t="s">
        <v>18</v>
      </c>
      <c r="D510">
        <v>123.68</v>
      </c>
    </row>
    <row r="511" spans="1:4" hidden="1" x14ac:dyDescent="0.35">
      <c r="A511" t="s">
        <v>43</v>
      </c>
      <c r="B511" s="32">
        <v>45363</v>
      </c>
      <c r="C511" t="s">
        <v>18</v>
      </c>
      <c r="D511">
        <v>215.03</v>
      </c>
    </row>
    <row r="512" spans="1:4" hidden="1" x14ac:dyDescent="0.35">
      <c r="A512" t="s">
        <v>44</v>
      </c>
      <c r="B512" s="32">
        <v>45363</v>
      </c>
      <c r="C512" t="s">
        <v>18</v>
      </c>
      <c r="D512">
        <v>170.42</v>
      </c>
    </row>
    <row r="513" spans="1:4" hidden="1" x14ac:dyDescent="0.35">
      <c r="A513" t="s">
        <v>45</v>
      </c>
      <c r="B513" s="32">
        <v>45363</v>
      </c>
      <c r="C513" t="s">
        <v>18</v>
      </c>
      <c r="D513">
        <v>114.38</v>
      </c>
    </row>
    <row r="514" spans="1:4" hidden="1" x14ac:dyDescent="0.35">
      <c r="A514" t="s">
        <v>30</v>
      </c>
      <c r="B514" s="32">
        <v>45364</v>
      </c>
      <c r="C514" t="s">
        <v>18</v>
      </c>
      <c r="D514">
        <v>148</v>
      </c>
    </row>
    <row r="515" spans="1:4" hidden="1" x14ac:dyDescent="0.35">
      <c r="A515" t="s">
        <v>32</v>
      </c>
      <c r="B515" s="32">
        <v>45364</v>
      </c>
      <c r="C515" t="s">
        <v>18</v>
      </c>
      <c r="D515">
        <v>88.55</v>
      </c>
    </row>
    <row r="516" spans="1:4" hidden="1" x14ac:dyDescent="0.35">
      <c r="A516" t="s">
        <v>33</v>
      </c>
      <c r="B516" s="32">
        <v>45364</v>
      </c>
      <c r="C516" t="s">
        <v>18</v>
      </c>
      <c r="D516">
        <v>144.87</v>
      </c>
    </row>
    <row r="517" spans="1:4" hidden="1" x14ac:dyDescent="0.35">
      <c r="A517" t="s">
        <v>34</v>
      </c>
      <c r="B517" s="32">
        <v>45364</v>
      </c>
      <c r="C517" t="s">
        <v>18</v>
      </c>
      <c r="D517">
        <v>64.87</v>
      </c>
    </row>
    <row r="518" spans="1:4" hidden="1" x14ac:dyDescent="0.35">
      <c r="A518" t="s">
        <v>35</v>
      </c>
      <c r="B518" s="32">
        <v>45364</v>
      </c>
      <c r="C518" t="s">
        <v>18</v>
      </c>
      <c r="D518">
        <v>205.07</v>
      </c>
    </row>
    <row r="519" spans="1:4" hidden="1" x14ac:dyDescent="0.35">
      <c r="A519" t="s">
        <v>38</v>
      </c>
      <c r="B519" s="32">
        <v>45364</v>
      </c>
      <c r="C519" t="s">
        <v>18</v>
      </c>
      <c r="D519">
        <v>119.9</v>
      </c>
    </row>
    <row r="520" spans="1:4" hidden="1" x14ac:dyDescent="0.35">
      <c r="A520" t="s">
        <v>41</v>
      </c>
      <c r="B520" s="32">
        <v>45364</v>
      </c>
      <c r="C520" t="s">
        <v>18</v>
      </c>
      <c r="D520">
        <v>96.97</v>
      </c>
    </row>
    <row r="521" spans="1:4" hidden="1" x14ac:dyDescent="0.35">
      <c r="A521" t="s">
        <v>42</v>
      </c>
      <c r="B521" s="32">
        <v>45364</v>
      </c>
      <c r="C521" t="s">
        <v>18</v>
      </c>
      <c r="D521">
        <v>169.15</v>
      </c>
    </row>
    <row r="522" spans="1:4" hidden="1" x14ac:dyDescent="0.35">
      <c r="A522" t="s">
        <v>43</v>
      </c>
      <c r="B522" s="32">
        <v>45364</v>
      </c>
      <c r="C522" t="s">
        <v>18</v>
      </c>
      <c r="D522">
        <v>154.22</v>
      </c>
    </row>
    <row r="523" spans="1:4" hidden="1" x14ac:dyDescent="0.35">
      <c r="A523" t="s">
        <v>44</v>
      </c>
      <c r="B523" s="32">
        <v>45364</v>
      </c>
      <c r="C523" t="s">
        <v>18</v>
      </c>
      <c r="D523">
        <v>147.33000000000001</v>
      </c>
    </row>
    <row r="524" spans="1:4" hidden="1" x14ac:dyDescent="0.35">
      <c r="A524" t="s">
        <v>45</v>
      </c>
      <c r="B524" s="32">
        <v>45364</v>
      </c>
      <c r="C524" t="s">
        <v>18</v>
      </c>
      <c r="D524">
        <v>179.08</v>
      </c>
    </row>
    <row r="525" spans="1:4" hidden="1" x14ac:dyDescent="0.35">
      <c r="A525" t="s">
        <v>30</v>
      </c>
      <c r="B525" s="32">
        <v>45365</v>
      </c>
      <c r="C525" t="s">
        <v>18</v>
      </c>
      <c r="D525">
        <v>131.91999999999999</v>
      </c>
    </row>
    <row r="526" spans="1:4" hidden="1" x14ac:dyDescent="0.35">
      <c r="A526" t="s">
        <v>32</v>
      </c>
      <c r="B526" s="32">
        <v>45365</v>
      </c>
      <c r="C526" t="s">
        <v>18</v>
      </c>
      <c r="D526">
        <v>109.65</v>
      </c>
    </row>
    <row r="527" spans="1:4" hidden="1" x14ac:dyDescent="0.35">
      <c r="A527" t="s">
        <v>33</v>
      </c>
      <c r="B527" s="32">
        <v>45365</v>
      </c>
      <c r="C527" t="s">
        <v>18</v>
      </c>
      <c r="D527">
        <v>204.43</v>
      </c>
    </row>
    <row r="528" spans="1:4" hidden="1" x14ac:dyDescent="0.35">
      <c r="A528" t="s">
        <v>34</v>
      </c>
      <c r="B528" s="32">
        <v>45365</v>
      </c>
      <c r="C528" t="s">
        <v>18</v>
      </c>
      <c r="D528">
        <v>102.35</v>
      </c>
    </row>
    <row r="529" spans="1:4" hidden="1" x14ac:dyDescent="0.35">
      <c r="A529" t="s">
        <v>35</v>
      </c>
      <c r="B529" s="32">
        <v>45365</v>
      </c>
      <c r="C529" t="s">
        <v>18</v>
      </c>
      <c r="D529">
        <v>199.82</v>
      </c>
    </row>
    <row r="530" spans="1:4" hidden="1" x14ac:dyDescent="0.35">
      <c r="A530" t="s">
        <v>38</v>
      </c>
      <c r="B530" s="32">
        <v>45365</v>
      </c>
      <c r="C530" t="s">
        <v>18</v>
      </c>
      <c r="D530">
        <v>150.19999999999999</v>
      </c>
    </row>
    <row r="531" spans="1:4" hidden="1" x14ac:dyDescent="0.35">
      <c r="A531" t="s">
        <v>41</v>
      </c>
      <c r="B531" s="32">
        <v>45365</v>
      </c>
      <c r="C531" t="s">
        <v>18</v>
      </c>
      <c r="D531">
        <v>134.97</v>
      </c>
    </row>
    <row r="532" spans="1:4" hidden="1" x14ac:dyDescent="0.35">
      <c r="A532" t="s">
        <v>42</v>
      </c>
      <c r="B532" s="32">
        <v>45365</v>
      </c>
      <c r="C532" t="s">
        <v>18</v>
      </c>
      <c r="D532">
        <v>140.5</v>
      </c>
    </row>
    <row r="533" spans="1:4" hidden="1" x14ac:dyDescent="0.35">
      <c r="A533" t="s">
        <v>43</v>
      </c>
      <c r="B533" s="32">
        <v>45365</v>
      </c>
      <c r="C533" t="s">
        <v>18</v>
      </c>
      <c r="D533">
        <v>198.38</v>
      </c>
    </row>
    <row r="534" spans="1:4" hidden="1" x14ac:dyDescent="0.35">
      <c r="A534" t="s">
        <v>44</v>
      </c>
      <c r="B534" s="32">
        <v>45365</v>
      </c>
      <c r="C534" t="s">
        <v>18</v>
      </c>
      <c r="D534">
        <v>149.69999999999999</v>
      </c>
    </row>
    <row r="535" spans="1:4" hidden="1" x14ac:dyDescent="0.35">
      <c r="A535" t="s">
        <v>45</v>
      </c>
      <c r="B535" s="32">
        <v>45365</v>
      </c>
      <c r="C535" t="s">
        <v>18</v>
      </c>
      <c r="D535">
        <v>154.77000000000001</v>
      </c>
    </row>
    <row r="536" spans="1:4" hidden="1" x14ac:dyDescent="0.35">
      <c r="A536" t="s">
        <v>30</v>
      </c>
      <c r="B536" s="32">
        <v>45366</v>
      </c>
      <c r="C536" t="s">
        <v>18</v>
      </c>
      <c r="D536">
        <v>133.58000000000001</v>
      </c>
    </row>
    <row r="537" spans="1:4" hidden="1" x14ac:dyDescent="0.35">
      <c r="A537" t="s">
        <v>32</v>
      </c>
      <c r="B537" s="32">
        <v>45366</v>
      </c>
      <c r="C537" t="s">
        <v>18</v>
      </c>
      <c r="D537">
        <v>95.77</v>
      </c>
    </row>
    <row r="538" spans="1:4" hidden="1" x14ac:dyDescent="0.35">
      <c r="A538" t="s">
        <v>33</v>
      </c>
      <c r="B538" s="32">
        <v>45366</v>
      </c>
      <c r="C538" t="s">
        <v>18</v>
      </c>
      <c r="D538">
        <v>176.52</v>
      </c>
    </row>
    <row r="539" spans="1:4" hidden="1" x14ac:dyDescent="0.35">
      <c r="A539" t="s">
        <v>34</v>
      </c>
      <c r="B539" s="32">
        <v>45366</v>
      </c>
      <c r="C539" t="s">
        <v>18</v>
      </c>
      <c r="D539">
        <v>89.7</v>
      </c>
    </row>
    <row r="540" spans="1:4" hidden="1" x14ac:dyDescent="0.35">
      <c r="A540" t="s">
        <v>35</v>
      </c>
      <c r="B540" s="32">
        <v>45366</v>
      </c>
      <c r="C540" t="s">
        <v>18</v>
      </c>
      <c r="D540">
        <v>174.37</v>
      </c>
    </row>
    <row r="541" spans="1:4" hidden="1" x14ac:dyDescent="0.35">
      <c r="A541" t="s">
        <v>38</v>
      </c>
      <c r="B541" s="32">
        <v>45366</v>
      </c>
      <c r="C541" t="s">
        <v>18</v>
      </c>
      <c r="D541">
        <v>139.02000000000001</v>
      </c>
    </row>
    <row r="542" spans="1:4" hidden="1" x14ac:dyDescent="0.35">
      <c r="A542" t="s">
        <v>41</v>
      </c>
      <c r="B542" s="32">
        <v>45366</v>
      </c>
      <c r="C542" t="s">
        <v>18</v>
      </c>
      <c r="D542">
        <v>117.65</v>
      </c>
    </row>
    <row r="543" spans="1:4" hidden="1" x14ac:dyDescent="0.35">
      <c r="A543" t="s">
        <v>42</v>
      </c>
      <c r="B543" s="32">
        <v>45366</v>
      </c>
      <c r="C543" t="s">
        <v>18</v>
      </c>
      <c r="D543">
        <v>135.72999999999999</v>
      </c>
    </row>
    <row r="544" spans="1:4" hidden="1" x14ac:dyDescent="0.35">
      <c r="A544" t="s">
        <v>43</v>
      </c>
      <c r="B544" s="32">
        <v>45366</v>
      </c>
      <c r="C544" t="s">
        <v>18</v>
      </c>
      <c r="D544">
        <v>211.6</v>
      </c>
    </row>
    <row r="545" spans="1:4" hidden="1" x14ac:dyDescent="0.35">
      <c r="A545" t="s">
        <v>44</v>
      </c>
      <c r="B545" s="32">
        <v>45366</v>
      </c>
      <c r="C545" t="s">
        <v>18</v>
      </c>
      <c r="D545">
        <v>162.75</v>
      </c>
    </row>
    <row r="546" spans="1:4" hidden="1" x14ac:dyDescent="0.35">
      <c r="A546" t="s">
        <v>45</v>
      </c>
      <c r="B546" s="32">
        <v>45366</v>
      </c>
      <c r="C546" t="s">
        <v>18</v>
      </c>
      <c r="D546">
        <v>153.1</v>
      </c>
    </row>
    <row r="547" spans="1:4" hidden="1" x14ac:dyDescent="0.35">
      <c r="A547" t="s">
        <v>30</v>
      </c>
      <c r="B547" s="32">
        <v>45369</v>
      </c>
      <c r="C547" t="s">
        <v>18</v>
      </c>
      <c r="D547">
        <v>103.82</v>
      </c>
    </row>
    <row r="548" spans="1:4" hidden="1" x14ac:dyDescent="0.35">
      <c r="A548" t="s">
        <v>32</v>
      </c>
      <c r="B548" s="32">
        <v>45369</v>
      </c>
      <c r="C548" t="s">
        <v>18</v>
      </c>
      <c r="D548">
        <v>137.16999999999999</v>
      </c>
    </row>
    <row r="549" spans="1:4" hidden="1" x14ac:dyDescent="0.35">
      <c r="A549" t="s">
        <v>33</v>
      </c>
      <c r="B549" s="32">
        <v>45369</v>
      </c>
      <c r="C549" t="s">
        <v>18</v>
      </c>
      <c r="D549">
        <v>183.52</v>
      </c>
    </row>
    <row r="550" spans="1:4" hidden="1" x14ac:dyDescent="0.35">
      <c r="A550" t="s">
        <v>34</v>
      </c>
      <c r="B550" s="32">
        <v>45369</v>
      </c>
      <c r="C550" t="s">
        <v>18</v>
      </c>
      <c r="D550">
        <v>173.97</v>
      </c>
    </row>
    <row r="551" spans="1:4" hidden="1" x14ac:dyDescent="0.35">
      <c r="A551" t="s">
        <v>35</v>
      </c>
      <c r="B551" s="32">
        <v>45369</v>
      </c>
      <c r="C551" t="s">
        <v>18</v>
      </c>
      <c r="D551">
        <v>226.6</v>
      </c>
    </row>
    <row r="552" spans="1:4" hidden="1" x14ac:dyDescent="0.35">
      <c r="A552" t="s">
        <v>38</v>
      </c>
      <c r="B552" s="32">
        <v>45369</v>
      </c>
      <c r="C552" t="s">
        <v>18</v>
      </c>
      <c r="D552">
        <v>185.15</v>
      </c>
    </row>
    <row r="553" spans="1:4" hidden="1" x14ac:dyDescent="0.35">
      <c r="A553" t="s">
        <v>41</v>
      </c>
      <c r="B553" s="32">
        <v>45369</v>
      </c>
      <c r="C553" t="s">
        <v>18</v>
      </c>
      <c r="D553">
        <v>137.75</v>
      </c>
    </row>
    <row r="554" spans="1:4" hidden="1" x14ac:dyDescent="0.35">
      <c r="A554" t="s">
        <v>42</v>
      </c>
      <c r="B554" s="32">
        <v>45369</v>
      </c>
      <c r="C554" t="s">
        <v>18</v>
      </c>
      <c r="D554">
        <v>125.35</v>
      </c>
    </row>
    <row r="555" spans="1:4" hidden="1" x14ac:dyDescent="0.35">
      <c r="A555" t="s">
        <v>43</v>
      </c>
      <c r="B555" s="32">
        <v>45369</v>
      </c>
      <c r="C555" t="s">
        <v>18</v>
      </c>
      <c r="D555">
        <v>278.89999999999998</v>
      </c>
    </row>
    <row r="556" spans="1:4" hidden="1" x14ac:dyDescent="0.35">
      <c r="A556" t="s">
        <v>44</v>
      </c>
      <c r="B556" s="32">
        <v>45369</v>
      </c>
      <c r="C556" t="s">
        <v>18</v>
      </c>
      <c r="D556">
        <v>184.08</v>
      </c>
    </row>
    <row r="557" spans="1:4" hidden="1" x14ac:dyDescent="0.35">
      <c r="A557" t="s">
        <v>45</v>
      </c>
      <c r="B557" s="32">
        <v>45369</v>
      </c>
      <c r="C557" t="s">
        <v>18</v>
      </c>
      <c r="D557">
        <v>122.27</v>
      </c>
    </row>
    <row r="558" spans="1:4" hidden="1" x14ac:dyDescent="0.35">
      <c r="A558" t="s">
        <v>30</v>
      </c>
      <c r="B558" s="32">
        <v>45370</v>
      </c>
      <c r="C558" t="s">
        <v>18</v>
      </c>
      <c r="D558">
        <v>130.05000000000001</v>
      </c>
    </row>
    <row r="559" spans="1:4" hidden="1" x14ac:dyDescent="0.35">
      <c r="A559" t="s">
        <v>32</v>
      </c>
      <c r="B559" s="32">
        <v>45370</v>
      </c>
      <c r="C559" t="s">
        <v>18</v>
      </c>
      <c r="D559">
        <v>89.5</v>
      </c>
    </row>
    <row r="560" spans="1:4" hidden="1" x14ac:dyDescent="0.35">
      <c r="A560" t="s">
        <v>33</v>
      </c>
      <c r="B560" s="32">
        <v>45370</v>
      </c>
      <c r="C560" t="s">
        <v>18</v>
      </c>
      <c r="D560">
        <v>233.9</v>
      </c>
    </row>
    <row r="561" spans="1:4" hidden="1" x14ac:dyDescent="0.35">
      <c r="A561" t="s">
        <v>34</v>
      </c>
      <c r="B561" s="32">
        <v>45370</v>
      </c>
      <c r="C561" t="s">
        <v>18</v>
      </c>
      <c r="D561">
        <v>116.53</v>
      </c>
    </row>
    <row r="562" spans="1:4" hidden="1" x14ac:dyDescent="0.35">
      <c r="A562" t="s">
        <v>35</v>
      </c>
      <c r="B562" s="32">
        <v>45370</v>
      </c>
      <c r="C562" t="s">
        <v>18</v>
      </c>
      <c r="D562">
        <v>181.47</v>
      </c>
    </row>
    <row r="563" spans="1:4" hidden="1" x14ac:dyDescent="0.35">
      <c r="A563" t="s">
        <v>38</v>
      </c>
      <c r="B563" s="32">
        <v>45370</v>
      </c>
      <c r="C563" t="s">
        <v>18</v>
      </c>
      <c r="D563">
        <v>158.05000000000001</v>
      </c>
    </row>
    <row r="564" spans="1:4" hidden="1" x14ac:dyDescent="0.35">
      <c r="A564" t="s">
        <v>41</v>
      </c>
      <c r="B564" s="32">
        <v>45370</v>
      </c>
      <c r="C564" t="s">
        <v>18</v>
      </c>
      <c r="D564">
        <v>128.55000000000001</v>
      </c>
    </row>
    <row r="565" spans="1:4" hidden="1" x14ac:dyDescent="0.35">
      <c r="A565" t="s">
        <v>42</v>
      </c>
      <c r="B565" s="32">
        <v>45370</v>
      </c>
      <c r="C565" t="s">
        <v>18</v>
      </c>
      <c r="D565">
        <v>126.08</v>
      </c>
    </row>
    <row r="566" spans="1:4" hidden="1" x14ac:dyDescent="0.35">
      <c r="A566" t="s">
        <v>43</v>
      </c>
      <c r="B566" s="32">
        <v>45370</v>
      </c>
      <c r="C566" t="s">
        <v>18</v>
      </c>
      <c r="D566">
        <v>259.64999999999998</v>
      </c>
    </row>
    <row r="567" spans="1:4" hidden="1" x14ac:dyDescent="0.35">
      <c r="A567" t="s">
        <v>44</v>
      </c>
      <c r="B567" s="32">
        <v>45370</v>
      </c>
      <c r="C567" t="s">
        <v>18</v>
      </c>
      <c r="D567">
        <v>133.6</v>
      </c>
    </row>
    <row r="568" spans="1:4" hidden="1" x14ac:dyDescent="0.35">
      <c r="A568" t="s">
        <v>45</v>
      </c>
      <c r="B568" s="32">
        <v>45370</v>
      </c>
      <c r="C568" t="s">
        <v>18</v>
      </c>
      <c r="D568">
        <v>173.68</v>
      </c>
    </row>
    <row r="569" spans="1:4" hidden="1" x14ac:dyDescent="0.35">
      <c r="A569" t="s">
        <v>30</v>
      </c>
      <c r="B569" s="32">
        <v>45371</v>
      </c>
      <c r="C569" t="s">
        <v>18</v>
      </c>
      <c r="D569">
        <v>143.5</v>
      </c>
    </row>
    <row r="570" spans="1:4" hidden="1" x14ac:dyDescent="0.35">
      <c r="A570" t="s">
        <v>32</v>
      </c>
      <c r="B570" s="32">
        <v>45371</v>
      </c>
      <c r="C570" t="s">
        <v>18</v>
      </c>
      <c r="D570">
        <v>82.65</v>
      </c>
    </row>
    <row r="571" spans="1:4" hidden="1" x14ac:dyDescent="0.35">
      <c r="A571" t="s">
        <v>33</v>
      </c>
      <c r="B571" s="32">
        <v>45371</v>
      </c>
      <c r="C571" t="s">
        <v>18</v>
      </c>
      <c r="D571">
        <v>151.5</v>
      </c>
    </row>
    <row r="572" spans="1:4" hidden="1" x14ac:dyDescent="0.35">
      <c r="A572" t="s">
        <v>34</v>
      </c>
      <c r="B572" s="32">
        <v>45371</v>
      </c>
      <c r="C572" t="s">
        <v>18</v>
      </c>
      <c r="D572">
        <v>191.97</v>
      </c>
    </row>
    <row r="573" spans="1:4" hidden="1" x14ac:dyDescent="0.35">
      <c r="A573" t="s">
        <v>35</v>
      </c>
      <c r="B573" s="32">
        <v>45371</v>
      </c>
      <c r="C573" t="s">
        <v>18</v>
      </c>
      <c r="D573">
        <v>215.57</v>
      </c>
    </row>
    <row r="574" spans="1:4" hidden="1" x14ac:dyDescent="0.35">
      <c r="A574" t="s">
        <v>38</v>
      </c>
      <c r="B574" s="32">
        <v>45371</v>
      </c>
      <c r="C574" t="s">
        <v>18</v>
      </c>
      <c r="D574">
        <v>116.5</v>
      </c>
    </row>
    <row r="575" spans="1:4" hidden="1" x14ac:dyDescent="0.35">
      <c r="A575" t="s">
        <v>41</v>
      </c>
      <c r="B575" s="32">
        <v>45371</v>
      </c>
      <c r="C575" t="s">
        <v>18</v>
      </c>
      <c r="D575">
        <v>105.23</v>
      </c>
    </row>
    <row r="576" spans="1:4" hidden="1" x14ac:dyDescent="0.35">
      <c r="A576" t="s">
        <v>42</v>
      </c>
      <c r="B576" s="32">
        <v>45371</v>
      </c>
      <c r="C576" t="s">
        <v>18</v>
      </c>
      <c r="D576">
        <v>136.08000000000001</v>
      </c>
    </row>
    <row r="577" spans="1:4" hidden="1" x14ac:dyDescent="0.35">
      <c r="A577" t="s">
        <v>43</v>
      </c>
      <c r="B577" s="32">
        <v>45371</v>
      </c>
      <c r="C577" t="s">
        <v>18</v>
      </c>
      <c r="D577">
        <v>189.33</v>
      </c>
    </row>
    <row r="578" spans="1:4" hidden="1" x14ac:dyDescent="0.35">
      <c r="A578" t="s">
        <v>44</v>
      </c>
      <c r="B578" s="32">
        <v>45371</v>
      </c>
      <c r="C578" t="s">
        <v>18</v>
      </c>
      <c r="D578">
        <v>156.5</v>
      </c>
    </row>
    <row r="579" spans="1:4" hidden="1" x14ac:dyDescent="0.35">
      <c r="A579" t="s">
        <v>45</v>
      </c>
      <c r="B579" s="32">
        <v>45371</v>
      </c>
      <c r="C579" t="s">
        <v>18</v>
      </c>
      <c r="D579">
        <v>134.63</v>
      </c>
    </row>
    <row r="580" spans="1:4" hidden="1" x14ac:dyDescent="0.35">
      <c r="A580" t="s">
        <v>30</v>
      </c>
      <c r="B580" s="32">
        <v>45372</v>
      </c>
      <c r="C580" t="s">
        <v>18</v>
      </c>
      <c r="D580">
        <v>168.75</v>
      </c>
    </row>
    <row r="581" spans="1:4" hidden="1" x14ac:dyDescent="0.35">
      <c r="A581" t="s">
        <v>32</v>
      </c>
      <c r="B581" s="32">
        <v>45372</v>
      </c>
      <c r="C581" t="s">
        <v>18</v>
      </c>
      <c r="D581">
        <v>146</v>
      </c>
    </row>
    <row r="582" spans="1:4" hidden="1" x14ac:dyDescent="0.35">
      <c r="A582" t="s">
        <v>33</v>
      </c>
      <c r="B582" s="32">
        <v>45372</v>
      </c>
      <c r="C582" t="s">
        <v>18</v>
      </c>
      <c r="D582">
        <v>295.63</v>
      </c>
    </row>
    <row r="583" spans="1:4" hidden="1" x14ac:dyDescent="0.35">
      <c r="A583" t="s">
        <v>34</v>
      </c>
      <c r="B583" s="32">
        <v>45372</v>
      </c>
      <c r="C583" t="s">
        <v>18</v>
      </c>
      <c r="D583">
        <v>158.16999999999999</v>
      </c>
    </row>
    <row r="584" spans="1:4" hidden="1" x14ac:dyDescent="0.35">
      <c r="A584" t="s">
        <v>35</v>
      </c>
      <c r="B584" s="32">
        <v>45372</v>
      </c>
      <c r="C584" t="s">
        <v>18</v>
      </c>
      <c r="D584">
        <v>241.47</v>
      </c>
    </row>
    <row r="585" spans="1:4" hidden="1" x14ac:dyDescent="0.35">
      <c r="A585" t="s">
        <v>38</v>
      </c>
      <c r="B585" s="32">
        <v>45372</v>
      </c>
      <c r="C585" t="s">
        <v>18</v>
      </c>
      <c r="D585">
        <v>183.83</v>
      </c>
    </row>
    <row r="586" spans="1:4" hidden="1" x14ac:dyDescent="0.35">
      <c r="A586" t="s">
        <v>41</v>
      </c>
      <c r="B586" s="32">
        <v>45372</v>
      </c>
      <c r="C586" t="s">
        <v>18</v>
      </c>
      <c r="D586">
        <v>162.38</v>
      </c>
    </row>
    <row r="587" spans="1:4" hidden="1" x14ac:dyDescent="0.35">
      <c r="A587" t="s">
        <v>42</v>
      </c>
      <c r="B587" s="32">
        <v>45372</v>
      </c>
      <c r="C587" t="s">
        <v>18</v>
      </c>
      <c r="D587">
        <v>167.87</v>
      </c>
    </row>
    <row r="588" spans="1:4" hidden="1" x14ac:dyDescent="0.35">
      <c r="A588" t="s">
        <v>43</v>
      </c>
      <c r="B588" s="32">
        <v>45372</v>
      </c>
      <c r="C588" t="s">
        <v>18</v>
      </c>
      <c r="D588">
        <v>248.47</v>
      </c>
    </row>
    <row r="589" spans="1:4" hidden="1" x14ac:dyDescent="0.35">
      <c r="A589" t="s">
        <v>44</v>
      </c>
      <c r="B589" s="32">
        <v>45372</v>
      </c>
      <c r="C589" t="s">
        <v>18</v>
      </c>
      <c r="D589">
        <v>230.08</v>
      </c>
    </row>
    <row r="590" spans="1:4" hidden="1" x14ac:dyDescent="0.35">
      <c r="A590" t="s">
        <v>45</v>
      </c>
      <c r="B590" s="32">
        <v>45372</v>
      </c>
      <c r="C590" t="s">
        <v>18</v>
      </c>
      <c r="D590">
        <v>178.93</v>
      </c>
    </row>
    <row r="591" spans="1:4" hidden="1" x14ac:dyDescent="0.35">
      <c r="A591" t="s">
        <v>30</v>
      </c>
      <c r="B591" s="32">
        <v>45373</v>
      </c>
      <c r="C591" t="s">
        <v>18</v>
      </c>
      <c r="D591">
        <v>107.68</v>
      </c>
    </row>
    <row r="592" spans="1:4" hidden="1" x14ac:dyDescent="0.35">
      <c r="A592" t="s">
        <v>32</v>
      </c>
      <c r="B592" s="32">
        <v>45373</v>
      </c>
      <c r="C592" t="s">
        <v>18</v>
      </c>
      <c r="D592">
        <v>99.15</v>
      </c>
    </row>
    <row r="593" spans="1:4" hidden="1" x14ac:dyDescent="0.35">
      <c r="A593" t="s">
        <v>33</v>
      </c>
      <c r="B593" s="32">
        <v>45373</v>
      </c>
      <c r="C593" t="s">
        <v>18</v>
      </c>
      <c r="D593">
        <v>253.05</v>
      </c>
    </row>
    <row r="594" spans="1:4" hidden="1" x14ac:dyDescent="0.35">
      <c r="A594" t="s">
        <v>34</v>
      </c>
      <c r="B594" s="32">
        <v>45373</v>
      </c>
      <c r="C594" t="s">
        <v>18</v>
      </c>
      <c r="D594">
        <v>84.98</v>
      </c>
    </row>
    <row r="595" spans="1:4" hidden="1" x14ac:dyDescent="0.35">
      <c r="A595" t="s">
        <v>35</v>
      </c>
      <c r="B595" s="32">
        <v>45373</v>
      </c>
      <c r="C595" t="s">
        <v>18</v>
      </c>
      <c r="D595">
        <v>279.5</v>
      </c>
    </row>
    <row r="596" spans="1:4" hidden="1" x14ac:dyDescent="0.35">
      <c r="A596" t="s">
        <v>38</v>
      </c>
      <c r="B596" s="32">
        <v>45373</v>
      </c>
      <c r="C596" t="s">
        <v>18</v>
      </c>
      <c r="D596">
        <v>196.6</v>
      </c>
    </row>
    <row r="597" spans="1:4" hidden="1" x14ac:dyDescent="0.35">
      <c r="A597" t="s">
        <v>41</v>
      </c>
      <c r="B597" s="32">
        <v>45373</v>
      </c>
      <c r="C597" t="s">
        <v>18</v>
      </c>
      <c r="D597">
        <v>133.22999999999999</v>
      </c>
    </row>
    <row r="598" spans="1:4" hidden="1" x14ac:dyDescent="0.35">
      <c r="A598" t="s">
        <v>42</v>
      </c>
      <c r="B598" s="32">
        <v>45373</v>
      </c>
      <c r="C598" t="s">
        <v>18</v>
      </c>
      <c r="D598">
        <v>136.93</v>
      </c>
    </row>
    <row r="599" spans="1:4" hidden="1" x14ac:dyDescent="0.35">
      <c r="A599" t="s">
        <v>43</v>
      </c>
      <c r="B599" s="32">
        <v>45373</v>
      </c>
      <c r="C599" t="s">
        <v>18</v>
      </c>
      <c r="D599">
        <v>150.43</v>
      </c>
    </row>
    <row r="600" spans="1:4" hidden="1" x14ac:dyDescent="0.35">
      <c r="A600" t="s">
        <v>44</v>
      </c>
      <c r="B600" s="32">
        <v>45373</v>
      </c>
      <c r="C600" t="s">
        <v>18</v>
      </c>
      <c r="D600">
        <v>161.44999999999999</v>
      </c>
    </row>
    <row r="601" spans="1:4" hidden="1" x14ac:dyDescent="0.35">
      <c r="A601" t="s">
        <v>45</v>
      </c>
      <c r="B601" s="32">
        <v>45373</v>
      </c>
      <c r="C601" t="s">
        <v>18</v>
      </c>
      <c r="D601">
        <v>121.05</v>
      </c>
    </row>
    <row r="602" spans="1:4" hidden="1" x14ac:dyDescent="0.35">
      <c r="A602" t="s">
        <v>32</v>
      </c>
      <c r="B602" s="32">
        <v>45374</v>
      </c>
      <c r="C602" t="s">
        <v>18</v>
      </c>
      <c r="D602">
        <v>22.48</v>
      </c>
    </row>
    <row r="603" spans="1:4" hidden="1" x14ac:dyDescent="0.35">
      <c r="A603" t="s">
        <v>33</v>
      </c>
      <c r="B603" s="32">
        <v>45374</v>
      </c>
      <c r="C603" t="s">
        <v>18</v>
      </c>
      <c r="D603">
        <v>32.979999999999997</v>
      </c>
    </row>
    <row r="604" spans="1:4" hidden="1" x14ac:dyDescent="0.35">
      <c r="A604" t="s">
        <v>34</v>
      </c>
      <c r="B604" s="32">
        <v>45374</v>
      </c>
      <c r="C604" t="s">
        <v>18</v>
      </c>
      <c r="D604">
        <v>64.95</v>
      </c>
    </row>
    <row r="605" spans="1:4" hidden="1" x14ac:dyDescent="0.35">
      <c r="A605" t="s">
        <v>38</v>
      </c>
      <c r="B605" s="32">
        <v>45374</v>
      </c>
      <c r="C605" t="s">
        <v>18</v>
      </c>
      <c r="D605">
        <v>71.150000000000006</v>
      </c>
    </row>
    <row r="606" spans="1:4" hidden="1" x14ac:dyDescent="0.35">
      <c r="A606" t="s">
        <v>41</v>
      </c>
      <c r="B606" s="32">
        <v>45374</v>
      </c>
      <c r="C606" t="s">
        <v>18</v>
      </c>
      <c r="D606">
        <v>49.9</v>
      </c>
    </row>
    <row r="607" spans="1:4" hidden="1" x14ac:dyDescent="0.35">
      <c r="A607" t="s">
        <v>42</v>
      </c>
      <c r="B607" s="32">
        <v>45374</v>
      </c>
      <c r="C607" t="s">
        <v>18</v>
      </c>
      <c r="D607">
        <v>49.22</v>
      </c>
    </row>
    <row r="608" spans="1:4" hidden="1" x14ac:dyDescent="0.35">
      <c r="A608" t="s">
        <v>43</v>
      </c>
      <c r="B608" s="32">
        <v>45374</v>
      </c>
      <c r="C608" t="s">
        <v>18</v>
      </c>
      <c r="D608">
        <v>43.38</v>
      </c>
    </row>
    <row r="609" spans="1:4" hidden="1" x14ac:dyDescent="0.35">
      <c r="A609" t="s">
        <v>45</v>
      </c>
      <c r="B609" s="32">
        <v>45374</v>
      </c>
      <c r="C609" t="s">
        <v>18</v>
      </c>
      <c r="D609">
        <v>71.97</v>
      </c>
    </row>
    <row r="610" spans="1:4" hidden="1" x14ac:dyDescent="0.35">
      <c r="A610" t="s">
        <v>30</v>
      </c>
      <c r="B610" s="32">
        <v>45376</v>
      </c>
      <c r="C610" t="s">
        <v>18</v>
      </c>
      <c r="D610">
        <v>178.57</v>
      </c>
    </row>
    <row r="611" spans="1:4" hidden="1" x14ac:dyDescent="0.35">
      <c r="A611" t="s">
        <v>32</v>
      </c>
      <c r="B611" s="32">
        <v>45376</v>
      </c>
      <c r="C611" t="s">
        <v>18</v>
      </c>
      <c r="D611">
        <v>3.65</v>
      </c>
    </row>
    <row r="612" spans="1:4" hidden="1" x14ac:dyDescent="0.35">
      <c r="A612" t="s">
        <v>33</v>
      </c>
      <c r="B612" s="32">
        <v>45376</v>
      </c>
      <c r="C612" t="s">
        <v>18</v>
      </c>
      <c r="D612">
        <v>242.8</v>
      </c>
    </row>
    <row r="613" spans="1:4" hidden="1" x14ac:dyDescent="0.35">
      <c r="A613" t="s">
        <v>34</v>
      </c>
      <c r="B613" s="32">
        <v>45376</v>
      </c>
      <c r="C613" t="s">
        <v>18</v>
      </c>
      <c r="D613">
        <v>103.28</v>
      </c>
    </row>
    <row r="614" spans="1:4" hidden="1" x14ac:dyDescent="0.35">
      <c r="A614" t="s">
        <v>35</v>
      </c>
      <c r="B614" s="32">
        <v>45376</v>
      </c>
      <c r="C614" t="s">
        <v>18</v>
      </c>
      <c r="D614">
        <v>236.83</v>
      </c>
    </row>
    <row r="615" spans="1:4" hidden="1" x14ac:dyDescent="0.35">
      <c r="A615" t="s">
        <v>38</v>
      </c>
      <c r="B615" s="32">
        <v>45376</v>
      </c>
      <c r="C615" t="s">
        <v>18</v>
      </c>
      <c r="D615">
        <v>22.02</v>
      </c>
    </row>
    <row r="616" spans="1:4" hidden="1" x14ac:dyDescent="0.35">
      <c r="A616" t="s">
        <v>41</v>
      </c>
      <c r="B616" s="32">
        <v>45376</v>
      </c>
      <c r="C616" t="s">
        <v>18</v>
      </c>
      <c r="D616">
        <v>171.78</v>
      </c>
    </row>
    <row r="617" spans="1:4" hidden="1" x14ac:dyDescent="0.35">
      <c r="A617" t="s">
        <v>42</v>
      </c>
      <c r="B617" s="32">
        <v>45376</v>
      </c>
      <c r="C617" t="s">
        <v>18</v>
      </c>
      <c r="D617">
        <v>64.430000000000007</v>
      </c>
    </row>
    <row r="618" spans="1:4" hidden="1" x14ac:dyDescent="0.35">
      <c r="A618" t="s">
        <v>43</v>
      </c>
      <c r="B618" s="32">
        <v>45376</v>
      </c>
      <c r="C618" t="s">
        <v>18</v>
      </c>
      <c r="D618">
        <v>233.62</v>
      </c>
    </row>
    <row r="619" spans="1:4" hidden="1" x14ac:dyDescent="0.35">
      <c r="A619" t="s">
        <v>44</v>
      </c>
      <c r="B619" s="32">
        <v>45376</v>
      </c>
      <c r="C619" t="s">
        <v>18</v>
      </c>
      <c r="D619">
        <v>119.1</v>
      </c>
    </row>
    <row r="620" spans="1:4" hidden="1" x14ac:dyDescent="0.35">
      <c r="A620" t="s">
        <v>45</v>
      </c>
      <c r="B620" s="32">
        <v>45376</v>
      </c>
      <c r="C620" t="s">
        <v>18</v>
      </c>
      <c r="D620">
        <v>158.66999999999999</v>
      </c>
    </row>
    <row r="621" spans="1:4" hidden="1" x14ac:dyDescent="0.35">
      <c r="A621" t="s">
        <v>30</v>
      </c>
      <c r="B621" s="32">
        <v>45377</v>
      </c>
      <c r="C621" t="s">
        <v>18</v>
      </c>
      <c r="D621">
        <v>82.55</v>
      </c>
    </row>
    <row r="622" spans="1:4" hidden="1" x14ac:dyDescent="0.35">
      <c r="A622" t="s">
        <v>32</v>
      </c>
      <c r="B622" s="32">
        <v>45377</v>
      </c>
      <c r="C622" t="s">
        <v>18</v>
      </c>
      <c r="D622">
        <v>106.02</v>
      </c>
    </row>
    <row r="623" spans="1:4" hidden="1" x14ac:dyDescent="0.35">
      <c r="A623" t="s">
        <v>34</v>
      </c>
      <c r="B623" s="32">
        <v>45377</v>
      </c>
      <c r="C623" t="s">
        <v>18</v>
      </c>
      <c r="D623">
        <v>127.37</v>
      </c>
    </row>
    <row r="624" spans="1:4" hidden="1" x14ac:dyDescent="0.35">
      <c r="A624" t="s">
        <v>35</v>
      </c>
      <c r="B624" s="32">
        <v>45377</v>
      </c>
      <c r="C624" t="s">
        <v>18</v>
      </c>
      <c r="D624">
        <v>215.87</v>
      </c>
    </row>
    <row r="625" spans="1:4" hidden="1" x14ac:dyDescent="0.35">
      <c r="A625" t="s">
        <v>41</v>
      </c>
      <c r="B625" s="32">
        <v>45377</v>
      </c>
      <c r="C625" t="s">
        <v>18</v>
      </c>
      <c r="D625">
        <v>168.3</v>
      </c>
    </row>
    <row r="626" spans="1:4" hidden="1" x14ac:dyDescent="0.35">
      <c r="A626" t="s">
        <v>42</v>
      </c>
      <c r="B626" s="32">
        <v>45377</v>
      </c>
      <c r="C626" t="s">
        <v>18</v>
      </c>
      <c r="D626">
        <v>137.22999999999999</v>
      </c>
    </row>
    <row r="627" spans="1:4" hidden="1" x14ac:dyDescent="0.35">
      <c r="A627" t="s">
        <v>43</v>
      </c>
      <c r="B627" s="32">
        <v>45377</v>
      </c>
      <c r="C627" t="s">
        <v>18</v>
      </c>
      <c r="D627">
        <v>202.22</v>
      </c>
    </row>
    <row r="628" spans="1:4" hidden="1" x14ac:dyDescent="0.35">
      <c r="A628" t="s">
        <v>44</v>
      </c>
      <c r="B628" s="32">
        <v>45377</v>
      </c>
      <c r="C628" t="s">
        <v>18</v>
      </c>
      <c r="D628">
        <v>159.05000000000001</v>
      </c>
    </row>
    <row r="629" spans="1:4" hidden="1" x14ac:dyDescent="0.35">
      <c r="A629" t="s">
        <v>45</v>
      </c>
      <c r="B629" s="32">
        <v>45377</v>
      </c>
      <c r="C629" t="s">
        <v>18</v>
      </c>
      <c r="D629">
        <v>178.95</v>
      </c>
    </row>
    <row r="630" spans="1:4" hidden="1" x14ac:dyDescent="0.35">
      <c r="A630" t="s">
        <v>30</v>
      </c>
      <c r="B630" s="32">
        <v>45378</v>
      </c>
      <c r="C630" t="s">
        <v>18</v>
      </c>
      <c r="D630">
        <v>149.97999999999999</v>
      </c>
    </row>
    <row r="631" spans="1:4" hidden="1" x14ac:dyDescent="0.35">
      <c r="A631" t="s">
        <v>32</v>
      </c>
      <c r="B631" s="32">
        <v>45378</v>
      </c>
      <c r="C631" t="s">
        <v>18</v>
      </c>
      <c r="D631">
        <v>100.98</v>
      </c>
    </row>
    <row r="632" spans="1:4" hidden="1" x14ac:dyDescent="0.35">
      <c r="A632" t="s">
        <v>33</v>
      </c>
      <c r="B632" s="32">
        <v>45378</v>
      </c>
      <c r="C632" t="s">
        <v>18</v>
      </c>
      <c r="D632">
        <v>225.78</v>
      </c>
    </row>
    <row r="633" spans="1:4" hidden="1" x14ac:dyDescent="0.35">
      <c r="A633" t="s">
        <v>34</v>
      </c>
      <c r="B633" s="32">
        <v>45378</v>
      </c>
      <c r="C633" t="s">
        <v>18</v>
      </c>
      <c r="D633">
        <v>147.69999999999999</v>
      </c>
    </row>
    <row r="634" spans="1:4" hidden="1" x14ac:dyDescent="0.35">
      <c r="A634" t="s">
        <v>35</v>
      </c>
      <c r="B634" s="32">
        <v>45378</v>
      </c>
      <c r="C634" t="s">
        <v>18</v>
      </c>
      <c r="D634">
        <v>178.07</v>
      </c>
    </row>
    <row r="635" spans="1:4" hidden="1" x14ac:dyDescent="0.35">
      <c r="A635" t="s">
        <v>38</v>
      </c>
      <c r="B635" s="32">
        <v>45378</v>
      </c>
      <c r="C635" t="s">
        <v>18</v>
      </c>
      <c r="D635">
        <v>128.69999999999999</v>
      </c>
    </row>
    <row r="636" spans="1:4" hidden="1" x14ac:dyDescent="0.35">
      <c r="A636" t="s">
        <v>41</v>
      </c>
      <c r="B636" s="32">
        <v>45378</v>
      </c>
      <c r="C636" t="s">
        <v>18</v>
      </c>
      <c r="D636">
        <v>135.52000000000001</v>
      </c>
    </row>
    <row r="637" spans="1:4" hidden="1" x14ac:dyDescent="0.35">
      <c r="A637" t="s">
        <v>42</v>
      </c>
      <c r="B637" s="32">
        <v>45378</v>
      </c>
      <c r="C637" t="s">
        <v>18</v>
      </c>
      <c r="D637">
        <v>134.55000000000001</v>
      </c>
    </row>
    <row r="638" spans="1:4" hidden="1" x14ac:dyDescent="0.35">
      <c r="A638" t="s">
        <v>43</v>
      </c>
      <c r="B638" s="32">
        <v>45378</v>
      </c>
      <c r="C638" t="s">
        <v>18</v>
      </c>
      <c r="D638">
        <v>225.48</v>
      </c>
    </row>
    <row r="639" spans="1:4" hidden="1" x14ac:dyDescent="0.35">
      <c r="A639" t="s">
        <v>44</v>
      </c>
      <c r="B639" s="32">
        <v>45378</v>
      </c>
      <c r="C639" t="s">
        <v>18</v>
      </c>
      <c r="D639">
        <v>125.6</v>
      </c>
    </row>
    <row r="640" spans="1:4" hidden="1" x14ac:dyDescent="0.35">
      <c r="A640" t="s">
        <v>45</v>
      </c>
      <c r="B640" s="32">
        <v>45378</v>
      </c>
      <c r="C640" t="s">
        <v>18</v>
      </c>
      <c r="D640">
        <v>139</v>
      </c>
    </row>
    <row r="641" spans="1:4" hidden="1" x14ac:dyDescent="0.35">
      <c r="A641" t="s">
        <v>30</v>
      </c>
      <c r="B641" s="32">
        <v>45379</v>
      </c>
      <c r="C641" t="s">
        <v>18</v>
      </c>
      <c r="D641">
        <v>49.83</v>
      </c>
    </row>
    <row r="642" spans="1:4" hidden="1" x14ac:dyDescent="0.35">
      <c r="A642" t="s">
        <v>32</v>
      </c>
      <c r="B642" s="32">
        <v>45379</v>
      </c>
      <c r="C642" t="s">
        <v>18</v>
      </c>
      <c r="D642">
        <v>90.03</v>
      </c>
    </row>
    <row r="643" spans="1:4" hidden="1" x14ac:dyDescent="0.35">
      <c r="A643" t="s">
        <v>33</v>
      </c>
      <c r="B643" s="32">
        <v>45379</v>
      </c>
      <c r="C643" t="s">
        <v>18</v>
      </c>
      <c r="D643">
        <v>159.02000000000001</v>
      </c>
    </row>
    <row r="644" spans="1:4" hidden="1" x14ac:dyDescent="0.35">
      <c r="A644" t="s">
        <v>34</v>
      </c>
      <c r="B644" s="32">
        <v>45379</v>
      </c>
      <c r="C644" t="s">
        <v>18</v>
      </c>
      <c r="D644">
        <v>93.42</v>
      </c>
    </row>
    <row r="645" spans="1:4" hidden="1" x14ac:dyDescent="0.35">
      <c r="A645" t="s">
        <v>35</v>
      </c>
      <c r="B645" s="32">
        <v>45379</v>
      </c>
      <c r="C645" t="s">
        <v>18</v>
      </c>
      <c r="D645">
        <v>205.3</v>
      </c>
    </row>
    <row r="646" spans="1:4" hidden="1" x14ac:dyDescent="0.35">
      <c r="A646" t="s">
        <v>38</v>
      </c>
      <c r="B646" s="32">
        <v>45379</v>
      </c>
      <c r="C646" t="s">
        <v>18</v>
      </c>
      <c r="D646">
        <v>160.12</v>
      </c>
    </row>
    <row r="647" spans="1:4" hidden="1" x14ac:dyDescent="0.35">
      <c r="A647" t="s">
        <v>41</v>
      </c>
      <c r="B647" s="32">
        <v>45379</v>
      </c>
      <c r="C647" t="s">
        <v>18</v>
      </c>
      <c r="D647">
        <v>179.28</v>
      </c>
    </row>
    <row r="648" spans="1:4" hidden="1" x14ac:dyDescent="0.35">
      <c r="A648" t="s">
        <v>42</v>
      </c>
      <c r="B648" s="32">
        <v>45379</v>
      </c>
      <c r="C648" t="s">
        <v>18</v>
      </c>
      <c r="D648">
        <v>141.44999999999999</v>
      </c>
    </row>
    <row r="649" spans="1:4" hidden="1" x14ac:dyDescent="0.35">
      <c r="A649" t="s">
        <v>43</v>
      </c>
      <c r="B649" s="32">
        <v>45379</v>
      </c>
      <c r="C649" t="s">
        <v>18</v>
      </c>
      <c r="D649">
        <v>273.17</v>
      </c>
    </row>
    <row r="650" spans="1:4" hidden="1" x14ac:dyDescent="0.35">
      <c r="A650" t="s">
        <v>44</v>
      </c>
      <c r="B650" s="32">
        <v>45379</v>
      </c>
      <c r="C650" t="s">
        <v>18</v>
      </c>
      <c r="D650">
        <v>141.03</v>
      </c>
    </row>
    <row r="651" spans="1:4" hidden="1" x14ac:dyDescent="0.35">
      <c r="A651" t="s">
        <v>45</v>
      </c>
      <c r="B651" s="32">
        <v>45379</v>
      </c>
      <c r="C651" t="s">
        <v>18</v>
      </c>
      <c r="D651">
        <v>124.58</v>
      </c>
    </row>
    <row r="652" spans="1:4" hidden="1" x14ac:dyDescent="0.35">
      <c r="A652" t="s">
        <v>30</v>
      </c>
      <c r="B652" s="32">
        <v>45380</v>
      </c>
      <c r="C652" t="s">
        <v>18</v>
      </c>
      <c r="D652">
        <v>147.66999999999999</v>
      </c>
    </row>
    <row r="653" spans="1:4" hidden="1" x14ac:dyDescent="0.35">
      <c r="A653" t="s">
        <v>47</v>
      </c>
      <c r="B653" s="32">
        <v>45380</v>
      </c>
      <c r="C653" t="s">
        <v>18</v>
      </c>
      <c r="D653">
        <v>275.27999999999997</v>
      </c>
    </row>
    <row r="654" spans="1:4" hidden="1" x14ac:dyDescent="0.35">
      <c r="A654" t="s">
        <v>31</v>
      </c>
      <c r="B654" s="32">
        <v>45380</v>
      </c>
      <c r="C654" t="s">
        <v>18</v>
      </c>
      <c r="D654">
        <v>67.2</v>
      </c>
    </row>
    <row r="655" spans="1:4" hidden="1" x14ac:dyDescent="0.35">
      <c r="A655" t="s">
        <v>32</v>
      </c>
      <c r="B655" s="32">
        <v>45380</v>
      </c>
      <c r="C655" t="s">
        <v>18</v>
      </c>
      <c r="D655">
        <v>125.3</v>
      </c>
    </row>
    <row r="656" spans="1:4" hidden="1" x14ac:dyDescent="0.35">
      <c r="A656" t="s">
        <v>33</v>
      </c>
      <c r="B656" s="32">
        <v>45380</v>
      </c>
      <c r="C656" t="s">
        <v>18</v>
      </c>
      <c r="D656">
        <v>191.92</v>
      </c>
    </row>
    <row r="657" spans="1:4" hidden="1" x14ac:dyDescent="0.35">
      <c r="A657" t="s">
        <v>34</v>
      </c>
      <c r="B657" s="32">
        <v>45380</v>
      </c>
      <c r="C657" t="s">
        <v>18</v>
      </c>
      <c r="D657">
        <v>86.9</v>
      </c>
    </row>
    <row r="658" spans="1:4" hidden="1" x14ac:dyDescent="0.35">
      <c r="A658" t="s">
        <v>35</v>
      </c>
      <c r="B658" s="32">
        <v>45380</v>
      </c>
      <c r="C658" t="s">
        <v>18</v>
      </c>
      <c r="D658">
        <v>272.42</v>
      </c>
    </row>
    <row r="659" spans="1:4" hidden="1" x14ac:dyDescent="0.35">
      <c r="A659" t="s">
        <v>38</v>
      </c>
      <c r="B659" s="32">
        <v>45380</v>
      </c>
      <c r="C659" t="s">
        <v>18</v>
      </c>
      <c r="D659">
        <v>107.88</v>
      </c>
    </row>
    <row r="660" spans="1:4" hidden="1" x14ac:dyDescent="0.35">
      <c r="A660" t="s">
        <v>41</v>
      </c>
      <c r="B660" s="32">
        <v>45380</v>
      </c>
      <c r="C660" t="s">
        <v>18</v>
      </c>
      <c r="D660">
        <v>173.52</v>
      </c>
    </row>
    <row r="661" spans="1:4" hidden="1" x14ac:dyDescent="0.35">
      <c r="A661" t="s">
        <v>42</v>
      </c>
      <c r="B661" s="32">
        <v>45380</v>
      </c>
      <c r="C661" t="s">
        <v>18</v>
      </c>
      <c r="D661">
        <v>172.67</v>
      </c>
    </row>
    <row r="662" spans="1:4" hidden="1" x14ac:dyDescent="0.35">
      <c r="A662" t="s">
        <v>43</v>
      </c>
      <c r="B662" s="32">
        <v>45380</v>
      </c>
      <c r="C662" t="s">
        <v>18</v>
      </c>
      <c r="D662">
        <v>249.5</v>
      </c>
    </row>
    <row r="663" spans="1:4" hidden="1" x14ac:dyDescent="0.35">
      <c r="A663" t="s">
        <v>44</v>
      </c>
      <c r="B663" s="32">
        <v>45380</v>
      </c>
      <c r="C663" t="s">
        <v>18</v>
      </c>
      <c r="D663">
        <v>162.19999999999999</v>
      </c>
    </row>
    <row r="664" spans="1:4" hidden="1" x14ac:dyDescent="0.35">
      <c r="A664" t="s">
        <v>45</v>
      </c>
      <c r="B664" s="32">
        <v>45380</v>
      </c>
      <c r="C664" t="s">
        <v>18</v>
      </c>
      <c r="D664">
        <v>142.97</v>
      </c>
    </row>
    <row r="665" spans="1:4" hidden="1" x14ac:dyDescent="0.35">
      <c r="A665" t="s">
        <v>35</v>
      </c>
      <c r="B665" s="32">
        <v>45381</v>
      </c>
      <c r="C665" t="s">
        <v>18</v>
      </c>
      <c r="D665">
        <v>23.7</v>
      </c>
    </row>
    <row r="666" spans="1:4" hidden="1" x14ac:dyDescent="0.35">
      <c r="A666" t="s">
        <v>38</v>
      </c>
      <c r="B666" s="32">
        <v>45381</v>
      </c>
      <c r="C666" t="s">
        <v>18</v>
      </c>
      <c r="D666">
        <v>70.72</v>
      </c>
    </row>
    <row r="667" spans="1:4" hidden="1" x14ac:dyDescent="0.35">
      <c r="A667" t="s">
        <v>44</v>
      </c>
      <c r="B667" s="32">
        <v>45381</v>
      </c>
      <c r="C667" t="s">
        <v>18</v>
      </c>
      <c r="D667">
        <v>32.630000000000003</v>
      </c>
    </row>
    <row r="668" spans="1:4" hidden="1" x14ac:dyDescent="0.35">
      <c r="A668" t="s">
        <v>45</v>
      </c>
      <c r="B668" s="32">
        <v>45381</v>
      </c>
      <c r="C668" t="s">
        <v>18</v>
      </c>
      <c r="D668">
        <v>34.97</v>
      </c>
    </row>
    <row r="669" spans="1:4" hidden="1" x14ac:dyDescent="0.35">
      <c r="A669" t="s">
        <v>30</v>
      </c>
      <c r="B669" s="32">
        <v>45383</v>
      </c>
      <c r="C669" t="s">
        <v>19</v>
      </c>
      <c r="D669">
        <v>111.78</v>
      </c>
    </row>
    <row r="670" spans="1:4" hidden="1" x14ac:dyDescent="0.35">
      <c r="A670" t="s">
        <v>47</v>
      </c>
      <c r="B670" s="32">
        <v>45383</v>
      </c>
      <c r="C670" t="s">
        <v>19</v>
      </c>
      <c r="D670">
        <v>164.9</v>
      </c>
    </row>
    <row r="671" spans="1:4" hidden="1" x14ac:dyDescent="0.35">
      <c r="A671" t="s">
        <v>31</v>
      </c>
      <c r="B671" s="32">
        <v>45383</v>
      </c>
      <c r="C671" t="s">
        <v>19</v>
      </c>
      <c r="D671">
        <v>146.55000000000001</v>
      </c>
    </row>
    <row r="672" spans="1:4" hidden="1" x14ac:dyDescent="0.35">
      <c r="A672" t="s">
        <v>32</v>
      </c>
      <c r="B672" s="32">
        <v>45383</v>
      </c>
      <c r="C672" t="s">
        <v>19</v>
      </c>
      <c r="D672">
        <v>84.78</v>
      </c>
    </row>
    <row r="673" spans="1:4" hidden="1" x14ac:dyDescent="0.35">
      <c r="A673" t="s">
        <v>33</v>
      </c>
      <c r="B673" s="32">
        <v>45383</v>
      </c>
      <c r="C673" t="s">
        <v>19</v>
      </c>
      <c r="D673">
        <v>167.77</v>
      </c>
    </row>
    <row r="674" spans="1:4" hidden="1" x14ac:dyDescent="0.35">
      <c r="A674" t="s">
        <v>34</v>
      </c>
      <c r="B674" s="32">
        <v>45383</v>
      </c>
      <c r="C674" t="s">
        <v>19</v>
      </c>
      <c r="D674">
        <v>187.17</v>
      </c>
    </row>
    <row r="675" spans="1:4" hidden="1" x14ac:dyDescent="0.35">
      <c r="A675" t="s">
        <v>35</v>
      </c>
      <c r="B675" s="32">
        <v>45383</v>
      </c>
      <c r="C675" t="s">
        <v>19</v>
      </c>
      <c r="D675">
        <v>184.25</v>
      </c>
    </row>
    <row r="676" spans="1:4" hidden="1" x14ac:dyDescent="0.35">
      <c r="A676" t="s">
        <v>38</v>
      </c>
      <c r="B676" s="32">
        <v>45383</v>
      </c>
      <c r="C676" t="s">
        <v>19</v>
      </c>
      <c r="D676">
        <v>227.5</v>
      </c>
    </row>
    <row r="677" spans="1:4" hidden="1" x14ac:dyDescent="0.35">
      <c r="A677" t="s">
        <v>41</v>
      </c>
      <c r="B677" s="32">
        <v>45383</v>
      </c>
      <c r="C677" t="s">
        <v>19</v>
      </c>
      <c r="D677">
        <v>178.67</v>
      </c>
    </row>
    <row r="678" spans="1:4" hidden="1" x14ac:dyDescent="0.35">
      <c r="A678" t="s">
        <v>42</v>
      </c>
      <c r="B678" s="32">
        <v>45383</v>
      </c>
      <c r="C678" t="s">
        <v>19</v>
      </c>
      <c r="D678">
        <v>127.38</v>
      </c>
    </row>
    <row r="679" spans="1:4" hidden="1" x14ac:dyDescent="0.35">
      <c r="A679" t="s">
        <v>43</v>
      </c>
      <c r="B679" s="32">
        <v>45383</v>
      </c>
      <c r="C679" t="s">
        <v>19</v>
      </c>
      <c r="D679">
        <v>228.25</v>
      </c>
    </row>
    <row r="680" spans="1:4" hidden="1" x14ac:dyDescent="0.35">
      <c r="A680" t="s">
        <v>44</v>
      </c>
      <c r="B680" s="32">
        <v>45383</v>
      </c>
      <c r="C680" t="s">
        <v>19</v>
      </c>
      <c r="D680">
        <v>203.35</v>
      </c>
    </row>
    <row r="681" spans="1:4" hidden="1" x14ac:dyDescent="0.35">
      <c r="A681" t="s">
        <v>45</v>
      </c>
      <c r="B681" s="32">
        <v>45383</v>
      </c>
      <c r="C681" t="s">
        <v>19</v>
      </c>
      <c r="D681">
        <v>184.65</v>
      </c>
    </row>
    <row r="682" spans="1:4" hidden="1" x14ac:dyDescent="0.35">
      <c r="A682" t="s">
        <v>30</v>
      </c>
      <c r="B682" s="32">
        <v>45384</v>
      </c>
      <c r="C682" t="s">
        <v>19</v>
      </c>
      <c r="D682">
        <v>148.38</v>
      </c>
    </row>
    <row r="683" spans="1:4" hidden="1" x14ac:dyDescent="0.35">
      <c r="A683" t="s">
        <v>47</v>
      </c>
      <c r="B683" s="32">
        <v>45384</v>
      </c>
      <c r="C683" t="s">
        <v>19</v>
      </c>
      <c r="D683">
        <v>197.27</v>
      </c>
    </row>
    <row r="684" spans="1:4" hidden="1" x14ac:dyDescent="0.35">
      <c r="A684" t="s">
        <v>31</v>
      </c>
      <c r="B684" s="32">
        <v>45384</v>
      </c>
      <c r="C684" t="s">
        <v>19</v>
      </c>
      <c r="D684">
        <v>150.47999999999999</v>
      </c>
    </row>
    <row r="685" spans="1:4" hidden="1" x14ac:dyDescent="0.35">
      <c r="A685" t="s">
        <v>32</v>
      </c>
      <c r="B685" s="32">
        <v>45384</v>
      </c>
      <c r="C685" t="s">
        <v>19</v>
      </c>
      <c r="D685">
        <v>151.88</v>
      </c>
    </row>
    <row r="686" spans="1:4" hidden="1" x14ac:dyDescent="0.35">
      <c r="A686" t="s">
        <v>33</v>
      </c>
      <c r="B686" s="32">
        <v>45384</v>
      </c>
      <c r="C686" t="s">
        <v>19</v>
      </c>
      <c r="D686">
        <v>186.15</v>
      </c>
    </row>
    <row r="687" spans="1:4" hidden="1" x14ac:dyDescent="0.35">
      <c r="A687" t="s">
        <v>34</v>
      </c>
      <c r="B687" s="32">
        <v>45384</v>
      </c>
      <c r="C687" t="s">
        <v>19</v>
      </c>
      <c r="D687">
        <v>170.7</v>
      </c>
    </row>
    <row r="688" spans="1:4" hidden="1" x14ac:dyDescent="0.35">
      <c r="A688" t="s">
        <v>35</v>
      </c>
      <c r="B688" s="32">
        <v>45384</v>
      </c>
      <c r="C688" t="s">
        <v>19</v>
      </c>
      <c r="D688">
        <v>224.85</v>
      </c>
    </row>
    <row r="689" spans="1:4" hidden="1" x14ac:dyDescent="0.35">
      <c r="A689" t="s">
        <v>38</v>
      </c>
      <c r="B689" s="32">
        <v>45384</v>
      </c>
      <c r="C689" t="s">
        <v>19</v>
      </c>
      <c r="D689">
        <v>172.07</v>
      </c>
    </row>
    <row r="690" spans="1:4" hidden="1" x14ac:dyDescent="0.35">
      <c r="A690" t="s">
        <v>41</v>
      </c>
      <c r="B690" s="32">
        <v>45384</v>
      </c>
      <c r="C690" t="s">
        <v>19</v>
      </c>
      <c r="D690">
        <v>125.88</v>
      </c>
    </row>
    <row r="691" spans="1:4" hidden="1" x14ac:dyDescent="0.35">
      <c r="A691" t="s">
        <v>42</v>
      </c>
      <c r="B691" s="32">
        <v>45384</v>
      </c>
      <c r="C691" t="s">
        <v>19</v>
      </c>
      <c r="D691">
        <v>113.35</v>
      </c>
    </row>
    <row r="692" spans="1:4" hidden="1" x14ac:dyDescent="0.35">
      <c r="A692" t="s">
        <v>43</v>
      </c>
      <c r="B692" s="32">
        <v>45384</v>
      </c>
      <c r="C692" t="s">
        <v>19</v>
      </c>
      <c r="D692">
        <v>247.72</v>
      </c>
    </row>
    <row r="693" spans="1:4" hidden="1" x14ac:dyDescent="0.35">
      <c r="A693" t="s">
        <v>44</v>
      </c>
      <c r="B693" s="32">
        <v>45384</v>
      </c>
      <c r="C693" t="s">
        <v>19</v>
      </c>
      <c r="D693">
        <v>127.12</v>
      </c>
    </row>
    <row r="694" spans="1:4" hidden="1" x14ac:dyDescent="0.35">
      <c r="A694" t="s">
        <v>30</v>
      </c>
      <c r="B694" s="32">
        <v>45385</v>
      </c>
      <c r="C694" t="s">
        <v>19</v>
      </c>
      <c r="D694">
        <v>158.47</v>
      </c>
    </row>
    <row r="695" spans="1:4" hidden="1" x14ac:dyDescent="0.35">
      <c r="A695" t="s">
        <v>47</v>
      </c>
      <c r="B695" s="32">
        <v>45385</v>
      </c>
      <c r="C695" t="s">
        <v>19</v>
      </c>
      <c r="D695">
        <v>231.55</v>
      </c>
    </row>
    <row r="696" spans="1:4" hidden="1" x14ac:dyDescent="0.35">
      <c r="A696" t="s">
        <v>31</v>
      </c>
      <c r="B696" s="32">
        <v>45385</v>
      </c>
      <c r="C696" t="s">
        <v>19</v>
      </c>
      <c r="D696">
        <v>223.43</v>
      </c>
    </row>
    <row r="697" spans="1:4" hidden="1" x14ac:dyDescent="0.35">
      <c r="A697" t="s">
        <v>32</v>
      </c>
      <c r="B697" s="32">
        <v>45385</v>
      </c>
      <c r="C697" t="s">
        <v>19</v>
      </c>
      <c r="D697">
        <v>137.65</v>
      </c>
    </row>
    <row r="698" spans="1:4" hidden="1" x14ac:dyDescent="0.35">
      <c r="A698" t="s">
        <v>33</v>
      </c>
      <c r="B698" s="32">
        <v>45385</v>
      </c>
      <c r="C698" t="s">
        <v>19</v>
      </c>
      <c r="D698">
        <v>218.73</v>
      </c>
    </row>
    <row r="699" spans="1:4" hidden="1" x14ac:dyDescent="0.35">
      <c r="A699" t="s">
        <v>34</v>
      </c>
      <c r="B699" s="32">
        <v>45385</v>
      </c>
      <c r="C699" t="s">
        <v>19</v>
      </c>
      <c r="D699">
        <v>181.25</v>
      </c>
    </row>
    <row r="700" spans="1:4" hidden="1" x14ac:dyDescent="0.35">
      <c r="A700" t="s">
        <v>35</v>
      </c>
      <c r="B700" s="32">
        <v>45385</v>
      </c>
      <c r="C700" t="s">
        <v>19</v>
      </c>
      <c r="D700">
        <v>225.48</v>
      </c>
    </row>
    <row r="701" spans="1:4" hidden="1" x14ac:dyDescent="0.35">
      <c r="A701" t="s">
        <v>38</v>
      </c>
      <c r="B701" s="32">
        <v>45385</v>
      </c>
      <c r="C701" t="s">
        <v>19</v>
      </c>
      <c r="D701">
        <v>220.25</v>
      </c>
    </row>
    <row r="702" spans="1:4" hidden="1" x14ac:dyDescent="0.35">
      <c r="A702" t="s">
        <v>41</v>
      </c>
      <c r="B702" s="32">
        <v>45385</v>
      </c>
      <c r="C702" t="s">
        <v>19</v>
      </c>
      <c r="D702">
        <v>141.72999999999999</v>
      </c>
    </row>
    <row r="703" spans="1:4" hidden="1" x14ac:dyDescent="0.35">
      <c r="A703" t="s">
        <v>42</v>
      </c>
      <c r="B703" s="32">
        <v>45385</v>
      </c>
      <c r="C703" t="s">
        <v>19</v>
      </c>
      <c r="D703">
        <v>176</v>
      </c>
    </row>
    <row r="704" spans="1:4" hidden="1" x14ac:dyDescent="0.35">
      <c r="A704" t="s">
        <v>43</v>
      </c>
      <c r="B704" s="32">
        <v>45385</v>
      </c>
      <c r="C704" t="s">
        <v>19</v>
      </c>
      <c r="D704">
        <v>268.10000000000002</v>
      </c>
    </row>
    <row r="705" spans="1:4" hidden="1" x14ac:dyDescent="0.35">
      <c r="A705" t="s">
        <v>44</v>
      </c>
      <c r="B705" s="32">
        <v>45385</v>
      </c>
      <c r="C705" t="s">
        <v>19</v>
      </c>
      <c r="D705">
        <v>188.98</v>
      </c>
    </row>
    <row r="706" spans="1:4" hidden="1" x14ac:dyDescent="0.35">
      <c r="A706" t="s">
        <v>45</v>
      </c>
      <c r="B706" s="32">
        <v>45385</v>
      </c>
      <c r="C706" t="s">
        <v>19</v>
      </c>
      <c r="D706">
        <v>198.95</v>
      </c>
    </row>
    <row r="707" spans="1:4" hidden="1" x14ac:dyDescent="0.35">
      <c r="A707" t="s">
        <v>30</v>
      </c>
      <c r="B707" s="32">
        <v>45386</v>
      </c>
      <c r="C707" t="s">
        <v>19</v>
      </c>
      <c r="D707">
        <v>148.4</v>
      </c>
    </row>
    <row r="708" spans="1:4" hidden="1" x14ac:dyDescent="0.35">
      <c r="A708" t="s">
        <v>47</v>
      </c>
      <c r="B708" s="32">
        <v>45386</v>
      </c>
      <c r="C708" t="s">
        <v>19</v>
      </c>
      <c r="D708">
        <v>232.05</v>
      </c>
    </row>
    <row r="709" spans="1:4" hidden="1" x14ac:dyDescent="0.35">
      <c r="A709" t="s">
        <v>31</v>
      </c>
      <c r="B709" s="32">
        <v>45386</v>
      </c>
      <c r="C709" t="s">
        <v>19</v>
      </c>
      <c r="D709">
        <v>242.17</v>
      </c>
    </row>
    <row r="710" spans="1:4" hidden="1" x14ac:dyDescent="0.35">
      <c r="A710" t="s">
        <v>32</v>
      </c>
      <c r="B710" s="32">
        <v>45386</v>
      </c>
      <c r="C710" t="s">
        <v>19</v>
      </c>
      <c r="D710">
        <v>150.28</v>
      </c>
    </row>
    <row r="711" spans="1:4" hidden="1" x14ac:dyDescent="0.35">
      <c r="A711" t="s">
        <v>33</v>
      </c>
      <c r="B711" s="32">
        <v>45386</v>
      </c>
      <c r="C711" t="s">
        <v>19</v>
      </c>
      <c r="D711">
        <v>228.02</v>
      </c>
    </row>
    <row r="712" spans="1:4" hidden="1" x14ac:dyDescent="0.35">
      <c r="A712" t="s">
        <v>34</v>
      </c>
      <c r="B712" s="32">
        <v>45386</v>
      </c>
      <c r="C712" t="s">
        <v>19</v>
      </c>
      <c r="D712">
        <v>134.30000000000001</v>
      </c>
    </row>
    <row r="713" spans="1:4" hidden="1" x14ac:dyDescent="0.35">
      <c r="A713" t="s">
        <v>35</v>
      </c>
      <c r="B713" s="32">
        <v>45386</v>
      </c>
      <c r="C713" t="s">
        <v>19</v>
      </c>
      <c r="D713">
        <v>220.92</v>
      </c>
    </row>
    <row r="714" spans="1:4" hidden="1" x14ac:dyDescent="0.35">
      <c r="A714" t="s">
        <v>38</v>
      </c>
      <c r="B714" s="32">
        <v>45386</v>
      </c>
      <c r="C714" t="s">
        <v>19</v>
      </c>
      <c r="D714">
        <v>223.37</v>
      </c>
    </row>
    <row r="715" spans="1:4" hidden="1" x14ac:dyDescent="0.35">
      <c r="A715" t="s">
        <v>41</v>
      </c>
      <c r="B715" s="32">
        <v>45386</v>
      </c>
      <c r="C715" t="s">
        <v>19</v>
      </c>
      <c r="D715">
        <v>183.43</v>
      </c>
    </row>
    <row r="716" spans="1:4" hidden="1" x14ac:dyDescent="0.35">
      <c r="A716" t="s">
        <v>42</v>
      </c>
      <c r="B716" s="32">
        <v>45386</v>
      </c>
      <c r="C716" t="s">
        <v>19</v>
      </c>
      <c r="D716">
        <v>158.52000000000001</v>
      </c>
    </row>
    <row r="717" spans="1:4" hidden="1" x14ac:dyDescent="0.35">
      <c r="A717" t="s">
        <v>43</v>
      </c>
      <c r="B717" s="32">
        <v>45386</v>
      </c>
      <c r="C717" t="s">
        <v>19</v>
      </c>
      <c r="D717">
        <v>305</v>
      </c>
    </row>
    <row r="718" spans="1:4" hidden="1" x14ac:dyDescent="0.35">
      <c r="A718" t="s">
        <v>44</v>
      </c>
      <c r="B718" s="32">
        <v>45386</v>
      </c>
      <c r="C718" t="s">
        <v>19</v>
      </c>
      <c r="D718">
        <v>192.45</v>
      </c>
    </row>
    <row r="719" spans="1:4" hidden="1" x14ac:dyDescent="0.35">
      <c r="A719" t="s">
        <v>45</v>
      </c>
      <c r="B719" s="32">
        <v>45386</v>
      </c>
      <c r="C719" t="s">
        <v>19</v>
      </c>
      <c r="D719">
        <v>81.8</v>
      </c>
    </row>
    <row r="720" spans="1:4" hidden="1" x14ac:dyDescent="0.35">
      <c r="A720" t="s">
        <v>30</v>
      </c>
      <c r="B720" s="32">
        <v>45387</v>
      </c>
      <c r="C720" t="s">
        <v>19</v>
      </c>
      <c r="D720">
        <v>69.63</v>
      </c>
    </row>
    <row r="721" spans="1:4" hidden="1" x14ac:dyDescent="0.35">
      <c r="A721" t="s">
        <v>47</v>
      </c>
      <c r="B721" s="32">
        <v>45387</v>
      </c>
      <c r="C721" t="s">
        <v>19</v>
      </c>
      <c r="D721">
        <v>189.6</v>
      </c>
    </row>
    <row r="722" spans="1:4" hidden="1" x14ac:dyDescent="0.35">
      <c r="A722" t="s">
        <v>31</v>
      </c>
      <c r="B722" s="32">
        <v>45387</v>
      </c>
      <c r="C722" t="s">
        <v>19</v>
      </c>
      <c r="D722">
        <v>154.62</v>
      </c>
    </row>
    <row r="723" spans="1:4" hidden="1" x14ac:dyDescent="0.35">
      <c r="A723" t="s">
        <v>33</v>
      </c>
      <c r="B723" s="32">
        <v>45387</v>
      </c>
      <c r="C723" t="s">
        <v>19</v>
      </c>
      <c r="D723">
        <v>100.03</v>
      </c>
    </row>
    <row r="724" spans="1:4" hidden="1" x14ac:dyDescent="0.35">
      <c r="A724" t="s">
        <v>34</v>
      </c>
      <c r="B724" s="32">
        <v>45387</v>
      </c>
      <c r="C724" t="s">
        <v>19</v>
      </c>
      <c r="D724">
        <v>101.52</v>
      </c>
    </row>
    <row r="725" spans="1:4" hidden="1" x14ac:dyDescent="0.35">
      <c r="A725" t="s">
        <v>35</v>
      </c>
      <c r="B725" s="32">
        <v>45387</v>
      </c>
      <c r="C725" t="s">
        <v>19</v>
      </c>
      <c r="D725">
        <v>206.98</v>
      </c>
    </row>
    <row r="726" spans="1:4" hidden="1" x14ac:dyDescent="0.35">
      <c r="A726" t="s">
        <v>38</v>
      </c>
      <c r="B726" s="32">
        <v>45387</v>
      </c>
      <c r="C726" t="s">
        <v>19</v>
      </c>
      <c r="D726">
        <v>11.27</v>
      </c>
    </row>
    <row r="727" spans="1:4" hidden="1" x14ac:dyDescent="0.35">
      <c r="A727" t="s">
        <v>41</v>
      </c>
      <c r="B727" s="32">
        <v>45387</v>
      </c>
      <c r="C727" t="s">
        <v>19</v>
      </c>
      <c r="D727">
        <v>113.87</v>
      </c>
    </row>
    <row r="728" spans="1:4" hidden="1" x14ac:dyDescent="0.35">
      <c r="A728" t="s">
        <v>42</v>
      </c>
      <c r="B728" s="32">
        <v>45387</v>
      </c>
      <c r="C728" t="s">
        <v>19</v>
      </c>
      <c r="D728">
        <v>113.13</v>
      </c>
    </row>
    <row r="729" spans="1:4" hidden="1" x14ac:dyDescent="0.35">
      <c r="A729" t="s">
        <v>43</v>
      </c>
      <c r="B729" s="32">
        <v>45387</v>
      </c>
      <c r="C729" t="s">
        <v>19</v>
      </c>
      <c r="D729">
        <v>297.72000000000003</v>
      </c>
    </row>
    <row r="730" spans="1:4" hidden="1" x14ac:dyDescent="0.35">
      <c r="A730" t="s">
        <v>44</v>
      </c>
      <c r="B730" s="32">
        <v>45387</v>
      </c>
      <c r="C730" t="s">
        <v>19</v>
      </c>
      <c r="D730">
        <v>146.16999999999999</v>
      </c>
    </row>
    <row r="731" spans="1:4" hidden="1" x14ac:dyDescent="0.35">
      <c r="A731" t="s">
        <v>45</v>
      </c>
      <c r="B731" s="32">
        <v>45387</v>
      </c>
      <c r="C731" t="s">
        <v>19</v>
      </c>
      <c r="D731">
        <v>252.43</v>
      </c>
    </row>
    <row r="732" spans="1:4" hidden="1" x14ac:dyDescent="0.35">
      <c r="A732" t="s">
        <v>44</v>
      </c>
      <c r="B732" s="32">
        <v>45388</v>
      </c>
      <c r="C732" t="s">
        <v>19</v>
      </c>
      <c r="D732">
        <v>80.569999999999993</v>
      </c>
    </row>
    <row r="733" spans="1:4" hidden="1" x14ac:dyDescent="0.35">
      <c r="A733" t="s">
        <v>30</v>
      </c>
      <c r="B733" s="32">
        <v>45390</v>
      </c>
      <c r="C733" t="s">
        <v>19</v>
      </c>
      <c r="D733">
        <v>130.55000000000001</v>
      </c>
    </row>
    <row r="734" spans="1:4" hidden="1" x14ac:dyDescent="0.35">
      <c r="A734" t="s">
        <v>47</v>
      </c>
      <c r="B734" s="32">
        <v>45390</v>
      </c>
      <c r="C734" t="s">
        <v>19</v>
      </c>
      <c r="D734">
        <v>208.4</v>
      </c>
    </row>
    <row r="735" spans="1:4" hidden="1" x14ac:dyDescent="0.35">
      <c r="A735" t="s">
        <v>31</v>
      </c>
      <c r="B735" s="32">
        <v>45390</v>
      </c>
      <c r="C735" t="s">
        <v>19</v>
      </c>
      <c r="D735">
        <v>260.02</v>
      </c>
    </row>
    <row r="736" spans="1:4" hidden="1" x14ac:dyDescent="0.35">
      <c r="A736" t="s">
        <v>32</v>
      </c>
      <c r="B736" s="32">
        <v>45390</v>
      </c>
      <c r="C736" t="s">
        <v>19</v>
      </c>
      <c r="D736">
        <v>87.85</v>
      </c>
    </row>
    <row r="737" spans="1:4" hidden="1" x14ac:dyDescent="0.35">
      <c r="A737" t="s">
        <v>33</v>
      </c>
      <c r="B737" s="32">
        <v>45390</v>
      </c>
      <c r="C737" t="s">
        <v>19</v>
      </c>
      <c r="D737">
        <v>199.98</v>
      </c>
    </row>
    <row r="738" spans="1:4" hidden="1" x14ac:dyDescent="0.35">
      <c r="A738" t="s">
        <v>34</v>
      </c>
      <c r="B738" s="32">
        <v>45390</v>
      </c>
      <c r="C738" t="s">
        <v>19</v>
      </c>
      <c r="D738">
        <v>103.38</v>
      </c>
    </row>
    <row r="739" spans="1:4" hidden="1" x14ac:dyDescent="0.35">
      <c r="A739" t="s">
        <v>35</v>
      </c>
      <c r="B739" s="32">
        <v>45390</v>
      </c>
      <c r="C739" t="s">
        <v>19</v>
      </c>
      <c r="D739">
        <v>253.35</v>
      </c>
    </row>
    <row r="740" spans="1:4" hidden="1" x14ac:dyDescent="0.35">
      <c r="A740" t="s">
        <v>38</v>
      </c>
      <c r="B740" s="32">
        <v>45390</v>
      </c>
      <c r="C740" t="s">
        <v>19</v>
      </c>
      <c r="D740">
        <v>193.2</v>
      </c>
    </row>
    <row r="741" spans="1:4" hidden="1" x14ac:dyDescent="0.35">
      <c r="A741" t="s">
        <v>41</v>
      </c>
      <c r="B741" s="32">
        <v>45390</v>
      </c>
      <c r="C741" t="s">
        <v>19</v>
      </c>
      <c r="D741">
        <v>156.93</v>
      </c>
    </row>
    <row r="742" spans="1:4" hidden="1" x14ac:dyDescent="0.35">
      <c r="A742" t="s">
        <v>42</v>
      </c>
      <c r="B742" s="32">
        <v>45390</v>
      </c>
      <c r="C742" t="s">
        <v>19</v>
      </c>
      <c r="D742">
        <v>142.6</v>
      </c>
    </row>
    <row r="743" spans="1:4" hidden="1" x14ac:dyDescent="0.35">
      <c r="A743" t="s">
        <v>43</v>
      </c>
      <c r="B743" s="32">
        <v>45390</v>
      </c>
      <c r="C743" t="s">
        <v>19</v>
      </c>
      <c r="D743">
        <v>230.05</v>
      </c>
    </row>
    <row r="744" spans="1:4" hidden="1" x14ac:dyDescent="0.35">
      <c r="A744" t="s">
        <v>45</v>
      </c>
      <c r="B744" s="32">
        <v>45390</v>
      </c>
      <c r="C744" t="s">
        <v>19</v>
      </c>
      <c r="D744">
        <v>225.58</v>
      </c>
    </row>
    <row r="745" spans="1:4" hidden="1" x14ac:dyDescent="0.35">
      <c r="A745" t="s">
        <v>30</v>
      </c>
      <c r="B745" s="32">
        <v>45391</v>
      </c>
      <c r="C745" t="s">
        <v>19</v>
      </c>
      <c r="D745">
        <v>120.82</v>
      </c>
    </row>
    <row r="746" spans="1:4" hidden="1" x14ac:dyDescent="0.35">
      <c r="A746" t="s">
        <v>47</v>
      </c>
      <c r="B746" s="32">
        <v>45391</v>
      </c>
      <c r="C746" t="s">
        <v>19</v>
      </c>
      <c r="D746">
        <v>211.6</v>
      </c>
    </row>
    <row r="747" spans="1:4" hidden="1" x14ac:dyDescent="0.35">
      <c r="A747" t="s">
        <v>31</v>
      </c>
      <c r="B747" s="32">
        <v>45391</v>
      </c>
      <c r="C747" t="s">
        <v>19</v>
      </c>
      <c r="D747">
        <v>239.7</v>
      </c>
    </row>
    <row r="748" spans="1:4" hidden="1" x14ac:dyDescent="0.35">
      <c r="A748" t="s">
        <v>32</v>
      </c>
      <c r="B748" s="32">
        <v>45391</v>
      </c>
      <c r="C748" t="s">
        <v>19</v>
      </c>
      <c r="D748">
        <v>101.57</v>
      </c>
    </row>
    <row r="749" spans="1:4" hidden="1" x14ac:dyDescent="0.35">
      <c r="A749" t="s">
        <v>33</v>
      </c>
      <c r="B749" s="32">
        <v>45391</v>
      </c>
      <c r="C749" t="s">
        <v>19</v>
      </c>
      <c r="D749">
        <v>210.87</v>
      </c>
    </row>
    <row r="750" spans="1:4" hidden="1" x14ac:dyDescent="0.35">
      <c r="A750" t="s">
        <v>34</v>
      </c>
      <c r="B750" s="32">
        <v>45391</v>
      </c>
      <c r="C750" t="s">
        <v>19</v>
      </c>
      <c r="D750">
        <v>153.63</v>
      </c>
    </row>
    <row r="751" spans="1:4" hidden="1" x14ac:dyDescent="0.35">
      <c r="A751" t="s">
        <v>35</v>
      </c>
      <c r="B751" s="32">
        <v>45391</v>
      </c>
      <c r="C751" t="s">
        <v>19</v>
      </c>
      <c r="D751">
        <v>210.65</v>
      </c>
    </row>
    <row r="752" spans="1:4" hidden="1" x14ac:dyDescent="0.35">
      <c r="A752" t="s">
        <v>38</v>
      </c>
      <c r="B752" s="32">
        <v>45391</v>
      </c>
      <c r="C752" t="s">
        <v>19</v>
      </c>
      <c r="D752">
        <v>186.98</v>
      </c>
    </row>
    <row r="753" spans="1:4" hidden="1" x14ac:dyDescent="0.35">
      <c r="A753" t="s">
        <v>41</v>
      </c>
      <c r="B753" s="32">
        <v>45391</v>
      </c>
      <c r="C753" t="s">
        <v>19</v>
      </c>
      <c r="D753">
        <v>157.75</v>
      </c>
    </row>
    <row r="754" spans="1:4" hidden="1" x14ac:dyDescent="0.35">
      <c r="A754" t="s">
        <v>42</v>
      </c>
      <c r="B754" s="32">
        <v>45391</v>
      </c>
      <c r="C754" t="s">
        <v>19</v>
      </c>
      <c r="D754">
        <v>141.35</v>
      </c>
    </row>
    <row r="755" spans="1:4" hidden="1" x14ac:dyDescent="0.35">
      <c r="A755" t="s">
        <v>43</v>
      </c>
      <c r="B755" s="32">
        <v>45391</v>
      </c>
      <c r="C755" t="s">
        <v>19</v>
      </c>
      <c r="D755">
        <v>226.78</v>
      </c>
    </row>
    <row r="756" spans="1:4" hidden="1" x14ac:dyDescent="0.35">
      <c r="A756" t="s">
        <v>44</v>
      </c>
      <c r="B756" s="32">
        <v>45391</v>
      </c>
      <c r="C756" t="s">
        <v>19</v>
      </c>
      <c r="D756">
        <v>211.03</v>
      </c>
    </row>
    <row r="757" spans="1:4" hidden="1" x14ac:dyDescent="0.35">
      <c r="A757" t="s">
        <v>45</v>
      </c>
      <c r="B757" s="32">
        <v>45391</v>
      </c>
      <c r="C757" t="s">
        <v>19</v>
      </c>
      <c r="D757">
        <v>201.82</v>
      </c>
    </row>
    <row r="758" spans="1:4" hidden="1" x14ac:dyDescent="0.35">
      <c r="A758" t="s">
        <v>30</v>
      </c>
      <c r="B758" s="32">
        <v>45392</v>
      </c>
      <c r="C758" t="s">
        <v>19</v>
      </c>
      <c r="D758">
        <v>115.4</v>
      </c>
    </row>
    <row r="759" spans="1:4" hidden="1" x14ac:dyDescent="0.35">
      <c r="A759" t="s">
        <v>47</v>
      </c>
      <c r="B759" s="32">
        <v>45392</v>
      </c>
      <c r="C759" t="s">
        <v>19</v>
      </c>
      <c r="D759">
        <v>210.2</v>
      </c>
    </row>
    <row r="760" spans="1:4" hidden="1" x14ac:dyDescent="0.35">
      <c r="A760" t="s">
        <v>31</v>
      </c>
      <c r="B760" s="32">
        <v>45392</v>
      </c>
      <c r="C760" t="s">
        <v>19</v>
      </c>
      <c r="D760">
        <v>260.18</v>
      </c>
    </row>
    <row r="761" spans="1:4" hidden="1" x14ac:dyDescent="0.35">
      <c r="A761" t="s">
        <v>32</v>
      </c>
      <c r="B761" s="32">
        <v>45392</v>
      </c>
      <c r="C761" t="s">
        <v>19</v>
      </c>
      <c r="D761">
        <v>160.44999999999999</v>
      </c>
    </row>
    <row r="762" spans="1:4" hidden="1" x14ac:dyDescent="0.35">
      <c r="A762" t="s">
        <v>33</v>
      </c>
      <c r="B762" s="32">
        <v>45392</v>
      </c>
      <c r="C762" t="s">
        <v>19</v>
      </c>
      <c r="D762">
        <v>212.95</v>
      </c>
    </row>
    <row r="763" spans="1:4" hidden="1" x14ac:dyDescent="0.35">
      <c r="A763" t="s">
        <v>34</v>
      </c>
      <c r="B763" s="32">
        <v>45392</v>
      </c>
      <c r="C763" t="s">
        <v>19</v>
      </c>
      <c r="D763">
        <v>123.98</v>
      </c>
    </row>
    <row r="764" spans="1:4" hidden="1" x14ac:dyDescent="0.35">
      <c r="A764" t="s">
        <v>35</v>
      </c>
      <c r="B764" s="32">
        <v>45392</v>
      </c>
      <c r="C764" t="s">
        <v>19</v>
      </c>
      <c r="D764">
        <v>190.57</v>
      </c>
    </row>
    <row r="765" spans="1:4" hidden="1" x14ac:dyDescent="0.35">
      <c r="A765" t="s">
        <v>38</v>
      </c>
      <c r="B765" s="32">
        <v>45392</v>
      </c>
      <c r="C765" t="s">
        <v>19</v>
      </c>
      <c r="D765">
        <v>175.17</v>
      </c>
    </row>
    <row r="766" spans="1:4" hidden="1" x14ac:dyDescent="0.35">
      <c r="A766" t="s">
        <v>41</v>
      </c>
      <c r="B766" s="32">
        <v>45392</v>
      </c>
      <c r="C766" t="s">
        <v>19</v>
      </c>
      <c r="D766">
        <v>113</v>
      </c>
    </row>
    <row r="767" spans="1:4" hidden="1" x14ac:dyDescent="0.35">
      <c r="A767" t="s">
        <v>42</v>
      </c>
      <c r="B767" s="32">
        <v>45392</v>
      </c>
      <c r="C767" t="s">
        <v>19</v>
      </c>
      <c r="D767">
        <v>148.85</v>
      </c>
    </row>
    <row r="768" spans="1:4" hidden="1" x14ac:dyDescent="0.35">
      <c r="A768" t="s">
        <v>43</v>
      </c>
      <c r="B768" s="32">
        <v>45392</v>
      </c>
      <c r="C768" t="s">
        <v>19</v>
      </c>
      <c r="D768">
        <v>270.7</v>
      </c>
    </row>
    <row r="769" spans="1:4" hidden="1" x14ac:dyDescent="0.35">
      <c r="A769" t="s">
        <v>44</v>
      </c>
      <c r="B769" s="32">
        <v>45392</v>
      </c>
      <c r="C769" t="s">
        <v>19</v>
      </c>
      <c r="D769">
        <v>149.66999999999999</v>
      </c>
    </row>
    <row r="770" spans="1:4" hidden="1" x14ac:dyDescent="0.35">
      <c r="A770" t="s">
        <v>45</v>
      </c>
      <c r="B770" s="32">
        <v>45392</v>
      </c>
      <c r="C770" t="s">
        <v>19</v>
      </c>
      <c r="D770">
        <v>226.58</v>
      </c>
    </row>
    <row r="771" spans="1:4" hidden="1" x14ac:dyDescent="0.35">
      <c r="A771" t="s">
        <v>30</v>
      </c>
      <c r="B771" s="32">
        <v>45393</v>
      </c>
      <c r="C771" t="s">
        <v>19</v>
      </c>
      <c r="D771">
        <v>163.52000000000001</v>
      </c>
    </row>
    <row r="772" spans="1:4" hidden="1" x14ac:dyDescent="0.35">
      <c r="A772" t="s">
        <v>47</v>
      </c>
      <c r="B772" s="32">
        <v>45393</v>
      </c>
      <c r="C772" t="s">
        <v>19</v>
      </c>
      <c r="D772">
        <v>209.53</v>
      </c>
    </row>
    <row r="773" spans="1:4" hidden="1" x14ac:dyDescent="0.35">
      <c r="A773" t="s">
        <v>31</v>
      </c>
      <c r="B773" s="32">
        <v>45393</v>
      </c>
      <c r="C773" t="s">
        <v>19</v>
      </c>
      <c r="D773">
        <v>202.57</v>
      </c>
    </row>
    <row r="774" spans="1:4" hidden="1" x14ac:dyDescent="0.35">
      <c r="A774" t="s">
        <v>32</v>
      </c>
      <c r="B774" s="32">
        <v>45393</v>
      </c>
      <c r="C774" t="s">
        <v>19</v>
      </c>
      <c r="D774">
        <v>90.48</v>
      </c>
    </row>
    <row r="775" spans="1:4" hidden="1" x14ac:dyDescent="0.35">
      <c r="A775" t="s">
        <v>33</v>
      </c>
      <c r="B775" s="32">
        <v>45393</v>
      </c>
      <c r="C775" t="s">
        <v>19</v>
      </c>
      <c r="D775">
        <v>200.7</v>
      </c>
    </row>
    <row r="776" spans="1:4" hidden="1" x14ac:dyDescent="0.35">
      <c r="A776" t="s">
        <v>34</v>
      </c>
      <c r="B776" s="32">
        <v>45393</v>
      </c>
      <c r="C776" t="s">
        <v>19</v>
      </c>
      <c r="D776">
        <v>96.35</v>
      </c>
    </row>
    <row r="777" spans="1:4" hidden="1" x14ac:dyDescent="0.35">
      <c r="A777" t="s">
        <v>35</v>
      </c>
      <c r="B777" s="32">
        <v>45393</v>
      </c>
      <c r="C777" t="s">
        <v>19</v>
      </c>
      <c r="D777">
        <v>229.37</v>
      </c>
    </row>
    <row r="778" spans="1:4" hidden="1" x14ac:dyDescent="0.35">
      <c r="A778" t="s">
        <v>38</v>
      </c>
      <c r="B778" s="32">
        <v>45393</v>
      </c>
      <c r="C778" t="s">
        <v>19</v>
      </c>
      <c r="D778">
        <v>155.32</v>
      </c>
    </row>
    <row r="779" spans="1:4" hidden="1" x14ac:dyDescent="0.35">
      <c r="A779" t="s">
        <v>41</v>
      </c>
      <c r="B779" s="32">
        <v>45393</v>
      </c>
      <c r="C779" t="s">
        <v>19</v>
      </c>
      <c r="D779">
        <v>144.15</v>
      </c>
    </row>
    <row r="780" spans="1:4" hidden="1" x14ac:dyDescent="0.35">
      <c r="A780" t="s">
        <v>42</v>
      </c>
      <c r="B780" s="32">
        <v>45393</v>
      </c>
      <c r="C780" t="s">
        <v>19</v>
      </c>
      <c r="D780">
        <v>158.33000000000001</v>
      </c>
    </row>
    <row r="781" spans="1:4" hidden="1" x14ac:dyDescent="0.35">
      <c r="A781" t="s">
        <v>43</v>
      </c>
      <c r="B781" s="32">
        <v>45393</v>
      </c>
      <c r="C781" t="s">
        <v>19</v>
      </c>
      <c r="D781">
        <v>206.15</v>
      </c>
    </row>
    <row r="782" spans="1:4" hidden="1" x14ac:dyDescent="0.35">
      <c r="A782" t="s">
        <v>44</v>
      </c>
      <c r="B782" s="32">
        <v>45393</v>
      </c>
      <c r="C782" t="s">
        <v>19</v>
      </c>
      <c r="D782">
        <v>145.52000000000001</v>
      </c>
    </row>
    <row r="783" spans="1:4" hidden="1" x14ac:dyDescent="0.35">
      <c r="A783" t="s">
        <v>45</v>
      </c>
      <c r="B783" s="32">
        <v>45393</v>
      </c>
      <c r="C783" t="s">
        <v>19</v>
      </c>
      <c r="D783">
        <v>219.17</v>
      </c>
    </row>
    <row r="784" spans="1:4" hidden="1" x14ac:dyDescent="0.35">
      <c r="A784" t="s">
        <v>30</v>
      </c>
      <c r="B784" s="32">
        <v>45394</v>
      </c>
      <c r="C784" t="s">
        <v>19</v>
      </c>
      <c r="D784">
        <v>93.43</v>
      </c>
    </row>
    <row r="785" spans="1:4" hidden="1" x14ac:dyDescent="0.35">
      <c r="A785" t="s">
        <v>47</v>
      </c>
      <c r="B785" s="32">
        <v>45394</v>
      </c>
      <c r="C785" t="s">
        <v>19</v>
      </c>
      <c r="D785">
        <v>250.07</v>
      </c>
    </row>
    <row r="786" spans="1:4" hidden="1" x14ac:dyDescent="0.35">
      <c r="A786" t="s">
        <v>31</v>
      </c>
      <c r="B786" s="32">
        <v>45394</v>
      </c>
      <c r="C786" t="s">
        <v>19</v>
      </c>
      <c r="D786">
        <v>257.2</v>
      </c>
    </row>
    <row r="787" spans="1:4" hidden="1" x14ac:dyDescent="0.35">
      <c r="A787" t="s">
        <v>32</v>
      </c>
      <c r="B787" s="32">
        <v>45394</v>
      </c>
      <c r="C787" t="s">
        <v>19</v>
      </c>
      <c r="D787">
        <v>116.03</v>
      </c>
    </row>
    <row r="788" spans="1:4" hidden="1" x14ac:dyDescent="0.35">
      <c r="A788" t="s">
        <v>33</v>
      </c>
      <c r="B788" s="32">
        <v>45394</v>
      </c>
      <c r="C788" t="s">
        <v>19</v>
      </c>
      <c r="D788">
        <v>187.33</v>
      </c>
    </row>
    <row r="789" spans="1:4" hidden="1" x14ac:dyDescent="0.35">
      <c r="A789" t="s">
        <v>34</v>
      </c>
      <c r="B789" s="32">
        <v>45394</v>
      </c>
      <c r="C789" t="s">
        <v>19</v>
      </c>
      <c r="D789">
        <v>143.65</v>
      </c>
    </row>
    <row r="790" spans="1:4" hidden="1" x14ac:dyDescent="0.35">
      <c r="A790" t="s">
        <v>35</v>
      </c>
      <c r="B790" s="32">
        <v>45394</v>
      </c>
      <c r="C790" t="s">
        <v>19</v>
      </c>
      <c r="D790">
        <v>249.72</v>
      </c>
    </row>
    <row r="791" spans="1:4" hidden="1" x14ac:dyDescent="0.35">
      <c r="A791" t="s">
        <v>38</v>
      </c>
      <c r="B791" s="32">
        <v>45394</v>
      </c>
      <c r="C791" t="s">
        <v>19</v>
      </c>
      <c r="D791">
        <v>193.43</v>
      </c>
    </row>
    <row r="792" spans="1:4" hidden="1" x14ac:dyDescent="0.35">
      <c r="A792" t="s">
        <v>41</v>
      </c>
      <c r="B792" s="32">
        <v>45394</v>
      </c>
      <c r="C792" t="s">
        <v>19</v>
      </c>
      <c r="D792">
        <v>182.6</v>
      </c>
    </row>
    <row r="793" spans="1:4" hidden="1" x14ac:dyDescent="0.35">
      <c r="A793" t="s">
        <v>42</v>
      </c>
      <c r="B793" s="32">
        <v>45394</v>
      </c>
      <c r="C793" t="s">
        <v>19</v>
      </c>
      <c r="D793">
        <v>140.68</v>
      </c>
    </row>
    <row r="794" spans="1:4" hidden="1" x14ac:dyDescent="0.35">
      <c r="A794" t="s">
        <v>43</v>
      </c>
      <c r="B794" s="32">
        <v>45394</v>
      </c>
      <c r="C794" t="s">
        <v>19</v>
      </c>
      <c r="D794">
        <v>270.33</v>
      </c>
    </row>
    <row r="795" spans="1:4" hidden="1" x14ac:dyDescent="0.35">
      <c r="A795" t="s">
        <v>44</v>
      </c>
      <c r="B795" s="32">
        <v>45394</v>
      </c>
      <c r="C795" t="s">
        <v>19</v>
      </c>
      <c r="D795">
        <v>204.53</v>
      </c>
    </row>
    <row r="796" spans="1:4" hidden="1" x14ac:dyDescent="0.35">
      <c r="A796" t="s">
        <v>45</v>
      </c>
      <c r="B796" s="32">
        <v>45394</v>
      </c>
      <c r="C796" t="s">
        <v>19</v>
      </c>
      <c r="D796">
        <v>230.37</v>
      </c>
    </row>
    <row r="797" spans="1:4" hidden="1" x14ac:dyDescent="0.35">
      <c r="A797" t="s">
        <v>44</v>
      </c>
      <c r="B797" s="32">
        <v>45395</v>
      </c>
      <c r="C797" t="s">
        <v>19</v>
      </c>
      <c r="D797">
        <v>71.099999999999994</v>
      </c>
    </row>
    <row r="798" spans="1:4" hidden="1" x14ac:dyDescent="0.35">
      <c r="A798" t="s">
        <v>30</v>
      </c>
      <c r="B798" s="32">
        <v>45397</v>
      </c>
      <c r="C798" t="s">
        <v>19</v>
      </c>
      <c r="D798">
        <v>142.33000000000001</v>
      </c>
    </row>
    <row r="799" spans="1:4" hidden="1" x14ac:dyDescent="0.35">
      <c r="A799" t="s">
        <v>47</v>
      </c>
      <c r="B799" s="32">
        <v>45397</v>
      </c>
      <c r="C799" t="s">
        <v>19</v>
      </c>
      <c r="D799">
        <v>209.15</v>
      </c>
    </row>
    <row r="800" spans="1:4" hidden="1" x14ac:dyDescent="0.35">
      <c r="A800" t="s">
        <v>31</v>
      </c>
      <c r="B800" s="32">
        <v>45397</v>
      </c>
      <c r="C800" t="s">
        <v>19</v>
      </c>
      <c r="D800">
        <v>215.1</v>
      </c>
    </row>
    <row r="801" spans="1:4" hidden="1" x14ac:dyDescent="0.35">
      <c r="A801" t="s">
        <v>32</v>
      </c>
      <c r="B801" s="32">
        <v>45397</v>
      </c>
      <c r="C801" t="s">
        <v>19</v>
      </c>
      <c r="D801">
        <v>101.23</v>
      </c>
    </row>
    <row r="802" spans="1:4" hidden="1" x14ac:dyDescent="0.35">
      <c r="A802" t="s">
        <v>33</v>
      </c>
      <c r="B802" s="32">
        <v>45397</v>
      </c>
      <c r="C802" t="s">
        <v>19</v>
      </c>
      <c r="D802">
        <v>167.83</v>
      </c>
    </row>
    <row r="803" spans="1:4" hidden="1" x14ac:dyDescent="0.35">
      <c r="A803" t="s">
        <v>34</v>
      </c>
      <c r="B803" s="32">
        <v>45397</v>
      </c>
      <c r="C803" t="s">
        <v>19</v>
      </c>
      <c r="D803">
        <v>145.63</v>
      </c>
    </row>
    <row r="804" spans="1:4" hidden="1" x14ac:dyDescent="0.35">
      <c r="A804" t="s">
        <v>35</v>
      </c>
      <c r="B804" s="32">
        <v>45397</v>
      </c>
      <c r="C804" t="s">
        <v>19</v>
      </c>
      <c r="D804">
        <v>204.85</v>
      </c>
    </row>
    <row r="805" spans="1:4" hidden="1" x14ac:dyDescent="0.35">
      <c r="A805" t="s">
        <v>38</v>
      </c>
      <c r="B805" s="32">
        <v>45397</v>
      </c>
      <c r="C805" t="s">
        <v>19</v>
      </c>
      <c r="D805">
        <v>173.3</v>
      </c>
    </row>
    <row r="806" spans="1:4" hidden="1" x14ac:dyDescent="0.35">
      <c r="A806" t="s">
        <v>41</v>
      </c>
      <c r="B806" s="32">
        <v>45397</v>
      </c>
      <c r="C806" t="s">
        <v>19</v>
      </c>
      <c r="D806">
        <v>162.72999999999999</v>
      </c>
    </row>
    <row r="807" spans="1:4" hidden="1" x14ac:dyDescent="0.35">
      <c r="A807" t="s">
        <v>42</v>
      </c>
      <c r="B807" s="32">
        <v>45397</v>
      </c>
      <c r="C807" t="s">
        <v>19</v>
      </c>
      <c r="D807">
        <v>158.68</v>
      </c>
    </row>
    <row r="808" spans="1:4" hidden="1" x14ac:dyDescent="0.35">
      <c r="A808" t="s">
        <v>43</v>
      </c>
      <c r="B808" s="32">
        <v>45397</v>
      </c>
      <c r="C808" t="s">
        <v>19</v>
      </c>
      <c r="D808">
        <v>302.68</v>
      </c>
    </row>
    <row r="809" spans="1:4" hidden="1" x14ac:dyDescent="0.35">
      <c r="A809" t="s">
        <v>45</v>
      </c>
      <c r="B809" s="32">
        <v>45397</v>
      </c>
      <c r="C809" t="s">
        <v>19</v>
      </c>
      <c r="D809">
        <v>124.13</v>
      </c>
    </row>
    <row r="810" spans="1:4" hidden="1" x14ac:dyDescent="0.35">
      <c r="A810" t="s">
        <v>30</v>
      </c>
      <c r="B810" s="32">
        <v>45398</v>
      </c>
      <c r="C810" t="s">
        <v>19</v>
      </c>
      <c r="D810">
        <v>76.63</v>
      </c>
    </row>
    <row r="811" spans="1:4" hidden="1" x14ac:dyDescent="0.35">
      <c r="A811" t="s">
        <v>47</v>
      </c>
      <c r="B811" s="32">
        <v>45398</v>
      </c>
      <c r="C811" t="s">
        <v>19</v>
      </c>
      <c r="D811">
        <v>152.83000000000001</v>
      </c>
    </row>
    <row r="812" spans="1:4" hidden="1" x14ac:dyDescent="0.35">
      <c r="A812" t="s">
        <v>31</v>
      </c>
      <c r="B812" s="32">
        <v>45398</v>
      </c>
      <c r="C812" t="s">
        <v>19</v>
      </c>
      <c r="D812">
        <v>245.95</v>
      </c>
    </row>
    <row r="813" spans="1:4" hidden="1" x14ac:dyDescent="0.35">
      <c r="A813" t="s">
        <v>32</v>
      </c>
      <c r="B813" s="32">
        <v>45398</v>
      </c>
      <c r="C813" t="s">
        <v>19</v>
      </c>
      <c r="D813">
        <v>79.88</v>
      </c>
    </row>
    <row r="814" spans="1:4" hidden="1" x14ac:dyDescent="0.35">
      <c r="A814" t="s">
        <v>33</v>
      </c>
      <c r="B814" s="32">
        <v>45398</v>
      </c>
      <c r="C814" t="s">
        <v>19</v>
      </c>
      <c r="D814">
        <v>181.63</v>
      </c>
    </row>
    <row r="815" spans="1:4" hidden="1" x14ac:dyDescent="0.35">
      <c r="A815" t="s">
        <v>34</v>
      </c>
      <c r="B815" s="32">
        <v>45398</v>
      </c>
      <c r="C815" t="s">
        <v>19</v>
      </c>
      <c r="D815">
        <v>201.35</v>
      </c>
    </row>
    <row r="816" spans="1:4" hidden="1" x14ac:dyDescent="0.35">
      <c r="A816" t="s">
        <v>35</v>
      </c>
      <c r="B816" s="32">
        <v>45398</v>
      </c>
      <c r="C816" t="s">
        <v>19</v>
      </c>
      <c r="D816">
        <v>194.4</v>
      </c>
    </row>
    <row r="817" spans="1:4" hidden="1" x14ac:dyDescent="0.35">
      <c r="A817" t="s">
        <v>38</v>
      </c>
      <c r="B817" s="32">
        <v>45398</v>
      </c>
      <c r="C817" t="s">
        <v>19</v>
      </c>
      <c r="D817">
        <v>234.42</v>
      </c>
    </row>
    <row r="818" spans="1:4" hidden="1" x14ac:dyDescent="0.35">
      <c r="A818" t="s">
        <v>41</v>
      </c>
      <c r="B818" s="32">
        <v>45398</v>
      </c>
      <c r="C818" t="s">
        <v>19</v>
      </c>
      <c r="D818">
        <v>130.78</v>
      </c>
    </row>
    <row r="819" spans="1:4" hidden="1" x14ac:dyDescent="0.35">
      <c r="A819" t="s">
        <v>42</v>
      </c>
      <c r="B819" s="32">
        <v>45398</v>
      </c>
      <c r="C819" t="s">
        <v>19</v>
      </c>
      <c r="D819">
        <v>144.25</v>
      </c>
    </row>
    <row r="820" spans="1:4" hidden="1" x14ac:dyDescent="0.35">
      <c r="A820" t="s">
        <v>43</v>
      </c>
      <c r="B820" s="32">
        <v>45398</v>
      </c>
      <c r="C820" t="s">
        <v>19</v>
      </c>
      <c r="D820">
        <v>234.15</v>
      </c>
    </row>
    <row r="821" spans="1:4" hidden="1" x14ac:dyDescent="0.35">
      <c r="A821" t="s">
        <v>44</v>
      </c>
      <c r="B821" s="32">
        <v>45398</v>
      </c>
      <c r="C821" t="s">
        <v>19</v>
      </c>
      <c r="D821">
        <v>166.73</v>
      </c>
    </row>
    <row r="822" spans="1:4" hidden="1" x14ac:dyDescent="0.35">
      <c r="A822" t="s">
        <v>45</v>
      </c>
      <c r="B822" s="32">
        <v>45398</v>
      </c>
      <c r="C822" t="s">
        <v>19</v>
      </c>
      <c r="D822">
        <v>108.42</v>
      </c>
    </row>
    <row r="823" spans="1:4" hidden="1" x14ac:dyDescent="0.35">
      <c r="A823" t="s">
        <v>30</v>
      </c>
      <c r="B823" s="32">
        <v>45399</v>
      </c>
      <c r="C823" t="s">
        <v>19</v>
      </c>
      <c r="D823">
        <v>100.23</v>
      </c>
    </row>
    <row r="824" spans="1:4" hidden="1" x14ac:dyDescent="0.35">
      <c r="A824" t="s">
        <v>47</v>
      </c>
      <c r="B824" s="32">
        <v>45399</v>
      </c>
      <c r="C824" t="s">
        <v>19</v>
      </c>
      <c r="D824">
        <v>200.1</v>
      </c>
    </row>
    <row r="825" spans="1:4" hidden="1" x14ac:dyDescent="0.35">
      <c r="A825" t="s">
        <v>31</v>
      </c>
      <c r="B825" s="32">
        <v>45399</v>
      </c>
      <c r="C825" t="s">
        <v>19</v>
      </c>
      <c r="D825">
        <v>243.75</v>
      </c>
    </row>
    <row r="826" spans="1:4" hidden="1" x14ac:dyDescent="0.35">
      <c r="A826" t="s">
        <v>32</v>
      </c>
      <c r="B826" s="32">
        <v>45399</v>
      </c>
      <c r="C826" t="s">
        <v>19</v>
      </c>
      <c r="D826">
        <v>87.17</v>
      </c>
    </row>
    <row r="827" spans="1:4" hidden="1" x14ac:dyDescent="0.35">
      <c r="A827" t="s">
        <v>34</v>
      </c>
      <c r="B827" s="32">
        <v>45399</v>
      </c>
      <c r="C827" t="s">
        <v>19</v>
      </c>
      <c r="D827">
        <v>69.37</v>
      </c>
    </row>
    <row r="828" spans="1:4" hidden="1" x14ac:dyDescent="0.35">
      <c r="A828" t="s">
        <v>35</v>
      </c>
      <c r="B828" s="32">
        <v>45399</v>
      </c>
      <c r="C828" t="s">
        <v>19</v>
      </c>
      <c r="D828">
        <v>113.3</v>
      </c>
    </row>
    <row r="829" spans="1:4" hidden="1" x14ac:dyDescent="0.35">
      <c r="A829" t="s">
        <v>38</v>
      </c>
      <c r="B829" s="32">
        <v>45399</v>
      </c>
      <c r="C829" t="s">
        <v>19</v>
      </c>
      <c r="D829">
        <v>147.02000000000001</v>
      </c>
    </row>
    <row r="830" spans="1:4" hidden="1" x14ac:dyDescent="0.35">
      <c r="A830" t="s">
        <v>41</v>
      </c>
      <c r="B830" s="32">
        <v>45399</v>
      </c>
      <c r="C830" t="s">
        <v>19</v>
      </c>
      <c r="D830">
        <v>122.72</v>
      </c>
    </row>
    <row r="831" spans="1:4" hidden="1" x14ac:dyDescent="0.35">
      <c r="A831" t="s">
        <v>42</v>
      </c>
      <c r="B831" s="32">
        <v>45399</v>
      </c>
      <c r="C831" t="s">
        <v>19</v>
      </c>
      <c r="D831">
        <v>146.08000000000001</v>
      </c>
    </row>
    <row r="832" spans="1:4" hidden="1" x14ac:dyDescent="0.35">
      <c r="A832" t="s">
        <v>43</v>
      </c>
      <c r="B832" s="32">
        <v>45399</v>
      </c>
      <c r="C832" t="s">
        <v>19</v>
      </c>
      <c r="D832">
        <v>154.41999999999999</v>
      </c>
    </row>
    <row r="833" spans="1:4" hidden="1" x14ac:dyDescent="0.35">
      <c r="A833" t="s">
        <v>44</v>
      </c>
      <c r="B833" s="32">
        <v>45399</v>
      </c>
      <c r="C833" t="s">
        <v>19</v>
      </c>
      <c r="D833">
        <v>134.91999999999999</v>
      </c>
    </row>
    <row r="834" spans="1:4" hidden="1" x14ac:dyDescent="0.35">
      <c r="A834" t="s">
        <v>45</v>
      </c>
      <c r="B834" s="32">
        <v>45399</v>
      </c>
      <c r="C834" t="s">
        <v>19</v>
      </c>
      <c r="D834">
        <v>156.88</v>
      </c>
    </row>
    <row r="835" spans="1:4" hidden="1" x14ac:dyDescent="0.35">
      <c r="A835" t="s">
        <v>30</v>
      </c>
      <c r="B835" s="32">
        <v>45400</v>
      </c>
      <c r="C835" t="s">
        <v>19</v>
      </c>
      <c r="D835">
        <v>149.91999999999999</v>
      </c>
    </row>
    <row r="836" spans="1:4" hidden="1" x14ac:dyDescent="0.35">
      <c r="A836" t="s">
        <v>47</v>
      </c>
      <c r="B836" s="32">
        <v>45400</v>
      </c>
      <c r="C836" t="s">
        <v>19</v>
      </c>
      <c r="D836">
        <v>197.32</v>
      </c>
    </row>
    <row r="837" spans="1:4" hidden="1" x14ac:dyDescent="0.35">
      <c r="A837" t="s">
        <v>31</v>
      </c>
      <c r="B837" s="32">
        <v>45400</v>
      </c>
      <c r="C837" t="s">
        <v>19</v>
      </c>
      <c r="D837">
        <v>241.42</v>
      </c>
    </row>
    <row r="838" spans="1:4" hidden="1" x14ac:dyDescent="0.35">
      <c r="A838" t="s">
        <v>32</v>
      </c>
      <c r="B838" s="32">
        <v>45400</v>
      </c>
      <c r="C838" t="s">
        <v>19</v>
      </c>
      <c r="D838">
        <v>102.8</v>
      </c>
    </row>
    <row r="839" spans="1:4" hidden="1" x14ac:dyDescent="0.35">
      <c r="A839" t="s">
        <v>33</v>
      </c>
      <c r="B839" s="32">
        <v>45400</v>
      </c>
      <c r="C839" t="s">
        <v>19</v>
      </c>
      <c r="D839">
        <v>139.62</v>
      </c>
    </row>
    <row r="840" spans="1:4" hidden="1" x14ac:dyDescent="0.35">
      <c r="A840" t="s">
        <v>34</v>
      </c>
      <c r="B840" s="32">
        <v>45400</v>
      </c>
      <c r="C840" t="s">
        <v>19</v>
      </c>
      <c r="D840">
        <v>108.77</v>
      </c>
    </row>
    <row r="841" spans="1:4" hidden="1" x14ac:dyDescent="0.35">
      <c r="A841" t="s">
        <v>35</v>
      </c>
      <c r="B841" s="32">
        <v>45400</v>
      </c>
      <c r="C841" t="s">
        <v>19</v>
      </c>
      <c r="D841">
        <v>213.57</v>
      </c>
    </row>
    <row r="842" spans="1:4" hidden="1" x14ac:dyDescent="0.35">
      <c r="A842" t="s">
        <v>38</v>
      </c>
      <c r="B842" s="32">
        <v>45400</v>
      </c>
      <c r="C842" t="s">
        <v>19</v>
      </c>
      <c r="D842">
        <v>191.88</v>
      </c>
    </row>
    <row r="843" spans="1:4" hidden="1" x14ac:dyDescent="0.35">
      <c r="A843" t="s">
        <v>41</v>
      </c>
      <c r="B843" s="32">
        <v>45400</v>
      </c>
      <c r="C843" t="s">
        <v>19</v>
      </c>
      <c r="D843">
        <v>125.63</v>
      </c>
    </row>
    <row r="844" spans="1:4" hidden="1" x14ac:dyDescent="0.35">
      <c r="A844" t="s">
        <v>42</v>
      </c>
      <c r="B844" s="32">
        <v>45400</v>
      </c>
      <c r="C844" t="s">
        <v>19</v>
      </c>
      <c r="D844">
        <v>135.83000000000001</v>
      </c>
    </row>
    <row r="845" spans="1:4" hidden="1" x14ac:dyDescent="0.35">
      <c r="A845" t="s">
        <v>43</v>
      </c>
      <c r="B845" s="32">
        <v>45400</v>
      </c>
      <c r="C845" t="s">
        <v>19</v>
      </c>
      <c r="D845">
        <v>183.95</v>
      </c>
    </row>
    <row r="846" spans="1:4" hidden="1" x14ac:dyDescent="0.35">
      <c r="A846" t="s">
        <v>44</v>
      </c>
      <c r="B846" s="32">
        <v>45400</v>
      </c>
      <c r="C846" t="s">
        <v>19</v>
      </c>
      <c r="D846">
        <v>169.03</v>
      </c>
    </row>
    <row r="847" spans="1:4" hidden="1" x14ac:dyDescent="0.35">
      <c r="A847" t="s">
        <v>45</v>
      </c>
      <c r="B847" s="32">
        <v>45400</v>
      </c>
      <c r="C847" t="s">
        <v>19</v>
      </c>
      <c r="D847">
        <v>110.95</v>
      </c>
    </row>
    <row r="848" spans="1:4" hidden="1" x14ac:dyDescent="0.35">
      <c r="A848" t="s">
        <v>30</v>
      </c>
      <c r="B848" s="32">
        <v>45401</v>
      </c>
      <c r="C848" t="s">
        <v>19</v>
      </c>
      <c r="D848">
        <v>133.68</v>
      </c>
    </row>
    <row r="849" spans="1:4" hidden="1" x14ac:dyDescent="0.35">
      <c r="A849" t="s">
        <v>47</v>
      </c>
      <c r="B849" s="32">
        <v>45401</v>
      </c>
      <c r="C849" t="s">
        <v>19</v>
      </c>
      <c r="D849">
        <v>214.38</v>
      </c>
    </row>
    <row r="850" spans="1:4" hidden="1" x14ac:dyDescent="0.35">
      <c r="A850" t="s">
        <v>31</v>
      </c>
      <c r="B850" s="32">
        <v>45401</v>
      </c>
      <c r="C850" t="s">
        <v>19</v>
      </c>
      <c r="D850">
        <v>229.33</v>
      </c>
    </row>
    <row r="851" spans="1:4" hidden="1" x14ac:dyDescent="0.35">
      <c r="A851" t="s">
        <v>32</v>
      </c>
      <c r="B851" s="32">
        <v>45401</v>
      </c>
      <c r="C851" t="s">
        <v>19</v>
      </c>
      <c r="D851">
        <v>123.27</v>
      </c>
    </row>
    <row r="852" spans="1:4" hidden="1" x14ac:dyDescent="0.35">
      <c r="A852" t="s">
        <v>33</v>
      </c>
      <c r="B852" s="32">
        <v>45401</v>
      </c>
      <c r="C852" t="s">
        <v>19</v>
      </c>
      <c r="D852">
        <v>154.57</v>
      </c>
    </row>
    <row r="853" spans="1:4" hidden="1" x14ac:dyDescent="0.35">
      <c r="A853" t="s">
        <v>34</v>
      </c>
      <c r="B853" s="32">
        <v>45401</v>
      </c>
      <c r="C853" t="s">
        <v>19</v>
      </c>
      <c r="D853">
        <v>134.07</v>
      </c>
    </row>
    <row r="854" spans="1:4" hidden="1" x14ac:dyDescent="0.35">
      <c r="A854" t="s">
        <v>35</v>
      </c>
      <c r="B854" s="32">
        <v>45401</v>
      </c>
      <c r="C854" t="s">
        <v>19</v>
      </c>
      <c r="D854">
        <v>239.68</v>
      </c>
    </row>
    <row r="855" spans="1:4" hidden="1" x14ac:dyDescent="0.35">
      <c r="A855" t="s">
        <v>38</v>
      </c>
      <c r="B855" s="32">
        <v>45401</v>
      </c>
      <c r="C855" t="s">
        <v>19</v>
      </c>
      <c r="D855">
        <v>200.15</v>
      </c>
    </row>
    <row r="856" spans="1:4" hidden="1" x14ac:dyDescent="0.35">
      <c r="A856" t="s">
        <v>41</v>
      </c>
      <c r="B856" s="32">
        <v>45401</v>
      </c>
      <c r="C856" t="s">
        <v>19</v>
      </c>
      <c r="D856">
        <v>128.53</v>
      </c>
    </row>
    <row r="857" spans="1:4" hidden="1" x14ac:dyDescent="0.35">
      <c r="A857" t="s">
        <v>42</v>
      </c>
      <c r="B857" s="32">
        <v>45401</v>
      </c>
      <c r="C857" t="s">
        <v>19</v>
      </c>
      <c r="D857">
        <v>165.03</v>
      </c>
    </row>
    <row r="858" spans="1:4" hidden="1" x14ac:dyDescent="0.35">
      <c r="A858" t="s">
        <v>43</v>
      </c>
      <c r="B858" s="32">
        <v>45401</v>
      </c>
      <c r="C858" t="s">
        <v>19</v>
      </c>
      <c r="D858">
        <v>167.87</v>
      </c>
    </row>
    <row r="859" spans="1:4" hidden="1" x14ac:dyDescent="0.35">
      <c r="A859" t="s">
        <v>44</v>
      </c>
      <c r="B859" s="32">
        <v>45401</v>
      </c>
      <c r="C859" t="s">
        <v>19</v>
      </c>
      <c r="D859">
        <v>162.05000000000001</v>
      </c>
    </row>
    <row r="860" spans="1:4" hidden="1" x14ac:dyDescent="0.35">
      <c r="A860" t="s">
        <v>45</v>
      </c>
      <c r="B860" s="32">
        <v>45401</v>
      </c>
      <c r="C860" t="s">
        <v>19</v>
      </c>
      <c r="D860">
        <v>140.97999999999999</v>
      </c>
    </row>
    <row r="861" spans="1:4" hidden="1" x14ac:dyDescent="0.35">
      <c r="A861" t="s">
        <v>32</v>
      </c>
      <c r="B861" s="32">
        <v>45402</v>
      </c>
      <c r="C861" t="s">
        <v>19</v>
      </c>
      <c r="D861">
        <v>27.3</v>
      </c>
    </row>
    <row r="862" spans="1:4" hidden="1" x14ac:dyDescent="0.35">
      <c r="A862" t="s">
        <v>34</v>
      </c>
      <c r="B862" s="32">
        <v>45402</v>
      </c>
      <c r="C862" t="s">
        <v>19</v>
      </c>
      <c r="D862">
        <v>46.38</v>
      </c>
    </row>
    <row r="863" spans="1:4" hidden="1" x14ac:dyDescent="0.35">
      <c r="A863" t="s">
        <v>35</v>
      </c>
      <c r="B863" s="32">
        <v>45402</v>
      </c>
      <c r="C863" t="s">
        <v>19</v>
      </c>
      <c r="D863">
        <v>50.65</v>
      </c>
    </row>
    <row r="864" spans="1:4" hidden="1" x14ac:dyDescent="0.35">
      <c r="A864" t="s">
        <v>38</v>
      </c>
      <c r="B864" s="32">
        <v>45402</v>
      </c>
      <c r="C864" t="s">
        <v>19</v>
      </c>
      <c r="D864">
        <v>78.38</v>
      </c>
    </row>
    <row r="865" spans="1:4" hidden="1" x14ac:dyDescent="0.35">
      <c r="A865" t="s">
        <v>42</v>
      </c>
      <c r="B865" s="32">
        <v>45402</v>
      </c>
      <c r="C865" t="s">
        <v>19</v>
      </c>
      <c r="D865">
        <v>42.77</v>
      </c>
    </row>
    <row r="866" spans="1:4" hidden="1" x14ac:dyDescent="0.35">
      <c r="A866" t="s">
        <v>43</v>
      </c>
      <c r="B866" s="32">
        <v>45402</v>
      </c>
      <c r="C866" t="s">
        <v>19</v>
      </c>
      <c r="D866">
        <v>55.5</v>
      </c>
    </row>
    <row r="867" spans="1:4" hidden="1" x14ac:dyDescent="0.35">
      <c r="A867" t="s">
        <v>44</v>
      </c>
      <c r="B867" s="32">
        <v>45402</v>
      </c>
      <c r="C867" t="s">
        <v>19</v>
      </c>
      <c r="D867">
        <v>158.47999999999999</v>
      </c>
    </row>
    <row r="868" spans="1:4" hidden="1" x14ac:dyDescent="0.35">
      <c r="A868" t="s">
        <v>45</v>
      </c>
      <c r="B868" s="32">
        <v>45402</v>
      </c>
      <c r="C868" t="s">
        <v>19</v>
      </c>
      <c r="D868">
        <v>71.97</v>
      </c>
    </row>
    <row r="869" spans="1:4" hidden="1" x14ac:dyDescent="0.35">
      <c r="A869" t="s">
        <v>30</v>
      </c>
      <c r="B869" s="32">
        <v>45404</v>
      </c>
      <c r="C869" t="s">
        <v>19</v>
      </c>
      <c r="D869">
        <v>69.27</v>
      </c>
    </row>
    <row r="870" spans="1:4" hidden="1" x14ac:dyDescent="0.35">
      <c r="A870" t="s">
        <v>47</v>
      </c>
      <c r="B870" s="32">
        <v>45404</v>
      </c>
      <c r="C870" t="s">
        <v>19</v>
      </c>
      <c r="D870">
        <v>222.53</v>
      </c>
    </row>
    <row r="871" spans="1:4" hidden="1" x14ac:dyDescent="0.35">
      <c r="A871" t="s">
        <v>31</v>
      </c>
      <c r="B871" s="32">
        <v>45404</v>
      </c>
      <c r="C871" t="s">
        <v>19</v>
      </c>
      <c r="D871">
        <v>182.13</v>
      </c>
    </row>
    <row r="872" spans="1:4" hidden="1" x14ac:dyDescent="0.35">
      <c r="A872" t="s">
        <v>32</v>
      </c>
      <c r="B872" s="32">
        <v>45404</v>
      </c>
      <c r="C872" t="s">
        <v>19</v>
      </c>
      <c r="D872">
        <v>72.849999999999994</v>
      </c>
    </row>
    <row r="873" spans="1:4" hidden="1" x14ac:dyDescent="0.35">
      <c r="A873" t="s">
        <v>33</v>
      </c>
      <c r="B873" s="32">
        <v>45404</v>
      </c>
      <c r="C873" t="s">
        <v>19</v>
      </c>
      <c r="D873">
        <v>141.53</v>
      </c>
    </row>
    <row r="874" spans="1:4" hidden="1" x14ac:dyDescent="0.35">
      <c r="A874" t="s">
        <v>34</v>
      </c>
      <c r="B874" s="32">
        <v>45404</v>
      </c>
      <c r="C874" t="s">
        <v>19</v>
      </c>
      <c r="D874">
        <v>167.27</v>
      </c>
    </row>
    <row r="875" spans="1:4" hidden="1" x14ac:dyDescent="0.35">
      <c r="A875" t="s">
        <v>35</v>
      </c>
      <c r="B875" s="32">
        <v>45404</v>
      </c>
      <c r="C875" t="s">
        <v>19</v>
      </c>
      <c r="D875">
        <v>209.2</v>
      </c>
    </row>
    <row r="876" spans="1:4" hidden="1" x14ac:dyDescent="0.35">
      <c r="A876" t="s">
        <v>38</v>
      </c>
      <c r="B876" s="32">
        <v>45404</v>
      </c>
      <c r="C876" t="s">
        <v>19</v>
      </c>
      <c r="D876">
        <v>210.33</v>
      </c>
    </row>
    <row r="877" spans="1:4" hidden="1" x14ac:dyDescent="0.35">
      <c r="A877" t="s">
        <v>41</v>
      </c>
      <c r="B877" s="32">
        <v>45404</v>
      </c>
      <c r="C877" t="s">
        <v>19</v>
      </c>
      <c r="D877">
        <v>134.18</v>
      </c>
    </row>
    <row r="878" spans="1:4" hidden="1" x14ac:dyDescent="0.35">
      <c r="A878" t="s">
        <v>42</v>
      </c>
      <c r="B878" s="32">
        <v>45404</v>
      </c>
      <c r="C878" t="s">
        <v>19</v>
      </c>
      <c r="D878">
        <v>172.98</v>
      </c>
    </row>
    <row r="879" spans="1:4" hidden="1" x14ac:dyDescent="0.35">
      <c r="A879" t="s">
        <v>43</v>
      </c>
      <c r="B879" s="32">
        <v>45404</v>
      </c>
      <c r="C879" t="s">
        <v>19</v>
      </c>
      <c r="D879">
        <v>223.12</v>
      </c>
    </row>
    <row r="880" spans="1:4" hidden="1" x14ac:dyDescent="0.35">
      <c r="A880" t="s">
        <v>45</v>
      </c>
      <c r="B880" s="32">
        <v>45404</v>
      </c>
      <c r="C880" t="s">
        <v>19</v>
      </c>
      <c r="D880">
        <v>204.7</v>
      </c>
    </row>
    <row r="881" spans="1:4" hidden="1" x14ac:dyDescent="0.35">
      <c r="A881" t="s">
        <v>30</v>
      </c>
      <c r="B881" s="32">
        <v>45405</v>
      </c>
      <c r="C881" t="s">
        <v>19</v>
      </c>
      <c r="D881">
        <v>113.53</v>
      </c>
    </row>
    <row r="882" spans="1:4" hidden="1" x14ac:dyDescent="0.35">
      <c r="A882" t="s">
        <v>47</v>
      </c>
      <c r="B882" s="32">
        <v>45405</v>
      </c>
      <c r="C882" t="s">
        <v>19</v>
      </c>
      <c r="D882">
        <v>221.75</v>
      </c>
    </row>
    <row r="883" spans="1:4" hidden="1" x14ac:dyDescent="0.35">
      <c r="A883" t="s">
        <v>31</v>
      </c>
      <c r="B883" s="32">
        <v>45405</v>
      </c>
      <c r="C883" t="s">
        <v>19</v>
      </c>
      <c r="D883">
        <v>226.22</v>
      </c>
    </row>
    <row r="884" spans="1:4" hidden="1" x14ac:dyDescent="0.35">
      <c r="A884" t="s">
        <v>32</v>
      </c>
      <c r="B884" s="32">
        <v>45405</v>
      </c>
      <c r="C884" t="s">
        <v>19</v>
      </c>
      <c r="D884">
        <v>100.18</v>
      </c>
    </row>
    <row r="885" spans="1:4" hidden="1" x14ac:dyDescent="0.35">
      <c r="A885" t="s">
        <v>33</v>
      </c>
      <c r="B885" s="32">
        <v>45405</v>
      </c>
      <c r="C885" t="s">
        <v>19</v>
      </c>
      <c r="D885">
        <v>163.93</v>
      </c>
    </row>
    <row r="886" spans="1:4" hidden="1" x14ac:dyDescent="0.35">
      <c r="A886" t="s">
        <v>34</v>
      </c>
      <c r="B886" s="32">
        <v>45405</v>
      </c>
      <c r="C886" t="s">
        <v>19</v>
      </c>
      <c r="D886">
        <v>107.25</v>
      </c>
    </row>
    <row r="887" spans="1:4" hidden="1" x14ac:dyDescent="0.35">
      <c r="A887" t="s">
        <v>35</v>
      </c>
      <c r="B887" s="32">
        <v>45405</v>
      </c>
      <c r="C887" t="s">
        <v>19</v>
      </c>
      <c r="D887">
        <v>228.32</v>
      </c>
    </row>
    <row r="888" spans="1:4" hidden="1" x14ac:dyDescent="0.35">
      <c r="A888" t="s">
        <v>38</v>
      </c>
      <c r="B888" s="32">
        <v>45405</v>
      </c>
      <c r="C888" t="s">
        <v>19</v>
      </c>
      <c r="D888">
        <v>171.07</v>
      </c>
    </row>
    <row r="889" spans="1:4" hidden="1" x14ac:dyDescent="0.35">
      <c r="A889" t="s">
        <v>41</v>
      </c>
      <c r="B889" s="32">
        <v>45405</v>
      </c>
      <c r="C889" t="s">
        <v>19</v>
      </c>
      <c r="D889">
        <v>113.32</v>
      </c>
    </row>
    <row r="890" spans="1:4" hidden="1" x14ac:dyDescent="0.35">
      <c r="A890" t="s">
        <v>42</v>
      </c>
      <c r="B890" s="32">
        <v>45405</v>
      </c>
      <c r="C890" t="s">
        <v>19</v>
      </c>
      <c r="D890">
        <v>121.03</v>
      </c>
    </row>
    <row r="891" spans="1:4" hidden="1" x14ac:dyDescent="0.35">
      <c r="A891" t="s">
        <v>43</v>
      </c>
      <c r="B891" s="32">
        <v>45405</v>
      </c>
      <c r="C891" t="s">
        <v>19</v>
      </c>
      <c r="D891">
        <v>207.98</v>
      </c>
    </row>
    <row r="892" spans="1:4" hidden="1" x14ac:dyDescent="0.35">
      <c r="A892" t="s">
        <v>44</v>
      </c>
      <c r="B892" s="32">
        <v>45405</v>
      </c>
      <c r="C892" t="s">
        <v>19</v>
      </c>
      <c r="D892">
        <v>145.15</v>
      </c>
    </row>
    <row r="893" spans="1:4" hidden="1" x14ac:dyDescent="0.35">
      <c r="A893" t="s">
        <v>45</v>
      </c>
      <c r="B893" s="32">
        <v>45405</v>
      </c>
      <c r="C893" t="s">
        <v>19</v>
      </c>
      <c r="D893">
        <v>119.2</v>
      </c>
    </row>
    <row r="894" spans="1:4" hidden="1" x14ac:dyDescent="0.35">
      <c r="A894" t="s">
        <v>30</v>
      </c>
      <c r="B894" s="32">
        <v>45406</v>
      </c>
      <c r="C894" t="s">
        <v>19</v>
      </c>
      <c r="D894">
        <v>171.28</v>
      </c>
    </row>
    <row r="895" spans="1:4" hidden="1" x14ac:dyDescent="0.35">
      <c r="A895" t="s">
        <v>47</v>
      </c>
      <c r="B895" s="32">
        <v>45406</v>
      </c>
      <c r="C895" t="s">
        <v>19</v>
      </c>
      <c r="D895">
        <v>167.03</v>
      </c>
    </row>
    <row r="896" spans="1:4" hidden="1" x14ac:dyDescent="0.35">
      <c r="A896" t="s">
        <v>31</v>
      </c>
      <c r="B896" s="32">
        <v>45406</v>
      </c>
      <c r="C896" t="s">
        <v>19</v>
      </c>
      <c r="D896">
        <v>310.68</v>
      </c>
    </row>
    <row r="897" spans="1:4" hidden="1" x14ac:dyDescent="0.35">
      <c r="A897" t="s">
        <v>32</v>
      </c>
      <c r="B897" s="32">
        <v>45406</v>
      </c>
      <c r="C897" t="s">
        <v>19</v>
      </c>
      <c r="D897">
        <v>73.08</v>
      </c>
    </row>
    <row r="898" spans="1:4" hidden="1" x14ac:dyDescent="0.35">
      <c r="A898" t="s">
        <v>33</v>
      </c>
      <c r="B898" s="32">
        <v>45406</v>
      </c>
      <c r="C898" t="s">
        <v>19</v>
      </c>
      <c r="D898">
        <v>172.62</v>
      </c>
    </row>
    <row r="899" spans="1:4" hidden="1" x14ac:dyDescent="0.35">
      <c r="A899" t="s">
        <v>34</v>
      </c>
      <c r="B899" s="32">
        <v>45406</v>
      </c>
      <c r="C899" t="s">
        <v>19</v>
      </c>
      <c r="D899">
        <v>101.42</v>
      </c>
    </row>
    <row r="900" spans="1:4" hidden="1" x14ac:dyDescent="0.35">
      <c r="A900" t="s">
        <v>35</v>
      </c>
      <c r="B900" s="32">
        <v>45406</v>
      </c>
      <c r="C900" t="s">
        <v>19</v>
      </c>
      <c r="D900">
        <v>197.45</v>
      </c>
    </row>
    <row r="901" spans="1:4" hidden="1" x14ac:dyDescent="0.35">
      <c r="A901" t="s">
        <v>38</v>
      </c>
      <c r="B901" s="32">
        <v>45406</v>
      </c>
      <c r="C901" t="s">
        <v>19</v>
      </c>
      <c r="D901">
        <v>117.2</v>
      </c>
    </row>
    <row r="902" spans="1:4" hidden="1" x14ac:dyDescent="0.35">
      <c r="A902" t="s">
        <v>41</v>
      </c>
      <c r="B902" s="32">
        <v>45406</v>
      </c>
      <c r="C902" t="s">
        <v>19</v>
      </c>
      <c r="D902">
        <v>96.8</v>
      </c>
    </row>
    <row r="903" spans="1:4" hidden="1" x14ac:dyDescent="0.35">
      <c r="A903" t="s">
        <v>42</v>
      </c>
      <c r="B903" s="32">
        <v>45406</v>
      </c>
      <c r="C903" t="s">
        <v>19</v>
      </c>
      <c r="D903">
        <v>128.4</v>
      </c>
    </row>
    <row r="904" spans="1:4" hidden="1" x14ac:dyDescent="0.35">
      <c r="A904" t="s">
        <v>43</v>
      </c>
      <c r="B904" s="32">
        <v>45406</v>
      </c>
      <c r="C904" t="s">
        <v>19</v>
      </c>
      <c r="D904">
        <v>211.58</v>
      </c>
    </row>
    <row r="905" spans="1:4" hidden="1" x14ac:dyDescent="0.35">
      <c r="A905" t="s">
        <v>44</v>
      </c>
      <c r="B905" s="32">
        <v>45406</v>
      </c>
      <c r="C905" t="s">
        <v>19</v>
      </c>
      <c r="D905">
        <v>116.82</v>
      </c>
    </row>
    <row r="906" spans="1:4" hidden="1" x14ac:dyDescent="0.35">
      <c r="A906" t="s">
        <v>45</v>
      </c>
      <c r="B906" s="32">
        <v>45406</v>
      </c>
      <c r="C906" t="s">
        <v>19</v>
      </c>
      <c r="D906">
        <v>66.28</v>
      </c>
    </row>
    <row r="907" spans="1:4" hidden="1" x14ac:dyDescent="0.35">
      <c r="A907" t="s">
        <v>30</v>
      </c>
      <c r="B907" s="32">
        <v>45407</v>
      </c>
      <c r="C907" t="s">
        <v>19</v>
      </c>
      <c r="D907">
        <v>143.37</v>
      </c>
    </row>
    <row r="908" spans="1:4" hidden="1" x14ac:dyDescent="0.35">
      <c r="A908" t="s">
        <v>47</v>
      </c>
      <c r="B908" s="32">
        <v>45407</v>
      </c>
      <c r="C908" t="s">
        <v>19</v>
      </c>
      <c r="D908">
        <v>145.44999999999999</v>
      </c>
    </row>
    <row r="909" spans="1:4" hidden="1" x14ac:dyDescent="0.35">
      <c r="A909" t="s">
        <v>31</v>
      </c>
      <c r="B909" s="32">
        <v>45407</v>
      </c>
      <c r="C909" t="s">
        <v>19</v>
      </c>
      <c r="D909">
        <v>241.92</v>
      </c>
    </row>
    <row r="910" spans="1:4" hidden="1" x14ac:dyDescent="0.35">
      <c r="A910" t="s">
        <v>32</v>
      </c>
      <c r="B910" s="32">
        <v>45407</v>
      </c>
      <c r="C910" t="s">
        <v>19</v>
      </c>
      <c r="D910">
        <v>113.3</v>
      </c>
    </row>
    <row r="911" spans="1:4" hidden="1" x14ac:dyDescent="0.35">
      <c r="A911" t="s">
        <v>34</v>
      </c>
      <c r="B911" s="32">
        <v>45407</v>
      </c>
      <c r="C911" t="s">
        <v>19</v>
      </c>
      <c r="D911">
        <v>100.85</v>
      </c>
    </row>
    <row r="912" spans="1:4" hidden="1" x14ac:dyDescent="0.35">
      <c r="A912" t="s">
        <v>35</v>
      </c>
      <c r="B912" s="32">
        <v>45407</v>
      </c>
      <c r="C912" t="s">
        <v>19</v>
      </c>
      <c r="D912">
        <v>194.57</v>
      </c>
    </row>
    <row r="913" spans="1:4" hidden="1" x14ac:dyDescent="0.35">
      <c r="A913" t="s">
        <v>38</v>
      </c>
      <c r="B913" s="32">
        <v>45407</v>
      </c>
      <c r="C913" t="s">
        <v>19</v>
      </c>
      <c r="D913">
        <v>166.18</v>
      </c>
    </row>
    <row r="914" spans="1:4" hidden="1" x14ac:dyDescent="0.35">
      <c r="A914" t="s">
        <v>41</v>
      </c>
      <c r="B914" s="32">
        <v>45407</v>
      </c>
      <c r="C914" t="s">
        <v>19</v>
      </c>
      <c r="D914">
        <v>112.32</v>
      </c>
    </row>
    <row r="915" spans="1:4" hidden="1" x14ac:dyDescent="0.35">
      <c r="A915" t="s">
        <v>42</v>
      </c>
      <c r="B915" s="32">
        <v>45407</v>
      </c>
      <c r="C915" t="s">
        <v>19</v>
      </c>
      <c r="D915">
        <v>179.22</v>
      </c>
    </row>
    <row r="916" spans="1:4" hidden="1" x14ac:dyDescent="0.35">
      <c r="A916" t="s">
        <v>43</v>
      </c>
      <c r="B916" s="32">
        <v>45407</v>
      </c>
      <c r="C916" t="s">
        <v>19</v>
      </c>
      <c r="D916">
        <v>210.22</v>
      </c>
    </row>
    <row r="917" spans="1:4" hidden="1" x14ac:dyDescent="0.35">
      <c r="A917" t="s">
        <v>44</v>
      </c>
      <c r="B917" s="32">
        <v>45407</v>
      </c>
      <c r="C917" t="s">
        <v>19</v>
      </c>
      <c r="D917">
        <v>190.22</v>
      </c>
    </row>
    <row r="918" spans="1:4" hidden="1" x14ac:dyDescent="0.35">
      <c r="A918" t="s">
        <v>45</v>
      </c>
      <c r="B918" s="32">
        <v>45407</v>
      </c>
      <c r="C918" t="s">
        <v>19</v>
      </c>
      <c r="D918">
        <v>141.47</v>
      </c>
    </row>
    <row r="919" spans="1:4" hidden="1" x14ac:dyDescent="0.35">
      <c r="A919" t="s">
        <v>30</v>
      </c>
      <c r="B919" s="32">
        <v>45408</v>
      </c>
      <c r="C919" t="s">
        <v>19</v>
      </c>
      <c r="D919">
        <v>81.5</v>
      </c>
    </row>
    <row r="920" spans="1:4" hidden="1" x14ac:dyDescent="0.35">
      <c r="A920" t="s">
        <v>47</v>
      </c>
      <c r="B920" s="32">
        <v>45408</v>
      </c>
      <c r="C920" t="s">
        <v>19</v>
      </c>
      <c r="D920">
        <v>165.25</v>
      </c>
    </row>
    <row r="921" spans="1:4" hidden="1" x14ac:dyDescent="0.35">
      <c r="A921" t="s">
        <v>31</v>
      </c>
      <c r="B921" s="32">
        <v>45408</v>
      </c>
      <c r="C921" t="s">
        <v>19</v>
      </c>
      <c r="D921">
        <v>165.75</v>
      </c>
    </row>
    <row r="922" spans="1:4" hidden="1" x14ac:dyDescent="0.35">
      <c r="A922" t="s">
        <v>32</v>
      </c>
      <c r="B922" s="32">
        <v>45408</v>
      </c>
      <c r="C922" t="s">
        <v>19</v>
      </c>
      <c r="D922">
        <v>90.77</v>
      </c>
    </row>
    <row r="923" spans="1:4" hidden="1" x14ac:dyDescent="0.35">
      <c r="A923" t="s">
        <v>33</v>
      </c>
      <c r="B923" s="32">
        <v>45408</v>
      </c>
      <c r="C923" t="s">
        <v>19</v>
      </c>
      <c r="D923">
        <v>133.18</v>
      </c>
    </row>
    <row r="924" spans="1:4" hidden="1" x14ac:dyDescent="0.35">
      <c r="A924" t="s">
        <v>34</v>
      </c>
      <c r="B924" s="32">
        <v>45408</v>
      </c>
      <c r="C924" t="s">
        <v>19</v>
      </c>
      <c r="D924">
        <v>228.98</v>
      </c>
    </row>
    <row r="925" spans="1:4" hidden="1" x14ac:dyDescent="0.35">
      <c r="A925" t="s">
        <v>35</v>
      </c>
      <c r="B925" s="32">
        <v>45408</v>
      </c>
      <c r="C925" t="s">
        <v>19</v>
      </c>
      <c r="D925">
        <v>126.27</v>
      </c>
    </row>
    <row r="926" spans="1:4" hidden="1" x14ac:dyDescent="0.35">
      <c r="A926" t="s">
        <v>38</v>
      </c>
      <c r="B926" s="32">
        <v>45408</v>
      </c>
      <c r="C926" t="s">
        <v>19</v>
      </c>
      <c r="D926">
        <v>203.68</v>
      </c>
    </row>
    <row r="927" spans="1:4" hidden="1" x14ac:dyDescent="0.35">
      <c r="A927" t="s">
        <v>41</v>
      </c>
      <c r="B927" s="32">
        <v>45408</v>
      </c>
      <c r="C927" t="s">
        <v>19</v>
      </c>
      <c r="D927">
        <v>150.35</v>
      </c>
    </row>
    <row r="928" spans="1:4" hidden="1" x14ac:dyDescent="0.35">
      <c r="A928" t="s">
        <v>42</v>
      </c>
      <c r="B928" s="32">
        <v>45408</v>
      </c>
      <c r="C928" t="s">
        <v>19</v>
      </c>
      <c r="D928">
        <v>159.91999999999999</v>
      </c>
    </row>
    <row r="929" spans="1:4" hidden="1" x14ac:dyDescent="0.35">
      <c r="A929" t="s">
        <v>43</v>
      </c>
      <c r="B929" s="32">
        <v>45408</v>
      </c>
      <c r="C929" t="s">
        <v>19</v>
      </c>
      <c r="D929">
        <v>188.75</v>
      </c>
    </row>
    <row r="930" spans="1:4" hidden="1" x14ac:dyDescent="0.35">
      <c r="A930" t="s">
        <v>44</v>
      </c>
      <c r="B930" s="32">
        <v>45408</v>
      </c>
      <c r="C930" t="s">
        <v>19</v>
      </c>
      <c r="D930">
        <v>199.75</v>
      </c>
    </row>
    <row r="931" spans="1:4" hidden="1" x14ac:dyDescent="0.35">
      <c r="A931" t="s">
        <v>45</v>
      </c>
      <c r="B931" s="32">
        <v>45408</v>
      </c>
      <c r="C931" t="s">
        <v>19</v>
      </c>
      <c r="D931">
        <v>191.35</v>
      </c>
    </row>
    <row r="932" spans="1:4" hidden="1" x14ac:dyDescent="0.35">
      <c r="A932" t="s">
        <v>47</v>
      </c>
      <c r="B932" s="32">
        <v>45409</v>
      </c>
      <c r="C932" t="s">
        <v>19</v>
      </c>
      <c r="D932">
        <v>79.25</v>
      </c>
    </row>
    <row r="933" spans="1:4" hidden="1" x14ac:dyDescent="0.35">
      <c r="A933" t="s">
        <v>31</v>
      </c>
      <c r="B933" s="32">
        <v>45409</v>
      </c>
      <c r="C933" t="s">
        <v>19</v>
      </c>
      <c r="D933">
        <v>129.88</v>
      </c>
    </row>
    <row r="934" spans="1:4" hidden="1" x14ac:dyDescent="0.35">
      <c r="A934" t="s">
        <v>33</v>
      </c>
      <c r="B934" s="32">
        <v>45409</v>
      </c>
      <c r="C934" t="s">
        <v>19</v>
      </c>
      <c r="D934">
        <v>52.82</v>
      </c>
    </row>
    <row r="935" spans="1:4" hidden="1" x14ac:dyDescent="0.35">
      <c r="A935" t="s">
        <v>34</v>
      </c>
      <c r="B935" s="32">
        <v>45409</v>
      </c>
      <c r="C935" t="s">
        <v>19</v>
      </c>
      <c r="D935">
        <v>56.78</v>
      </c>
    </row>
    <row r="936" spans="1:4" hidden="1" x14ac:dyDescent="0.35">
      <c r="A936" t="s">
        <v>38</v>
      </c>
      <c r="B936" s="32">
        <v>45409</v>
      </c>
      <c r="C936" t="s">
        <v>19</v>
      </c>
      <c r="D936">
        <v>36.6</v>
      </c>
    </row>
    <row r="937" spans="1:4" hidden="1" x14ac:dyDescent="0.35">
      <c r="A937" t="s">
        <v>41</v>
      </c>
      <c r="B937" s="32">
        <v>45409</v>
      </c>
      <c r="C937" t="s">
        <v>19</v>
      </c>
      <c r="D937">
        <v>39</v>
      </c>
    </row>
    <row r="938" spans="1:4" hidden="1" x14ac:dyDescent="0.35">
      <c r="A938" t="s">
        <v>44</v>
      </c>
      <c r="B938" s="32">
        <v>45409</v>
      </c>
      <c r="C938" t="s">
        <v>19</v>
      </c>
      <c r="D938">
        <v>55.62</v>
      </c>
    </row>
    <row r="939" spans="1:4" hidden="1" x14ac:dyDescent="0.35">
      <c r="A939" t="s">
        <v>45</v>
      </c>
      <c r="B939" s="32">
        <v>45409</v>
      </c>
      <c r="C939" t="s">
        <v>19</v>
      </c>
      <c r="D939">
        <v>47.48</v>
      </c>
    </row>
    <row r="940" spans="1:4" hidden="1" x14ac:dyDescent="0.35">
      <c r="A940" t="s">
        <v>30</v>
      </c>
      <c r="B940" s="32">
        <v>45411</v>
      </c>
      <c r="C940" t="s">
        <v>19</v>
      </c>
      <c r="D940">
        <v>72.08</v>
      </c>
    </row>
    <row r="941" spans="1:4" hidden="1" x14ac:dyDescent="0.35">
      <c r="A941" t="s">
        <v>47</v>
      </c>
      <c r="B941" s="32">
        <v>45411</v>
      </c>
      <c r="C941" t="s">
        <v>19</v>
      </c>
      <c r="D941">
        <v>172.27</v>
      </c>
    </row>
    <row r="942" spans="1:4" hidden="1" x14ac:dyDescent="0.35">
      <c r="A942" t="s">
        <v>31</v>
      </c>
      <c r="B942" s="32">
        <v>45411</v>
      </c>
      <c r="C942" t="s">
        <v>19</v>
      </c>
      <c r="D942">
        <v>206.85</v>
      </c>
    </row>
    <row r="943" spans="1:4" hidden="1" x14ac:dyDescent="0.35">
      <c r="A943" t="s">
        <v>32</v>
      </c>
      <c r="B943" s="32">
        <v>45411</v>
      </c>
      <c r="C943" t="s">
        <v>19</v>
      </c>
      <c r="D943">
        <v>64.569999999999993</v>
      </c>
    </row>
    <row r="944" spans="1:4" hidden="1" x14ac:dyDescent="0.35">
      <c r="A944" t="s">
        <v>34</v>
      </c>
      <c r="B944" s="32">
        <v>45411</v>
      </c>
      <c r="C944" t="s">
        <v>19</v>
      </c>
      <c r="D944">
        <v>155.87</v>
      </c>
    </row>
    <row r="945" spans="1:4" hidden="1" x14ac:dyDescent="0.35">
      <c r="A945" t="s">
        <v>35</v>
      </c>
      <c r="B945" s="32">
        <v>45411</v>
      </c>
      <c r="C945" t="s">
        <v>19</v>
      </c>
      <c r="D945">
        <v>231.83</v>
      </c>
    </row>
    <row r="946" spans="1:4" hidden="1" x14ac:dyDescent="0.35">
      <c r="A946" t="s">
        <v>38</v>
      </c>
      <c r="B946" s="32">
        <v>45411</v>
      </c>
      <c r="C946" t="s">
        <v>19</v>
      </c>
      <c r="D946">
        <v>71.97</v>
      </c>
    </row>
    <row r="947" spans="1:4" hidden="1" x14ac:dyDescent="0.35">
      <c r="A947" t="s">
        <v>41</v>
      </c>
      <c r="B947" s="32">
        <v>45411</v>
      </c>
      <c r="C947" t="s">
        <v>19</v>
      </c>
      <c r="D947">
        <v>101.7</v>
      </c>
    </row>
    <row r="948" spans="1:4" hidden="1" x14ac:dyDescent="0.35">
      <c r="A948" t="s">
        <v>42</v>
      </c>
      <c r="B948" s="32">
        <v>45411</v>
      </c>
      <c r="C948" t="s">
        <v>19</v>
      </c>
      <c r="D948">
        <v>178.33</v>
      </c>
    </row>
    <row r="949" spans="1:4" hidden="1" x14ac:dyDescent="0.35">
      <c r="A949" t="s">
        <v>43</v>
      </c>
      <c r="B949" s="32">
        <v>45411</v>
      </c>
      <c r="C949" t="s">
        <v>19</v>
      </c>
      <c r="D949">
        <v>219.65</v>
      </c>
    </row>
    <row r="950" spans="1:4" hidden="1" x14ac:dyDescent="0.35">
      <c r="A950" t="s">
        <v>45</v>
      </c>
      <c r="B950" s="32">
        <v>45411</v>
      </c>
      <c r="C950" t="s">
        <v>19</v>
      </c>
      <c r="D950">
        <v>125.42</v>
      </c>
    </row>
    <row r="951" spans="1:4" hidden="1" x14ac:dyDescent="0.35">
      <c r="A951" t="s">
        <v>30</v>
      </c>
      <c r="B951" s="32">
        <v>45412</v>
      </c>
      <c r="C951" t="s">
        <v>19</v>
      </c>
      <c r="D951">
        <v>97.27</v>
      </c>
    </row>
    <row r="952" spans="1:4" hidden="1" x14ac:dyDescent="0.35">
      <c r="A952" t="s">
        <v>47</v>
      </c>
      <c r="B952" s="32">
        <v>45412</v>
      </c>
      <c r="C952" t="s">
        <v>19</v>
      </c>
      <c r="D952">
        <v>153.19999999999999</v>
      </c>
    </row>
    <row r="953" spans="1:4" hidden="1" x14ac:dyDescent="0.35">
      <c r="A953" t="s">
        <v>31</v>
      </c>
      <c r="B953" s="32">
        <v>45412</v>
      </c>
      <c r="C953" t="s">
        <v>19</v>
      </c>
      <c r="D953">
        <v>247.88</v>
      </c>
    </row>
    <row r="954" spans="1:4" hidden="1" x14ac:dyDescent="0.35">
      <c r="A954" t="s">
        <v>32</v>
      </c>
      <c r="B954" s="32">
        <v>45412</v>
      </c>
      <c r="C954" t="s">
        <v>19</v>
      </c>
      <c r="D954">
        <v>87.72</v>
      </c>
    </row>
    <row r="955" spans="1:4" hidden="1" x14ac:dyDescent="0.35">
      <c r="A955" t="s">
        <v>33</v>
      </c>
      <c r="B955" s="32">
        <v>45412</v>
      </c>
      <c r="C955" t="s">
        <v>19</v>
      </c>
      <c r="D955">
        <v>139.28</v>
      </c>
    </row>
    <row r="956" spans="1:4" hidden="1" x14ac:dyDescent="0.35">
      <c r="A956" t="s">
        <v>34</v>
      </c>
      <c r="B956" s="32">
        <v>45412</v>
      </c>
      <c r="C956" t="s">
        <v>19</v>
      </c>
      <c r="D956">
        <v>236.9</v>
      </c>
    </row>
    <row r="957" spans="1:4" hidden="1" x14ac:dyDescent="0.35">
      <c r="A957" t="s">
        <v>35</v>
      </c>
      <c r="B957" s="32">
        <v>45412</v>
      </c>
      <c r="C957" t="s">
        <v>19</v>
      </c>
      <c r="D957">
        <v>145.94999999999999</v>
      </c>
    </row>
    <row r="958" spans="1:4" hidden="1" x14ac:dyDescent="0.35">
      <c r="A958" t="s">
        <v>38</v>
      </c>
      <c r="B958" s="32">
        <v>45412</v>
      </c>
      <c r="C958" t="s">
        <v>19</v>
      </c>
      <c r="D958">
        <v>154.69999999999999</v>
      </c>
    </row>
    <row r="959" spans="1:4" hidden="1" x14ac:dyDescent="0.35">
      <c r="A959" t="s">
        <v>41</v>
      </c>
      <c r="B959" s="32">
        <v>45412</v>
      </c>
      <c r="C959" t="s">
        <v>19</v>
      </c>
      <c r="D959">
        <v>97.07</v>
      </c>
    </row>
    <row r="960" spans="1:4" hidden="1" x14ac:dyDescent="0.35">
      <c r="A960" t="s">
        <v>42</v>
      </c>
      <c r="B960" s="32">
        <v>45412</v>
      </c>
      <c r="C960" t="s">
        <v>19</v>
      </c>
      <c r="D960">
        <v>194</v>
      </c>
    </row>
    <row r="961" spans="1:4" hidden="1" x14ac:dyDescent="0.35">
      <c r="A961" t="s">
        <v>43</v>
      </c>
      <c r="B961" s="32">
        <v>45412</v>
      </c>
      <c r="C961" t="s">
        <v>19</v>
      </c>
      <c r="D961">
        <v>232.35</v>
      </c>
    </row>
    <row r="962" spans="1:4" hidden="1" x14ac:dyDescent="0.35">
      <c r="A962" t="s">
        <v>44</v>
      </c>
      <c r="B962" s="32">
        <v>45412</v>
      </c>
      <c r="C962" t="s">
        <v>19</v>
      </c>
      <c r="D962">
        <v>63.83</v>
      </c>
    </row>
    <row r="963" spans="1:4" hidden="1" x14ac:dyDescent="0.35">
      <c r="A963" t="s">
        <v>45</v>
      </c>
      <c r="B963" s="32">
        <v>45412</v>
      </c>
      <c r="C963" t="s">
        <v>19</v>
      </c>
      <c r="D963">
        <v>147.80000000000001</v>
      </c>
    </row>
    <row r="964" spans="1:4" hidden="1" x14ac:dyDescent="0.35">
      <c r="A964" t="s">
        <v>30</v>
      </c>
      <c r="B964" s="32">
        <v>45413</v>
      </c>
      <c r="C964" t="s">
        <v>20</v>
      </c>
      <c r="D964">
        <v>108.4</v>
      </c>
    </row>
    <row r="965" spans="1:4" hidden="1" x14ac:dyDescent="0.35">
      <c r="A965" t="s">
        <v>47</v>
      </c>
      <c r="B965" s="32">
        <v>45413</v>
      </c>
      <c r="C965" t="s">
        <v>20</v>
      </c>
      <c r="D965">
        <v>213.4</v>
      </c>
    </row>
    <row r="966" spans="1:4" hidden="1" x14ac:dyDescent="0.35">
      <c r="A966" t="s">
        <v>31</v>
      </c>
      <c r="B966" s="32">
        <v>45413</v>
      </c>
      <c r="C966" t="s">
        <v>20</v>
      </c>
      <c r="D966">
        <v>231.15</v>
      </c>
    </row>
    <row r="967" spans="1:4" hidden="1" x14ac:dyDescent="0.35">
      <c r="A967" t="s">
        <v>32</v>
      </c>
      <c r="B967" s="32">
        <v>45413</v>
      </c>
      <c r="C967" t="s">
        <v>20</v>
      </c>
      <c r="D967">
        <v>79.7</v>
      </c>
    </row>
    <row r="968" spans="1:4" hidden="1" x14ac:dyDescent="0.35">
      <c r="A968" t="s">
        <v>33</v>
      </c>
      <c r="B968" s="32">
        <v>45413</v>
      </c>
      <c r="C968" t="s">
        <v>20</v>
      </c>
      <c r="D968">
        <v>115.05</v>
      </c>
    </row>
    <row r="969" spans="1:4" hidden="1" x14ac:dyDescent="0.35">
      <c r="A969" t="s">
        <v>34</v>
      </c>
      <c r="B969" s="32">
        <v>45413</v>
      </c>
      <c r="C969" t="s">
        <v>20</v>
      </c>
      <c r="D969">
        <v>119.23</v>
      </c>
    </row>
    <row r="970" spans="1:4" hidden="1" x14ac:dyDescent="0.35">
      <c r="A970" t="s">
        <v>35</v>
      </c>
      <c r="B970" s="32">
        <v>45413</v>
      </c>
      <c r="C970" t="s">
        <v>20</v>
      </c>
      <c r="D970">
        <v>175.72</v>
      </c>
    </row>
    <row r="971" spans="1:4" hidden="1" x14ac:dyDescent="0.35">
      <c r="A971" t="s">
        <v>38</v>
      </c>
      <c r="B971" s="32">
        <v>45413</v>
      </c>
      <c r="C971" t="s">
        <v>20</v>
      </c>
      <c r="D971">
        <v>59.5</v>
      </c>
    </row>
    <row r="972" spans="1:4" hidden="1" x14ac:dyDescent="0.35">
      <c r="A972" t="s">
        <v>41</v>
      </c>
      <c r="B972" s="32">
        <v>45413</v>
      </c>
      <c r="C972" t="s">
        <v>20</v>
      </c>
      <c r="D972">
        <v>126.62</v>
      </c>
    </row>
    <row r="973" spans="1:4" hidden="1" x14ac:dyDescent="0.35">
      <c r="A973" t="s">
        <v>42</v>
      </c>
      <c r="B973" s="32">
        <v>45413</v>
      </c>
      <c r="C973" t="s">
        <v>20</v>
      </c>
      <c r="D973">
        <v>151.5</v>
      </c>
    </row>
    <row r="974" spans="1:4" hidden="1" x14ac:dyDescent="0.35">
      <c r="A974" t="s">
        <v>43</v>
      </c>
      <c r="B974" s="32">
        <v>45413</v>
      </c>
      <c r="C974" t="s">
        <v>20</v>
      </c>
      <c r="D974">
        <v>256.05</v>
      </c>
    </row>
    <row r="975" spans="1:4" hidden="1" x14ac:dyDescent="0.35">
      <c r="A975" t="s">
        <v>44</v>
      </c>
      <c r="B975" s="32">
        <v>45413</v>
      </c>
      <c r="C975" t="s">
        <v>20</v>
      </c>
      <c r="D975">
        <v>223.1</v>
      </c>
    </row>
    <row r="976" spans="1:4" hidden="1" x14ac:dyDescent="0.35">
      <c r="A976" t="s">
        <v>45</v>
      </c>
      <c r="B976" s="32">
        <v>45413</v>
      </c>
      <c r="C976" t="s">
        <v>20</v>
      </c>
      <c r="D976">
        <v>137.88</v>
      </c>
    </row>
    <row r="977" spans="1:4" hidden="1" x14ac:dyDescent="0.35">
      <c r="A977" t="s">
        <v>30</v>
      </c>
      <c r="B977" s="32">
        <v>45414</v>
      </c>
      <c r="C977" t="s">
        <v>20</v>
      </c>
      <c r="D977">
        <v>135.25</v>
      </c>
    </row>
    <row r="978" spans="1:4" hidden="1" x14ac:dyDescent="0.35">
      <c r="A978" t="s">
        <v>47</v>
      </c>
      <c r="B978" s="32">
        <v>45414</v>
      </c>
      <c r="C978" t="s">
        <v>20</v>
      </c>
      <c r="D978">
        <v>208.83</v>
      </c>
    </row>
    <row r="979" spans="1:4" hidden="1" x14ac:dyDescent="0.35">
      <c r="A979" t="s">
        <v>31</v>
      </c>
      <c r="B979" s="32">
        <v>45414</v>
      </c>
      <c r="C979" t="s">
        <v>20</v>
      </c>
      <c r="D979">
        <v>267.27999999999997</v>
      </c>
    </row>
    <row r="980" spans="1:4" hidden="1" x14ac:dyDescent="0.35">
      <c r="A980" t="s">
        <v>32</v>
      </c>
      <c r="B980" s="32">
        <v>45414</v>
      </c>
      <c r="C980" t="s">
        <v>20</v>
      </c>
      <c r="D980">
        <v>109.03</v>
      </c>
    </row>
    <row r="981" spans="1:4" hidden="1" x14ac:dyDescent="0.35">
      <c r="A981" t="s">
        <v>33</v>
      </c>
      <c r="B981" s="32">
        <v>45414</v>
      </c>
      <c r="C981" t="s">
        <v>20</v>
      </c>
      <c r="D981">
        <v>127.9</v>
      </c>
    </row>
    <row r="982" spans="1:4" hidden="1" x14ac:dyDescent="0.35">
      <c r="A982" t="s">
        <v>34</v>
      </c>
      <c r="B982" s="32">
        <v>45414</v>
      </c>
      <c r="C982" t="s">
        <v>20</v>
      </c>
      <c r="D982">
        <v>183.7</v>
      </c>
    </row>
    <row r="983" spans="1:4" hidden="1" x14ac:dyDescent="0.35">
      <c r="A983" t="s">
        <v>35</v>
      </c>
      <c r="B983" s="32">
        <v>45414</v>
      </c>
      <c r="C983" t="s">
        <v>20</v>
      </c>
      <c r="D983">
        <v>147.66999999999999</v>
      </c>
    </row>
    <row r="984" spans="1:4" hidden="1" x14ac:dyDescent="0.35">
      <c r="A984" t="s">
        <v>41</v>
      </c>
      <c r="B984" s="32">
        <v>45414</v>
      </c>
      <c r="C984" t="s">
        <v>20</v>
      </c>
      <c r="D984">
        <v>167.43</v>
      </c>
    </row>
    <row r="985" spans="1:4" hidden="1" x14ac:dyDescent="0.35">
      <c r="A985" t="s">
        <v>42</v>
      </c>
      <c r="B985" s="32">
        <v>45414</v>
      </c>
      <c r="C985" t="s">
        <v>20</v>
      </c>
      <c r="D985">
        <v>132.12</v>
      </c>
    </row>
    <row r="986" spans="1:4" hidden="1" x14ac:dyDescent="0.35">
      <c r="A986" t="s">
        <v>43</v>
      </c>
      <c r="B986" s="32">
        <v>45414</v>
      </c>
      <c r="C986" t="s">
        <v>20</v>
      </c>
      <c r="D986">
        <v>169.05</v>
      </c>
    </row>
    <row r="987" spans="1:4" hidden="1" x14ac:dyDescent="0.35">
      <c r="A987" t="s">
        <v>44</v>
      </c>
      <c r="B987" s="32">
        <v>45414</v>
      </c>
      <c r="C987" t="s">
        <v>20</v>
      </c>
      <c r="D987">
        <v>205.72</v>
      </c>
    </row>
    <row r="988" spans="1:4" hidden="1" x14ac:dyDescent="0.35">
      <c r="A988" t="s">
        <v>45</v>
      </c>
      <c r="B988" s="32">
        <v>45414</v>
      </c>
      <c r="C988" t="s">
        <v>20</v>
      </c>
      <c r="D988">
        <v>169.6</v>
      </c>
    </row>
    <row r="989" spans="1:4" hidden="1" x14ac:dyDescent="0.35">
      <c r="A989" t="s">
        <v>30</v>
      </c>
      <c r="B989" s="32">
        <v>45415</v>
      </c>
      <c r="C989" t="s">
        <v>20</v>
      </c>
      <c r="D989">
        <v>181.92</v>
      </c>
    </row>
    <row r="990" spans="1:4" hidden="1" x14ac:dyDescent="0.35">
      <c r="A990" t="s">
        <v>47</v>
      </c>
      <c r="B990" s="32">
        <v>45415</v>
      </c>
      <c r="C990" t="s">
        <v>20</v>
      </c>
      <c r="D990">
        <v>212.38</v>
      </c>
    </row>
    <row r="991" spans="1:4" hidden="1" x14ac:dyDescent="0.35">
      <c r="A991" t="s">
        <v>31</v>
      </c>
      <c r="B991" s="32">
        <v>45415</v>
      </c>
      <c r="C991" t="s">
        <v>20</v>
      </c>
      <c r="D991">
        <v>294.72000000000003</v>
      </c>
    </row>
    <row r="992" spans="1:4" hidden="1" x14ac:dyDescent="0.35">
      <c r="A992" t="s">
        <v>32</v>
      </c>
      <c r="B992" s="32">
        <v>45415</v>
      </c>
      <c r="C992" t="s">
        <v>20</v>
      </c>
      <c r="D992">
        <v>109.78</v>
      </c>
    </row>
    <row r="993" spans="1:4" hidden="1" x14ac:dyDescent="0.35">
      <c r="A993" t="s">
        <v>33</v>
      </c>
      <c r="B993" s="32">
        <v>45415</v>
      </c>
      <c r="C993" t="s">
        <v>20</v>
      </c>
      <c r="D993">
        <v>43.92</v>
      </c>
    </row>
    <row r="994" spans="1:4" hidden="1" x14ac:dyDescent="0.35">
      <c r="A994" t="s">
        <v>34</v>
      </c>
      <c r="B994" s="32">
        <v>45415</v>
      </c>
      <c r="C994" t="s">
        <v>20</v>
      </c>
      <c r="D994">
        <v>151.18</v>
      </c>
    </row>
    <row r="995" spans="1:4" hidden="1" x14ac:dyDescent="0.35">
      <c r="A995" t="s">
        <v>35</v>
      </c>
      <c r="B995" s="32">
        <v>45415</v>
      </c>
      <c r="C995" t="s">
        <v>20</v>
      </c>
      <c r="D995">
        <v>141.55000000000001</v>
      </c>
    </row>
    <row r="996" spans="1:4" hidden="1" x14ac:dyDescent="0.35">
      <c r="A996" t="s">
        <v>38</v>
      </c>
      <c r="B996" s="32">
        <v>45415</v>
      </c>
      <c r="C996" t="s">
        <v>20</v>
      </c>
      <c r="D996">
        <v>218.43</v>
      </c>
    </row>
    <row r="997" spans="1:4" hidden="1" x14ac:dyDescent="0.35">
      <c r="A997" t="s">
        <v>41</v>
      </c>
      <c r="B997" s="32">
        <v>45415</v>
      </c>
      <c r="C997" t="s">
        <v>20</v>
      </c>
      <c r="D997">
        <v>183.87</v>
      </c>
    </row>
    <row r="998" spans="1:4" hidden="1" x14ac:dyDescent="0.35">
      <c r="A998" t="s">
        <v>42</v>
      </c>
      <c r="B998" s="32">
        <v>45415</v>
      </c>
      <c r="C998" t="s">
        <v>20</v>
      </c>
      <c r="D998">
        <v>146.18</v>
      </c>
    </row>
    <row r="999" spans="1:4" hidden="1" x14ac:dyDescent="0.35">
      <c r="A999" t="s">
        <v>44</v>
      </c>
      <c r="B999" s="32">
        <v>45415</v>
      </c>
      <c r="C999" t="s">
        <v>20</v>
      </c>
      <c r="D999">
        <v>158</v>
      </c>
    </row>
    <row r="1000" spans="1:4" hidden="1" x14ac:dyDescent="0.35">
      <c r="A1000" t="s">
        <v>45</v>
      </c>
      <c r="B1000" s="32">
        <v>45415</v>
      </c>
      <c r="C1000" t="s">
        <v>20</v>
      </c>
      <c r="D1000">
        <v>174.32</v>
      </c>
    </row>
    <row r="1001" spans="1:4" hidden="1" x14ac:dyDescent="0.35">
      <c r="A1001" t="s">
        <v>44</v>
      </c>
      <c r="B1001" s="32">
        <v>45416</v>
      </c>
      <c r="C1001" t="s">
        <v>20</v>
      </c>
      <c r="D1001">
        <v>159.12</v>
      </c>
    </row>
    <row r="1002" spans="1:4" hidden="1" x14ac:dyDescent="0.35">
      <c r="A1002" t="s">
        <v>30</v>
      </c>
      <c r="B1002" s="32">
        <v>45418</v>
      </c>
      <c r="C1002" t="s">
        <v>20</v>
      </c>
      <c r="D1002">
        <v>121.62</v>
      </c>
    </row>
    <row r="1003" spans="1:4" hidden="1" x14ac:dyDescent="0.35">
      <c r="A1003" t="s">
        <v>47</v>
      </c>
      <c r="B1003" s="32">
        <v>45418</v>
      </c>
      <c r="C1003" t="s">
        <v>20</v>
      </c>
      <c r="D1003">
        <v>221.7</v>
      </c>
    </row>
    <row r="1004" spans="1:4" hidden="1" x14ac:dyDescent="0.35">
      <c r="A1004" t="s">
        <v>31</v>
      </c>
      <c r="B1004" s="32">
        <v>45418</v>
      </c>
      <c r="C1004" t="s">
        <v>20</v>
      </c>
      <c r="D1004">
        <v>258.77</v>
      </c>
    </row>
    <row r="1005" spans="1:4" hidden="1" x14ac:dyDescent="0.35">
      <c r="A1005" t="s">
        <v>32</v>
      </c>
      <c r="B1005" s="32">
        <v>45418</v>
      </c>
      <c r="C1005" t="s">
        <v>20</v>
      </c>
      <c r="D1005">
        <v>110.2</v>
      </c>
    </row>
    <row r="1006" spans="1:4" hidden="1" x14ac:dyDescent="0.35">
      <c r="A1006" t="s">
        <v>34</v>
      </c>
      <c r="B1006" s="32">
        <v>45418</v>
      </c>
      <c r="C1006" t="s">
        <v>20</v>
      </c>
      <c r="D1006">
        <v>95.48</v>
      </c>
    </row>
    <row r="1007" spans="1:4" hidden="1" x14ac:dyDescent="0.35">
      <c r="A1007" t="s">
        <v>35</v>
      </c>
      <c r="B1007" s="32">
        <v>45418</v>
      </c>
      <c r="C1007" t="s">
        <v>20</v>
      </c>
      <c r="D1007">
        <v>116.38</v>
      </c>
    </row>
    <row r="1008" spans="1:4" hidden="1" x14ac:dyDescent="0.35">
      <c r="A1008" t="s">
        <v>38</v>
      </c>
      <c r="B1008" s="32">
        <v>45418</v>
      </c>
      <c r="C1008" t="s">
        <v>20</v>
      </c>
      <c r="D1008">
        <v>155.47999999999999</v>
      </c>
    </row>
    <row r="1009" spans="1:4" hidden="1" x14ac:dyDescent="0.35">
      <c r="A1009" t="s">
        <v>41</v>
      </c>
      <c r="B1009" s="32">
        <v>45418</v>
      </c>
      <c r="C1009" t="s">
        <v>20</v>
      </c>
      <c r="D1009">
        <v>118.03</v>
      </c>
    </row>
    <row r="1010" spans="1:4" hidden="1" x14ac:dyDescent="0.35">
      <c r="A1010" t="s">
        <v>42</v>
      </c>
      <c r="B1010" s="32">
        <v>45418</v>
      </c>
      <c r="C1010" t="s">
        <v>20</v>
      </c>
      <c r="D1010">
        <v>159.58000000000001</v>
      </c>
    </row>
    <row r="1011" spans="1:4" hidden="1" x14ac:dyDescent="0.35">
      <c r="A1011" t="s">
        <v>45</v>
      </c>
      <c r="B1011" s="32">
        <v>45418</v>
      </c>
      <c r="C1011" t="s">
        <v>20</v>
      </c>
      <c r="D1011">
        <v>137.80000000000001</v>
      </c>
    </row>
    <row r="1012" spans="1:4" hidden="1" x14ac:dyDescent="0.35">
      <c r="A1012" t="s">
        <v>30</v>
      </c>
      <c r="B1012" s="32">
        <v>45419</v>
      </c>
      <c r="C1012" t="s">
        <v>20</v>
      </c>
      <c r="D1012">
        <v>96.93</v>
      </c>
    </row>
    <row r="1013" spans="1:4" hidden="1" x14ac:dyDescent="0.35">
      <c r="A1013" t="s">
        <v>47</v>
      </c>
      <c r="B1013" s="32">
        <v>45419</v>
      </c>
      <c r="C1013" t="s">
        <v>20</v>
      </c>
      <c r="D1013">
        <v>251.03</v>
      </c>
    </row>
    <row r="1014" spans="1:4" hidden="1" x14ac:dyDescent="0.35">
      <c r="A1014" t="s">
        <v>31</v>
      </c>
      <c r="B1014" s="32">
        <v>45419</v>
      </c>
      <c r="C1014" t="s">
        <v>20</v>
      </c>
      <c r="D1014">
        <v>279.45</v>
      </c>
    </row>
    <row r="1015" spans="1:4" hidden="1" x14ac:dyDescent="0.35">
      <c r="A1015" t="s">
        <v>32</v>
      </c>
      <c r="B1015" s="32">
        <v>45419</v>
      </c>
      <c r="C1015" t="s">
        <v>20</v>
      </c>
      <c r="D1015">
        <v>76.03</v>
      </c>
    </row>
    <row r="1016" spans="1:4" hidden="1" x14ac:dyDescent="0.35">
      <c r="A1016" t="s">
        <v>33</v>
      </c>
      <c r="B1016" s="32">
        <v>45419</v>
      </c>
      <c r="C1016" t="s">
        <v>20</v>
      </c>
      <c r="D1016">
        <v>157.38</v>
      </c>
    </row>
    <row r="1017" spans="1:4" hidden="1" x14ac:dyDescent="0.35">
      <c r="A1017" t="s">
        <v>34</v>
      </c>
      <c r="B1017" s="32">
        <v>45419</v>
      </c>
      <c r="C1017" t="s">
        <v>20</v>
      </c>
      <c r="D1017">
        <v>125.53</v>
      </c>
    </row>
    <row r="1018" spans="1:4" hidden="1" x14ac:dyDescent="0.35">
      <c r="A1018" t="s">
        <v>35</v>
      </c>
      <c r="B1018" s="32">
        <v>45419</v>
      </c>
      <c r="C1018" t="s">
        <v>20</v>
      </c>
      <c r="D1018">
        <v>200.88</v>
      </c>
    </row>
    <row r="1019" spans="1:4" hidden="1" x14ac:dyDescent="0.35">
      <c r="A1019" t="s">
        <v>38</v>
      </c>
      <c r="B1019" s="32">
        <v>45419</v>
      </c>
      <c r="C1019" t="s">
        <v>20</v>
      </c>
      <c r="D1019">
        <v>260.73</v>
      </c>
    </row>
    <row r="1020" spans="1:4" hidden="1" x14ac:dyDescent="0.35">
      <c r="A1020" t="s">
        <v>41</v>
      </c>
      <c r="B1020" s="32">
        <v>45419</v>
      </c>
      <c r="C1020" t="s">
        <v>20</v>
      </c>
      <c r="D1020">
        <v>138.63</v>
      </c>
    </row>
    <row r="1021" spans="1:4" hidden="1" x14ac:dyDescent="0.35">
      <c r="A1021" t="s">
        <v>42</v>
      </c>
      <c r="B1021" s="32">
        <v>45419</v>
      </c>
      <c r="C1021" t="s">
        <v>20</v>
      </c>
      <c r="D1021">
        <v>141.62</v>
      </c>
    </row>
    <row r="1022" spans="1:4" hidden="1" x14ac:dyDescent="0.35">
      <c r="A1022" t="s">
        <v>44</v>
      </c>
      <c r="B1022" s="32">
        <v>45419</v>
      </c>
      <c r="C1022" t="s">
        <v>20</v>
      </c>
      <c r="D1022">
        <v>152.33000000000001</v>
      </c>
    </row>
    <row r="1023" spans="1:4" hidden="1" x14ac:dyDescent="0.35">
      <c r="A1023" t="s">
        <v>45</v>
      </c>
      <c r="B1023" s="32">
        <v>45419</v>
      </c>
      <c r="C1023" t="s">
        <v>20</v>
      </c>
      <c r="D1023">
        <v>147.75</v>
      </c>
    </row>
    <row r="1024" spans="1:4" hidden="1" x14ac:dyDescent="0.35">
      <c r="A1024" t="s">
        <v>30</v>
      </c>
      <c r="B1024" s="32">
        <v>45420</v>
      </c>
      <c r="C1024" t="s">
        <v>20</v>
      </c>
      <c r="D1024">
        <v>161.22</v>
      </c>
    </row>
    <row r="1025" spans="1:4" hidden="1" x14ac:dyDescent="0.35">
      <c r="A1025" t="s">
        <v>47</v>
      </c>
      <c r="B1025" s="32">
        <v>45420</v>
      </c>
      <c r="C1025" t="s">
        <v>20</v>
      </c>
      <c r="D1025">
        <v>227.32</v>
      </c>
    </row>
    <row r="1026" spans="1:4" hidden="1" x14ac:dyDescent="0.35">
      <c r="A1026" t="s">
        <v>31</v>
      </c>
      <c r="B1026" s="32">
        <v>45420</v>
      </c>
      <c r="C1026" t="s">
        <v>20</v>
      </c>
      <c r="D1026">
        <v>253.68</v>
      </c>
    </row>
    <row r="1027" spans="1:4" hidden="1" x14ac:dyDescent="0.35">
      <c r="A1027" t="s">
        <v>32</v>
      </c>
      <c r="B1027" s="32">
        <v>45420</v>
      </c>
      <c r="C1027" t="s">
        <v>20</v>
      </c>
      <c r="D1027">
        <v>84.5</v>
      </c>
    </row>
    <row r="1028" spans="1:4" hidden="1" x14ac:dyDescent="0.35">
      <c r="A1028" t="s">
        <v>33</v>
      </c>
      <c r="B1028" s="32">
        <v>45420</v>
      </c>
      <c r="C1028" t="s">
        <v>20</v>
      </c>
      <c r="D1028">
        <v>140.30000000000001</v>
      </c>
    </row>
    <row r="1029" spans="1:4" hidden="1" x14ac:dyDescent="0.35">
      <c r="A1029" t="s">
        <v>34</v>
      </c>
      <c r="B1029" s="32">
        <v>45420</v>
      </c>
      <c r="C1029" t="s">
        <v>20</v>
      </c>
      <c r="D1029">
        <v>116.12</v>
      </c>
    </row>
    <row r="1030" spans="1:4" hidden="1" x14ac:dyDescent="0.35">
      <c r="A1030" t="s">
        <v>35</v>
      </c>
      <c r="B1030" s="32">
        <v>45420</v>
      </c>
      <c r="C1030" t="s">
        <v>20</v>
      </c>
      <c r="D1030">
        <v>210.73</v>
      </c>
    </row>
    <row r="1031" spans="1:4" hidden="1" x14ac:dyDescent="0.35">
      <c r="A1031" t="s">
        <v>38</v>
      </c>
      <c r="B1031" s="32">
        <v>45420</v>
      </c>
      <c r="C1031" t="s">
        <v>20</v>
      </c>
      <c r="D1031">
        <v>144.05000000000001</v>
      </c>
    </row>
    <row r="1032" spans="1:4" hidden="1" x14ac:dyDescent="0.35">
      <c r="A1032" t="s">
        <v>41</v>
      </c>
      <c r="B1032" s="32">
        <v>45420</v>
      </c>
      <c r="C1032" t="s">
        <v>20</v>
      </c>
      <c r="D1032">
        <v>134.47</v>
      </c>
    </row>
    <row r="1033" spans="1:4" hidden="1" x14ac:dyDescent="0.35">
      <c r="A1033" t="s">
        <v>42</v>
      </c>
      <c r="B1033" s="32">
        <v>45420</v>
      </c>
      <c r="C1033" t="s">
        <v>20</v>
      </c>
      <c r="D1033">
        <v>142.19999999999999</v>
      </c>
    </row>
    <row r="1034" spans="1:4" hidden="1" x14ac:dyDescent="0.35">
      <c r="A1034" t="s">
        <v>43</v>
      </c>
      <c r="B1034" s="32">
        <v>45420</v>
      </c>
      <c r="C1034" t="s">
        <v>20</v>
      </c>
      <c r="D1034">
        <v>198.62</v>
      </c>
    </row>
    <row r="1035" spans="1:4" hidden="1" x14ac:dyDescent="0.35">
      <c r="A1035" t="s">
        <v>44</v>
      </c>
      <c r="B1035" s="32">
        <v>45420</v>
      </c>
      <c r="C1035" t="s">
        <v>20</v>
      </c>
      <c r="D1035">
        <v>194.85</v>
      </c>
    </row>
    <row r="1036" spans="1:4" hidden="1" x14ac:dyDescent="0.35">
      <c r="A1036" t="s">
        <v>45</v>
      </c>
      <c r="B1036" s="32">
        <v>45420</v>
      </c>
      <c r="C1036" t="s">
        <v>20</v>
      </c>
      <c r="D1036">
        <v>92.77</v>
      </c>
    </row>
    <row r="1037" spans="1:4" hidden="1" x14ac:dyDescent="0.35">
      <c r="A1037" t="s">
        <v>30</v>
      </c>
      <c r="B1037" s="32">
        <v>45421</v>
      </c>
      <c r="C1037" t="s">
        <v>20</v>
      </c>
      <c r="D1037">
        <v>131.16999999999999</v>
      </c>
    </row>
    <row r="1038" spans="1:4" hidden="1" x14ac:dyDescent="0.35">
      <c r="A1038" t="s">
        <v>47</v>
      </c>
      <c r="B1038" s="32">
        <v>45421</v>
      </c>
      <c r="C1038" t="s">
        <v>20</v>
      </c>
      <c r="D1038">
        <v>236.95</v>
      </c>
    </row>
    <row r="1039" spans="1:4" hidden="1" x14ac:dyDescent="0.35">
      <c r="A1039" t="s">
        <v>31</v>
      </c>
      <c r="B1039" s="32">
        <v>45421</v>
      </c>
      <c r="C1039" t="s">
        <v>20</v>
      </c>
      <c r="D1039">
        <v>242.13</v>
      </c>
    </row>
    <row r="1040" spans="1:4" hidden="1" x14ac:dyDescent="0.35">
      <c r="A1040" t="s">
        <v>32</v>
      </c>
      <c r="B1040" s="32">
        <v>45421</v>
      </c>
      <c r="C1040" t="s">
        <v>20</v>
      </c>
      <c r="D1040">
        <v>86.17</v>
      </c>
    </row>
    <row r="1041" spans="1:4" hidden="1" x14ac:dyDescent="0.35">
      <c r="A1041" t="s">
        <v>33</v>
      </c>
      <c r="B1041" s="32">
        <v>45421</v>
      </c>
      <c r="C1041" t="s">
        <v>20</v>
      </c>
      <c r="D1041">
        <v>200.67</v>
      </c>
    </row>
    <row r="1042" spans="1:4" hidden="1" x14ac:dyDescent="0.35">
      <c r="A1042" t="s">
        <v>34</v>
      </c>
      <c r="B1042" s="32">
        <v>45421</v>
      </c>
      <c r="C1042" t="s">
        <v>20</v>
      </c>
      <c r="D1042">
        <v>94.23</v>
      </c>
    </row>
    <row r="1043" spans="1:4" hidden="1" x14ac:dyDescent="0.35">
      <c r="A1043" t="s">
        <v>35</v>
      </c>
      <c r="B1043" s="32">
        <v>45421</v>
      </c>
      <c r="C1043" t="s">
        <v>20</v>
      </c>
      <c r="D1043">
        <v>183.28</v>
      </c>
    </row>
    <row r="1044" spans="1:4" hidden="1" x14ac:dyDescent="0.35">
      <c r="A1044" t="s">
        <v>38</v>
      </c>
      <c r="B1044" s="32">
        <v>45421</v>
      </c>
      <c r="C1044" t="s">
        <v>20</v>
      </c>
      <c r="D1044">
        <v>171.2</v>
      </c>
    </row>
    <row r="1045" spans="1:4" hidden="1" x14ac:dyDescent="0.35">
      <c r="A1045" t="s">
        <v>41</v>
      </c>
      <c r="B1045" s="32">
        <v>45421</v>
      </c>
      <c r="C1045" t="s">
        <v>20</v>
      </c>
      <c r="D1045">
        <v>139.62</v>
      </c>
    </row>
    <row r="1046" spans="1:4" hidden="1" x14ac:dyDescent="0.35">
      <c r="A1046" t="s">
        <v>42</v>
      </c>
      <c r="B1046" s="32">
        <v>45421</v>
      </c>
      <c r="C1046" t="s">
        <v>20</v>
      </c>
      <c r="D1046">
        <v>129.87</v>
      </c>
    </row>
    <row r="1047" spans="1:4" hidden="1" x14ac:dyDescent="0.35">
      <c r="A1047" t="s">
        <v>43</v>
      </c>
      <c r="B1047" s="32">
        <v>45421</v>
      </c>
      <c r="C1047" t="s">
        <v>20</v>
      </c>
      <c r="D1047">
        <v>189.17</v>
      </c>
    </row>
    <row r="1048" spans="1:4" hidden="1" x14ac:dyDescent="0.35">
      <c r="A1048" t="s">
        <v>44</v>
      </c>
      <c r="B1048" s="32">
        <v>45421</v>
      </c>
      <c r="C1048" t="s">
        <v>20</v>
      </c>
      <c r="D1048">
        <v>112.23</v>
      </c>
    </row>
    <row r="1049" spans="1:4" hidden="1" x14ac:dyDescent="0.35">
      <c r="A1049" t="s">
        <v>45</v>
      </c>
      <c r="B1049" s="32">
        <v>45421</v>
      </c>
      <c r="C1049" t="s">
        <v>20</v>
      </c>
      <c r="D1049">
        <v>89.43</v>
      </c>
    </row>
    <row r="1050" spans="1:4" hidden="1" x14ac:dyDescent="0.35">
      <c r="A1050" t="s">
        <v>30</v>
      </c>
      <c r="B1050" s="32">
        <v>45422</v>
      </c>
      <c r="C1050" t="s">
        <v>20</v>
      </c>
      <c r="D1050">
        <v>124.85</v>
      </c>
    </row>
    <row r="1051" spans="1:4" hidden="1" x14ac:dyDescent="0.35">
      <c r="A1051" t="s">
        <v>47</v>
      </c>
      <c r="B1051" s="32">
        <v>45422</v>
      </c>
      <c r="C1051" t="s">
        <v>20</v>
      </c>
      <c r="D1051">
        <v>227.13</v>
      </c>
    </row>
    <row r="1052" spans="1:4" hidden="1" x14ac:dyDescent="0.35">
      <c r="A1052" t="s">
        <v>31</v>
      </c>
      <c r="B1052" s="32">
        <v>45422</v>
      </c>
      <c r="C1052" t="s">
        <v>20</v>
      </c>
      <c r="D1052">
        <v>294.17</v>
      </c>
    </row>
    <row r="1053" spans="1:4" hidden="1" x14ac:dyDescent="0.35">
      <c r="A1053" t="s">
        <v>32</v>
      </c>
      <c r="B1053" s="32">
        <v>45422</v>
      </c>
      <c r="C1053" t="s">
        <v>20</v>
      </c>
      <c r="D1053">
        <v>137.12</v>
      </c>
    </row>
    <row r="1054" spans="1:4" hidden="1" x14ac:dyDescent="0.35">
      <c r="A1054" t="s">
        <v>33</v>
      </c>
      <c r="B1054" s="32">
        <v>45422</v>
      </c>
      <c r="C1054" t="s">
        <v>20</v>
      </c>
      <c r="D1054">
        <v>174.2</v>
      </c>
    </row>
    <row r="1055" spans="1:4" hidden="1" x14ac:dyDescent="0.35">
      <c r="A1055" t="s">
        <v>34</v>
      </c>
      <c r="B1055" s="32">
        <v>45422</v>
      </c>
      <c r="C1055" t="s">
        <v>20</v>
      </c>
      <c r="D1055">
        <v>178.45</v>
      </c>
    </row>
    <row r="1056" spans="1:4" hidden="1" x14ac:dyDescent="0.35">
      <c r="A1056" t="s">
        <v>35</v>
      </c>
      <c r="B1056" s="32">
        <v>45422</v>
      </c>
      <c r="C1056" t="s">
        <v>20</v>
      </c>
      <c r="D1056">
        <v>165.73</v>
      </c>
    </row>
    <row r="1057" spans="1:4" hidden="1" x14ac:dyDescent="0.35">
      <c r="A1057" t="s">
        <v>38</v>
      </c>
      <c r="B1057" s="32">
        <v>45422</v>
      </c>
      <c r="C1057" t="s">
        <v>20</v>
      </c>
      <c r="D1057">
        <v>148.57</v>
      </c>
    </row>
    <row r="1058" spans="1:4" hidden="1" x14ac:dyDescent="0.35">
      <c r="A1058" t="s">
        <v>41</v>
      </c>
      <c r="B1058" s="32">
        <v>45422</v>
      </c>
      <c r="C1058" t="s">
        <v>20</v>
      </c>
      <c r="D1058">
        <v>151.53</v>
      </c>
    </row>
    <row r="1059" spans="1:4" hidden="1" x14ac:dyDescent="0.35">
      <c r="A1059" t="s">
        <v>42</v>
      </c>
      <c r="B1059" s="32">
        <v>45422</v>
      </c>
      <c r="C1059" t="s">
        <v>20</v>
      </c>
      <c r="D1059">
        <v>151.53</v>
      </c>
    </row>
    <row r="1060" spans="1:4" hidden="1" x14ac:dyDescent="0.35">
      <c r="A1060" t="s">
        <v>43</v>
      </c>
      <c r="B1060" s="32">
        <v>45422</v>
      </c>
      <c r="C1060" t="s">
        <v>20</v>
      </c>
      <c r="D1060">
        <v>238.02</v>
      </c>
    </row>
    <row r="1061" spans="1:4" hidden="1" x14ac:dyDescent="0.35">
      <c r="A1061" t="s">
        <v>44</v>
      </c>
      <c r="B1061" s="32">
        <v>45422</v>
      </c>
      <c r="C1061" t="s">
        <v>20</v>
      </c>
      <c r="D1061">
        <v>164.13</v>
      </c>
    </row>
    <row r="1062" spans="1:4" hidden="1" x14ac:dyDescent="0.35">
      <c r="A1062" t="s">
        <v>45</v>
      </c>
      <c r="B1062" s="32">
        <v>45422</v>
      </c>
      <c r="C1062" t="s">
        <v>20</v>
      </c>
      <c r="D1062">
        <v>130.16999999999999</v>
      </c>
    </row>
    <row r="1063" spans="1:4" hidden="1" x14ac:dyDescent="0.35">
      <c r="A1063" t="s">
        <v>44</v>
      </c>
      <c r="B1063" s="32">
        <v>45423</v>
      </c>
      <c r="C1063" t="s">
        <v>20</v>
      </c>
      <c r="D1063">
        <v>141.38</v>
      </c>
    </row>
    <row r="1064" spans="1:4" hidden="1" x14ac:dyDescent="0.35">
      <c r="A1064" t="s">
        <v>30</v>
      </c>
      <c r="B1064" s="32">
        <v>45425</v>
      </c>
      <c r="C1064" t="s">
        <v>20</v>
      </c>
      <c r="D1064">
        <v>131.03</v>
      </c>
    </row>
    <row r="1065" spans="1:4" hidden="1" x14ac:dyDescent="0.35">
      <c r="A1065" t="s">
        <v>47</v>
      </c>
      <c r="B1065" s="32">
        <v>45425</v>
      </c>
      <c r="C1065" t="s">
        <v>20</v>
      </c>
      <c r="D1065">
        <v>224.77</v>
      </c>
    </row>
    <row r="1066" spans="1:4" hidden="1" x14ac:dyDescent="0.35">
      <c r="A1066" t="s">
        <v>31</v>
      </c>
      <c r="B1066" s="32">
        <v>45425</v>
      </c>
      <c r="C1066" t="s">
        <v>20</v>
      </c>
      <c r="D1066">
        <v>298.58</v>
      </c>
    </row>
    <row r="1067" spans="1:4" hidden="1" x14ac:dyDescent="0.35">
      <c r="A1067" t="s">
        <v>32</v>
      </c>
      <c r="B1067" s="32">
        <v>45425</v>
      </c>
      <c r="C1067" t="s">
        <v>20</v>
      </c>
      <c r="D1067">
        <v>90.42</v>
      </c>
    </row>
    <row r="1068" spans="1:4" hidden="1" x14ac:dyDescent="0.35">
      <c r="A1068" t="s">
        <v>33</v>
      </c>
      <c r="B1068" s="32">
        <v>45425</v>
      </c>
      <c r="C1068" t="s">
        <v>20</v>
      </c>
      <c r="D1068">
        <v>193.92</v>
      </c>
    </row>
    <row r="1069" spans="1:4" hidden="1" x14ac:dyDescent="0.35">
      <c r="A1069" t="s">
        <v>34</v>
      </c>
      <c r="B1069" s="32">
        <v>45425</v>
      </c>
      <c r="C1069" t="s">
        <v>20</v>
      </c>
      <c r="D1069">
        <v>111.52</v>
      </c>
    </row>
    <row r="1070" spans="1:4" hidden="1" x14ac:dyDescent="0.35">
      <c r="A1070" t="s">
        <v>35</v>
      </c>
      <c r="B1070" s="32">
        <v>45425</v>
      </c>
      <c r="C1070" t="s">
        <v>20</v>
      </c>
      <c r="D1070">
        <v>164.13</v>
      </c>
    </row>
    <row r="1071" spans="1:4" hidden="1" x14ac:dyDescent="0.35">
      <c r="A1071" t="s">
        <v>38</v>
      </c>
      <c r="B1071" s="32">
        <v>45425</v>
      </c>
      <c r="C1071" t="s">
        <v>20</v>
      </c>
      <c r="D1071">
        <v>206.42</v>
      </c>
    </row>
    <row r="1072" spans="1:4" hidden="1" x14ac:dyDescent="0.35">
      <c r="A1072" t="s">
        <v>41</v>
      </c>
      <c r="B1072" s="32">
        <v>45425</v>
      </c>
      <c r="C1072" t="s">
        <v>20</v>
      </c>
      <c r="D1072">
        <v>92</v>
      </c>
    </row>
    <row r="1073" spans="1:4" hidden="1" x14ac:dyDescent="0.35">
      <c r="A1073" t="s">
        <v>42</v>
      </c>
      <c r="B1073" s="32">
        <v>45425</v>
      </c>
      <c r="C1073" t="s">
        <v>20</v>
      </c>
      <c r="D1073">
        <v>126.95</v>
      </c>
    </row>
    <row r="1074" spans="1:4" hidden="1" x14ac:dyDescent="0.35">
      <c r="A1074" t="s">
        <v>43</v>
      </c>
      <c r="B1074" s="32">
        <v>45425</v>
      </c>
      <c r="C1074" t="s">
        <v>20</v>
      </c>
      <c r="D1074">
        <v>168.47</v>
      </c>
    </row>
    <row r="1075" spans="1:4" hidden="1" x14ac:dyDescent="0.35">
      <c r="A1075" t="s">
        <v>45</v>
      </c>
      <c r="B1075" s="32">
        <v>45425</v>
      </c>
      <c r="C1075" t="s">
        <v>20</v>
      </c>
      <c r="D1075">
        <v>109.57</v>
      </c>
    </row>
    <row r="1076" spans="1:4" hidden="1" x14ac:dyDescent="0.35">
      <c r="A1076" t="s">
        <v>30</v>
      </c>
      <c r="B1076" s="32">
        <v>45426</v>
      </c>
      <c r="C1076" t="s">
        <v>20</v>
      </c>
      <c r="D1076">
        <v>103.05</v>
      </c>
    </row>
    <row r="1077" spans="1:4" hidden="1" x14ac:dyDescent="0.35">
      <c r="A1077" t="s">
        <v>47</v>
      </c>
      <c r="B1077" s="32">
        <v>45426</v>
      </c>
      <c r="C1077" t="s">
        <v>20</v>
      </c>
      <c r="D1077">
        <v>256.18</v>
      </c>
    </row>
    <row r="1078" spans="1:4" hidden="1" x14ac:dyDescent="0.35">
      <c r="A1078" t="s">
        <v>31</v>
      </c>
      <c r="B1078" s="32">
        <v>45426</v>
      </c>
      <c r="C1078" t="s">
        <v>20</v>
      </c>
      <c r="D1078">
        <v>280.58</v>
      </c>
    </row>
    <row r="1079" spans="1:4" hidden="1" x14ac:dyDescent="0.35">
      <c r="A1079" t="s">
        <v>32</v>
      </c>
      <c r="B1079" s="32">
        <v>45426</v>
      </c>
      <c r="C1079" t="s">
        <v>20</v>
      </c>
      <c r="D1079">
        <v>140.05000000000001</v>
      </c>
    </row>
    <row r="1080" spans="1:4" hidden="1" x14ac:dyDescent="0.35">
      <c r="A1080" t="s">
        <v>34</v>
      </c>
      <c r="B1080" s="32">
        <v>45426</v>
      </c>
      <c r="C1080" t="s">
        <v>20</v>
      </c>
      <c r="D1080">
        <v>86.4</v>
      </c>
    </row>
    <row r="1081" spans="1:4" hidden="1" x14ac:dyDescent="0.35">
      <c r="A1081" t="s">
        <v>35</v>
      </c>
      <c r="B1081" s="32">
        <v>45426</v>
      </c>
      <c r="C1081" t="s">
        <v>20</v>
      </c>
      <c r="D1081">
        <v>163.62</v>
      </c>
    </row>
    <row r="1082" spans="1:4" hidden="1" x14ac:dyDescent="0.35">
      <c r="A1082" t="s">
        <v>38</v>
      </c>
      <c r="B1082" s="32">
        <v>45426</v>
      </c>
      <c r="C1082" t="s">
        <v>20</v>
      </c>
      <c r="D1082">
        <v>198.37</v>
      </c>
    </row>
    <row r="1083" spans="1:4" hidden="1" x14ac:dyDescent="0.35">
      <c r="A1083" t="s">
        <v>41</v>
      </c>
      <c r="B1083" s="32">
        <v>45426</v>
      </c>
      <c r="C1083" t="s">
        <v>20</v>
      </c>
      <c r="D1083">
        <v>111.4</v>
      </c>
    </row>
    <row r="1084" spans="1:4" hidden="1" x14ac:dyDescent="0.35">
      <c r="A1084" t="s">
        <v>42</v>
      </c>
      <c r="B1084" s="32">
        <v>45426</v>
      </c>
      <c r="C1084" t="s">
        <v>20</v>
      </c>
      <c r="D1084">
        <v>138.77000000000001</v>
      </c>
    </row>
    <row r="1085" spans="1:4" hidden="1" x14ac:dyDescent="0.35">
      <c r="A1085" t="s">
        <v>43</v>
      </c>
      <c r="B1085" s="32">
        <v>45426</v>
      </c>
      <c r="C1085" t="s">
        <v>20</v>
      </c>
      <c r="D1085">
        <v>149.85</v>
      </c>
    </row>
    <row r="1086" spans="1:4" hidden="1" x14ac:dyDescent="0.35">
      <c r="A1086" t="s">
        <v>44</v>
      </c>
      <c r="B1086" s="32">
        <v>45426</v>
      </c>
      <c r="C1086" t="s">
        <v>20</v>
      </c>
      <c r="D1086">
        <v>184.68</v>
      </c>
    </row>
    <row r="1087" spans="1:4" hidden="1" x14ac:dyDescent="0.35">
      <c r="A1087" t="s">
        <v>45</v>
      </c>
      <c r="B1087" s="32">
        <v>45426</v>
      </c>
      <c r="C1087" t="s">
        <v>20</v>
      </c>
      <c r="D1087">
        <v>140.78</v>
      </c>
    </row>
    <row r="1088" spans="1:4" hidden="1" x14ac:dyDescent="0.35">
      <c r="A1088" t="s">
        <v>30</v>
      </c>
      <c r="B1088" s="32">
        <v>45427</v>
      </c>
      <c r="C1088" t="s">
        <v>20</v>
      </c>
      <c r="D1088">
        <v>118.03</v>
      </c>
    </row>
    <row r="1089" spans="1:4" hidden="1" x14ac:dyDescent="0.35">
      <c r="A1089" t="s">
        <v>47</v>
      </c>
      <c r="B1089" s="32">
        <v>45427</v>
      </c>
      <c r="C1089" t="s">
        <v>20</v>
      </c>
      <c r="D1089">
        <v>207.68</v>
      </c>
    </row>
    <row r="1090" spans="1:4" hidden="1" x14ac:dyDescent="0.35">
      <c r="A1090" t="s">
        <v>31</v>
      </c>
      <c r="B1090" s="32">
        <v>45427</v>
      </c>
      <c r="C1090" t="s">
        <v>20</v>
      </c>
      <c r="D1090">
        <v>258.58</v>
      </c>
    </row>
    <row r="1091" spans="1:4" hidden="1" x14ac:dyDescent="0.35">
      <c r="A1091" t="s">
        <v>32</v>
      </c>
      <c r="B1091" s="32">
        <v>45427</v>
      </c>
      <c r="C1091" t="s">
        <v>20</v>
      </c>
      <c r="D1091">
        <v>92.02</v>
      </c>
    </row>
    <row r="1092" spans="1:4" hidden="1" x14ac:dyDescent="0.35">
      <c r="A1092" t="s">
        <v>33</v>
      </c>
      <c r="B1092" s="32">
        <v>45427</v>
      </c>
      <c r="C1092" t="s">
        <v>20</v>
      </c>
      <c r="D1092">
        <v>94.05</v>
      </c>
    </row>
    <row r="1093" spans="1:4" hidden="1" x14ac:dyDescent="0.35">
      <c r="A1093" t="s">
        <v>34</v>
      </c>
      <c r="B1093" s="32">
        <v>45427</v>
      </c>
      <c r="C1093" t="s">
        <v>20</v>
      </c>
      <c r="D1093">
        <v>84.38</v>
      </c>
    </row>
    <row r="1094" spans="1:4" hidden="1" x14ac:dyDescent="0.35">
      <c r="A1094" t="s">
        <v>35</v>
      </c>
      <c r="B1094" s="32">
        <v>45427</v>
      </c>
      <c r="C1094" t="s">
        <v>20</v>
      </c>
      <c r="D1094">
        <v>166.92</v>
      </c>
    </row>
    <row r="1095" spans="1:4" hidden="1" x14ac:dyDescent="0.35">
      <c r="A1095" t="s">
        <v>38</v>
      </c>
      <c r="B1095" s="32">
        <v>45427</v>
      </c>
      <c r="C1095" t="s">
        <v>20</v>
      </c>
      <c r="D1095">
        <v>116.9</v>
      </c>
    </row>
    <row r="1096" spans="1:4" hidden="1" x14ac:dyDescent="0.35">
      <c r="A1096" t="s">
        <v>41</v>
      </c>
      <c r="B1096" s="32">
        <v>45427</v>
      </c>
      <c r="C1096" t="s">
        <v>20</v>
      </c>
      <c r="D1096">
        <v>124.6</v>
      </c>
    </row>
    <row r="1097" spans="1:4" hidden="1" x14ac:dyDescent="0.35">
      <c r="A1097" t="s">
        <v>42</v>
      </c>
      <c r="B1097" s="32">
        <v>45427</v>
      </c>
      <c r="C1097" t="s">
        <v>20</v>
      </c>
      <c r="D1097">
        <v>133.52000000000001</v>
      </c>
    </row>
    <row r="1098" spans="1:4" hidden="1" x14ac:dyDescent="0.35">
      <c r="A1098" t="s">
        <v>43</v>
      </c>
      <c r="B1098" s="32">
        <v>45427</v>
      </c>
      <c r="C1098" t="s">
        <v>20</v>
      </c>
      <c r="D1098">
        <v>193.88</v>
      </c>
    </row>
    <row r="1099" spans="1:4" hidden="1" x14ac:dyDescent="0.35">
      <c r="A1099" t="s">
        <v>44</v>
      </c>
      <c r="B1099" s="32">
        <v>45427</v>
      </c>
      <c r="C1099" t="s">
        <v>20</v>
      </c>
      <c r="D1099">
        <v>176.95</v>
      </c>
    </row>
    <row r="1100" spans="1:4" hidden="1" x14ac:dyDescent="0.35">
      <c r="A1100" t="s">
        <v>45</v>
      </c>
      <c r="B1100" s="32">
        <v>45427</v>
      </c>
      <c r="C1100" t="s">
        <v>20</v>
      </c>
      <c r="D1100">
        <v>95.28</v>
      </c>
    </row>
    <row r="1101" spans="1:4" hidden="1" x14ac:dyDescent="0.35">
      <c r="A1101" t="s">
        <v>30</v>
      </c>
      <c r="B1101" s="32">
        <v>45428</v>
      </c>
      <c r="C1101" t="s">
        <v>20</v>
      </c>
      <c r="D1101">
        <v>106.23</v>
      </c>
    </row>
    <row r="1102" spans="1:4" hidden="1" x14ac:dyDescent="0.35">
      <c r="A1102" t="s">
        <v>47</v>
      </c>
      <c r="B1102" s="32">
        <v>45428</v>
      </c>
      <c r="C1102" t="s">
        <v>20</v>
      </c>
      <c r="D1102">
        <v>213.92</v>
      </c>
    </row>
    <row r="1103" spans="1:4" hidden="1" x14ac:dyDescent="0.35">
      <c r="A1103" t="s">
        <v>31</v>
      </c>
      <c r="B1103" s="32">
        <v>45428</v>
      </c>
      <c r="C1103" t="s">
        <v>20</v>
      </c>
      <c r="D1103">
        <v>264.07</v>
      </c>
    </row>
    <row r="1104" spans="1:4" hidden="1" x14ac:dyDescent="0.35">
      <c r="A1104" t="s">
        <v>32</v>
      </c>
      <c r="B1104" s="32">
        <v>45428</v>
      </c>
      <c r="C1104" t="s">
        <v>20</v>
      </c>
      <c r="D1104">
        <v>112.42</v>
      </c>
    </row>
    <row r="1105" spans="1:4" hidden="1" x14ac:dyDescent="0.35">
      <c r="A1105" t="s">
        <v>33</v>
      </c>
      <c r="B1105" s="32">
        <v>45428</v>
      </c>
      <c r="C1105" t="s">
        <v>20</v>
      </c>
      <c r="D1105">
        <v>143.35</v>
      </c>
    </row>
    <row r="1106" spans="1:4" hidden="1" x14ac:dyDescent="0.35">
      <c r="A1106" t="s">
        <v>34</v>
      </c>
      <c r="B1106" s="32">
        <v>45428</v>
      </c>
      <c r="C1106" t="s">
        <v>20</v>
      </c>
      <c r="D1106">
        <v>123.35</v>
      </c>
    </row>
    <row r="1107" spans="1:4" hidden="1" x14ac:dyDescent="0.35">
      <c r="A1107" t="s">
        <v>35</v>
      </c>
      <c r="B1107" s="32">
        <v>45428</v>
      </c>
      <c r="C1107" t="s">
        <v>20</v>
      </c>
      <c r="D1107">
        <v>145.9</v>
      </c>
    </row>
    <row r="1108" spans="1:4" hidden="1" x14ac:dyDescent="0.35">
      <c r="A1108" t="s">
        <v>38</v>
      </c>
      <c r="B1108" s="32">
        <v>45428</v>
      </c>
      <c r="C1108" t="s">
        <v>20</v>
      </c>
      <c r="D1108">
        <v>197.05</v>
      </c>
    </row>
    <row r="1109" spans="1:4" hidden="1" x14ac:dyDescent="0.35">
      <c r="A1109" t="s">
        <v>41</v>
      </c>
      <c r="B1109" s="32">
        <v>45428</v>
      </c>
      <c r="C1109" t="s">
        <v>20</v>
      </c>
      <c r="D1109">
        <v>116.58</v>
      </c>
    </row>
    <row r="1110" spans="1:4" hidden="1" x14ac:dyDescent="0.35">
      <c r="A1110" t="s">
        <v>42</v>
      </c>
      <c r="B1110" s="32">
        <v>45428</v>
      </c>
      <c r="C1110" t="s">
        <v>20</v>
      </c>
      <c r="D1110">
        <v>138.05000000000001</v>
      </c>
    </row>
    <row r="1111" spans="1:4" hidden="1" x14ac:dyDescent="0.35">
      <c r="A1111" t="s">
        <v>43</v>
      </c>
      <c r="B1111" s="32">
        <v>45428</v>
      </c>
      <c r="C1111" t="s">
        <v>20</v>
      </c>
      <c r="D1111">
        <v>166.78</v>
      </c>
    </row>
    <row r="1112" spans="1:4" hidden="1" x14ac:dyDescent="0.35">
      <c r="A1112" t="s">
        <v>44</v>
      </c>
      <c r="B1112" s="32">
        <v>45428</v>
      </c>
      <c r="C1112" t="s">
        <v>20</v>
      </c>
      <c r="D1112">
        <v>132.28</v>
      </c>
    </row>
    <row r="1113" spans="1:4" hidden="1" x14ac:dyDescent="0.35">
      <c r="A1113" t="s">
        <v>45</v>
      </c>
      <c r="B1113" s="32">
        <v>45428</v>
      </c>
      <c r="C1113" t="s">
        <v>20</v>
      </c>
      <c r="D1113">
        <v>114.1</v>
      </c>
    </row>
    <row r="1114" spans="1:4" hidden="1" x14ac:dyDescent="0.35">
      <c r="A1114" t="s">
        <v>30</v>
      </c>
      <c r="B1114" s="32">
        <v>45429</v>
      </c>
      <c r="C1114" t="s">
        <v>20</v>
      </c>
      <c r="D1114">
        <v>152.32</v>
      </c>
    </row>
    <row r="1115" spans="1:4" hidden="1" x14ac:dyDescent="0.35">
      <c r="A1115" t="s">
        <v>47</v>
      </c>
      <c r="B1115" s="32">
        <v>45429</v>
      </c>
      <c r="C1115" t="s">
        <v>20</v>
      </c>
      <c r="D1115">
        <v>200.4</v>
      </c>
    </row>
    <row r="1116" spans="1:4" hidden="1" x14ac:dyDescent="0.35">
      <c r="A1116" t="s">
        <v>31</v>
      </c>
      <c r="B1116" s="32">
        <v>45429</v>
      </c>
      <c r="C1116" t="s">
        <v>20</v>
      </c>
      <c r="D1116">
        <v>249.37</v>
      </c>
    </row>
    <row r="1117" spans="1:4" hidden="1" x14ac:dyDescent="0.35">
      <c r="A1117" t="s">
        <v>32</v>
      </c>
      <c r="B1117" s="32">
        <v>45429</v>
      </c>
      <c r="C1117" t="s">
        <v>20</v>
      </c>
      <c r="D1117">
        <v>114</v>
      </c>
    </row>
    <row r="1118" spans="1:4" hidden="1" x14ac:dyDescent="0.35">
      <c r="A1118" t="s">
        <v>33</v>
      </c>
      <c r="B1118" s="32">
        <v>45429</v>
      </c>
      <c r="C1118" t="s">
        <v>20</v>
      </c>
      <c r="D1118">
        <v>163.58000000000001</v>
      </c>
    </row>
    <row r="1119" spans="1:4" hidden="1" x14ac:dyDescent="0.35">
      <c r="A1119" t="s">
        <v>34</v>
      </c>
      <c r="B1119" s="32">
        <v>45429</v>
      </c>
      <c r="C1119" t="s">
        <v>20</v>
      </c>
      <c r="D1119">
        <v>166.78</v>
      </c>
    </row>
    <row r="1120" spans="1:4" hidden="1" x14ac:dyDescent="0.35">
      <c r="A1120" t="s">
        <v>35</v>
      </c>
      <c r="B1120" s="32">
        <v>45429</v>
      </c>
      <c r="C1120" t="s">
        <v>20</v>
      </c>
      <c r="D1120">
        <v>220.6</v>
      </c>
    </row>
    <row r="1121" spans="1:4" hidden="1" x14ac:dyDescent="0.35">
      <c r="A1121" t="s">
        <v>38</v>
      </c>
      <c r="B1121" s="32">
        <v>45429</v>
      </c>
      <c r="C1121" t="s">
        <v>20</v>
      </c>
      <c r="D1121">
        <v>214.57</v>
      </c>
    </row>
    <row r="1122" spans="1:4" hidden="1" x14ac:dyDescent="0.35">
      <c r="A1122" t="s">
        <v>41</v>
      </c>
      <c r="B1122" s="32">
        <v>45429</v>
      </c>
      <c r="C1122" t="s">
        <v>20</v>
      </c>
      <c r="D1122">
        <v>175.15</v>
      </c>
    </row>
    <row r="1123" spans="1:4" hidden="1" x14ac:dyDescent="0.35">
      <c r="A1123" t="s">
        <v>42</v>
      </c>
      <c r="B1123" s="32">
        <v>45429</v>
      </c>
      <c r="C1123" t="s">
        <v>20</v>
      </c>
      <c r="D1123">
        <v>153.16999999999999</v>
      </c>
    </row>
    <row r="1124" spans="1:4" hidden="1" x14ac:dyDescent="0.35">
      <c r="A1124" t="s">
        <v>43</v>
      </c>
      <c r="B1124" s="32">
        <v>45429</v>
      </c>
      <c r="C1124" t="s">
        <v>20</v>
      </c>
      <c r="D1124">
        <v>186.92</v>
      </c>
    </row>
    <row r="1125" spans="1:4" hidden="1" x14ac:dyDescent="0.35">
      <c r="A1125" t="s">
        <v>44</v>
      </c>
      <c r="B1125" s="32">
        <v>45429</v>
      </c>
      <c r="C1125" t="s">
        <v>20</v>
      </c>
      <c r="D1125">
        <v>181.6</v>
      </c>
    </row>
    <row r="1126" spans="1:4" hidden="1" x14ac:dyDescent="0.35">
      <c r="A1126" t="s">
        <v>45</v>
      </c>
      <c r="B1126" s="32">
        <v>45429</v>
      </c>
      <c r="C1126" t="s">
        <v>20</v>
      </c>
      <c r="D1126">
        <v>117.68</v>
      </c>
    </row>
    <row r="1127" spans="1:4" hidden="1" x14ac:dyDescent="0.35">
      <c r="A1127" t="s">
        <v>32</v>
      </c>
      <c r="B1127" s="32">
        <v>45430</v>
      </c>
      <c r="C1127" t="s">
        <v>20</v>
      </c>
      <c r="D1127">
        <v>20.02</v>
      </c>
    </row>
    <row r="1128" spans="1:4" hidden="1" x14ac:dyDescent="0.35">
      <c r="A1128" t="s">
        <v>34</v>
      </c>
      <c r="B1128" s="32">
        <v>45430</v>
      </c>
      <c r="C1128" t="s">
        <v>20</v>
      </c>
      <c r="D1128">
        <v>42.98</v>
      </c>
    </row>
    <row r="1129" spans="1:4" hidden="1" x14ac:dyDescent="0.35">
      <c r="A1129" t="s">
        <v>35</v>
      </c>
      <c r="B1129" s="32">
        <v>45430</v>
      </c>
      <c r="C1129" t="s">
        <v>20</v>
      </c>
      <c r="D1129">
        <v>29.1</v>
      </c>
    </row>
    <row r="1130" spans="1:4" hidden="1" x14ac:dyDescent="0.35">
      <c r="A1130" t="s">
        <v>38</v>
      </c>
      <c r="B1130" s="32">
        <v>45430</v>
      </c>
      <c r="C1130" t="s">
        <v>20</v>
      </c>
      <c r="D1130">
        <v>42.43</v>
      </c>
    </row>
    <row r="1131" spans="1:4" hidden="1" x14ac:dyDescent="0.35">
      <c r="A1131" t="s">
        <v>41</v>
      </c>
      <c r="B1131" s="32">
        <v>45430</v>
      </c>
      <c r="C1131" t="s">
        <v>20</v>
      </c>
      <c r="D1131">
        <v>29.58</v>
      </c>
    </row>
    <row r="1132" spans="1:4" hidden="1" x14ac:dyDescent="0.35">
      <c r="A1132" t="s">
        <v>42</v>
      </c>
      <c r="B1132" s="32">
        <v>45430</v>
      </c>
      <c r="C1132" t="s">
        <v>20</v>
      </c>
      <c r="D1132">
        <v>45.7</v>
      </c>
    </row>
    <row r="1133" spans="1:4" hidden="1" x14ac:dyDescent="0.35">
      <c r="A1133" t="s">
        <v>44</v>
      </c>
      <c r="B1133" s="32">
        <v>45430</v>
      </c>
      <c r="C1133" t="s">
        <v>20</v>
      </c>
      <c r="D1133">
        <v>124.55</v>
      </c>
    </row>
    <row r="1134" spans="1:4" hidden="1" x14ac:dyDescent="0.35">
      <c r="A1134" t="s">
        <v>45</v>
      </c>
      <c r="B1134" s="32">
        <v>45430</v>
      </c>
      <c r="C1134" t="s">
        <v>20</v>
      </c>
      <c r="D1134">
        <v>35.07</v>
      </c>
    </row>
    <row r="1135" spans="1:4" hidden="1" x14ac:dyDescent="0.35">
      <c r="A1135" t="s">
        <v>30</v>
      </c>
      <c r="B1135" s="32">
        <v>45432</v>
      </c>
      <c r="C1135" t="s">
        <v>20</v>
      </c>
      <c r="D1135">
        <v>155.38</v>
      </c>
    </row>
    <row r="1136" spans="1:4" hidden="1" x14ac:dyDescent="0.35">
      <c r="A1136" t="s">
        <v>47</v>
      </c>
      <c r="B1136" s="32">
        <v>45432</v>
      </c>
      <c r="C1136" t="s">
        <v>20</v>
      </c>
      <c r="D1136">
        <v>191.13</v>
      </c>
    </row>
    <row r="1137" spans="1:4" hidden="1" x14ac:dyDescent="0.35">
      <c r="A1137" t="s">
        <v>31</v>
      </c>
      <c r="B1137" s="32">
        <v>45432</v>
      </c>
      <c r="C1137" t="s">
        <v>20</v>
      </c>
      <c r="D1137">
        <v>269.89999999999998</v>
      </c>
    </row>
    <row r="1138" spans="1:4" hidden="1" x14ac:dyDescent="0.35">
      <c r="A1138" t="s">
        <v>32</v>
      </c>
      <c r="B1138" s="32">
        <v>45432</v>
      </c>
      <c r="C1138" t="s">
        <v>20</v>
      </c>
      <c r="D1138">
        <v>98.35</v>
      </c>
    </row>
    <row r="1139" spans="1:4" hidden="1" x14ac:dyDescent="0.35">
      <c r="A1139" t="s">
        <v>34</v>
      </c>
      <c r="B1139" s="32">
        <v>45432</v>
      </c>
      <c r="C1139" t="s">
        <v>20</v>
      </c>
      <c r="D1139">
        <v>119.9</v>
      </c>
    </row>
    <row r="1140" spans="1:4" hidden="1" x14ac:dyDescent="0.35">
      <c r="A1140" t="s">
        <v>35</v>
      </c>
      <c r="B1140" s="32">
        <v>45432</v>
      </c>
      <c r="C1140" t="s">
        <v>20</v>
      </c>
      <c r="D1140">
        <v>154.94999999999999</v>
      </c>
    </row>
    <row r="1141" spans="1:4" hidden="1" x14ac:dyDescent="0.35">
      <c r="A1141" t="s">
        <v>38</v>
      </c>
      <c r="B1141" s="32">
        <v>45432</v>
      </c>
      <c r="C1141" t="s">
        <v>20</v>
      </c>
      <c r="D1141">
        <v>151.27000000000001</v>
      </c>
    </row>
    <row r="1142" spans="1:4" hidden="1" x14ac:dyDescent="0.35">
      <c r="A1142" t="s">
        <v>41</v>
      </c>
      <c r="B1142" s="32">
        <v>45432</v>
      </c>
      <c r="C1142" t="s">
        <v>20</v>
      </c>
      <c r="D1142">
        <v>114.17</v>
      </c>
    </row>
    <row r="1143" spans="1:4" hidden="1" x14ac:dyDescent="0.35">
      <c r="A1143" t="s">
        <v>42</v>
      </c>
      <c r="B1143" s="32">
        <v>45432</v>
      </c>
      <c r="C1143" t="s">
        <v>20</v>
      </c>
      <c r="D1143">
        <v>171.27</v>
      </c>
    </row>
    <row r="1144" spans="1:4" hidden="1" x14ac:dyDescent="0.35">
      <c r="A1144" t="s">
        <v>43</v>
      </c>
      <c r="B1144" s="32">
        <v>45432</v>
      </c>
      <c r="C1144" t="s">
        <v>20</v>
      </c>
      <c r="D1144">
        <v>177.4</v>
      </c>
    </row>
    <row r="1145" spans="1:4" hidden="1" x14ac:dyDescent="0.35">
      <c r="A1145" t="s">
        <v>45</v>
      </c>
      <c r="B1145" s="32">
        <v>45432</v>
      </c>
      <c r="C1145" t="s">
        <v>20</v>
      </c>
      <c r="D1145">
        <v>65.2</v>
      </c>
    </row>
    <row r="1146" spans="1:4" hidden="1" x14ac:dyDescent="0.35">
      <c r="A1146" t="s">
        <v>30</v>
      </c>
      <c r="B1146" s="32">
        <v>45433</v>
      </c>
      <c r="C1146" t="s">
        <v>20</v>
      </c>
      <c r="D1146">
        <v>153.33000000000001</v>
      </c>
    </row>
    <row r="1147" spans="1:4" hidden="1" x14ac:dyDescent="0.35">
      <c r="A1147" t="s">
        <v>47</v>
      </c>
      <c r="B1147" s="32">
        <v>45433</v>
      </c>
      <c r="C1147" t="s">
        <v>20</v>
      </c>
      <c r="D1147">
        <v>214.87</v>
      </c>
    </row>
    <row r="1148" spans="1:4" hidden="1" x14ac:dyDescent="0.35">
      <c r="A1148" t="s">
        <v>31</v>
      </c>
      <c r="B1148" s="32">
        <v>45433</v>
      </c>
      <c r="C1148" t="s">
        <v>20</v>
      </c>
      <c r="D1148">
        <v>279.62</v>
      </c>
    </row>
    <row r="1149" spans="1:4" hidden="1" x14ac:dyDescent="0.35">
      <c r="A1149" t="s">
        <v>32</v>
      </c>
      <c r="B1149" s="32">
        <v>45433</v>
      </c>
      <c r="C1149" t="s">
        <v>20</v>
      </c>
      <c r="D1149">
        <v>100.17</v>
      </c>
    </row>
    <row r="1150" spans="1:4" hidden="1" x14ac:dyDescent="0.35">
      <c r="A1150" t="s">
        <v>33</v>
      </c>
      <c r="B1150" s="32">
        <v>45433</v>
      </c>
      <c r="C1150" t="s">
        <v>20</v>
      </c>
      <c r="D1150">
        <v>133.32</v>
      </c>
    </row>
    <row r="1151" spans="1:4" hidden="1" x14ac:dyDescent="0.35">
      <c r="A1151" t="s">
        <v>34</v>
      </c>
      <c r="B1151" s="32">
        <v>45433</v>
      </c>
      <c r="C1151" t="s">
        <v>20</v>
      </c>
      <c r="D1151">
        <v>93.12</v>
      </c>
    </row>
    <row r="1152" spans="1:4" hidden="1" x14ac:dyDescent="0.35">
      <c r="A1152" t="s">
        <v>35</v>
      </c>
      <c r="B1152" s="32">
        <v>45433</v>
      </c>
      <c r="C1152" t="s">
        <v>20</v>
      </c>
      <c r="D1152">
        <v>194</v>
      </c>
    </row>
    <row r="1153" spans="1:4" hidden="1" x14ac:dyDescent="0.35">
      <c r="A1153" t="s">
        <v>38</v>
      </c>
      <c r="B1153" s="32">
        <v>45433</v>
      </c>
      <c r="C1153" t="s">
        <v>20</v>
      </c>
      <c r="D1153">
        <v>150.97999999999999</v>
      </c>
    </row>
    <row r="1154" spans="1:4" hidden="1" x14ac:dyDescent="0.35">
      <c r="A1154" t="s">
        <v>41</v>
      </c>
      <c r="B1154" s="32">
        <v>45433</v>
      </c>
      <c r="C1154" t="s">
        <v>20</v>
      </c>
      <c r="D1154">
        <v>116.28</v>
      </c>
    </row>
    <row r="1155" spans="1:4" hidden="1" x14ac:dyDescent="0.35">
      <c r="A1155" t="s">
        <v>42</v>
      </c>
      <c r="B1155" s="32">
        <v>45433</v>
      </c>
      <c r="C1155" t="s">
        <v>20</v>
      </c>
      <c r="D1155">
        <v>110.62</v>
      </c>
    </row>
    <row r="1156" spans="1:4" hidden="1" x14ac:dyDescent="0.35">
      <c r="A1156" t="s">
        <v>43</v>
      </c>
      <c r="B1156" s="32">
        <v>45433</v>
      </c>
      <c r="C1156" t="s">
        <v>20</v>
      </c>
      <c r="D1156">
        <v>202.28</v>
      </c>
    </row>
    <row r="1157" spans="1:4" hidden="1" x14ac:dyDescent="0.35">
      <c r="A1157" t="s">
        <v>44</v>
      </c>
      <c r="B1157" s="32">
        <v>45433</v>
      </c>
      <c r="C1157" t="s">
        <v>20</v>
      </c>
      <c r="D1157">
        <v>137.18</v>
      </c>
    </row>
    <row r="1158" spans="1:4" hidden="1" x14ac:dyDescent="0.35">
      <c r="A1158" t="s">
        <v>45</v>
      </c>
      <c r="B1158" s="32">
        <v>45433</v>
      </c>
      <c r="C1158" t="s">
        <v>20</v>
      </c>
      <c r="D1158">
        <v>111.18</v>
      </c>
    </row>
    <row r="1159" spans="1:4" hidden="1" x14ac:dyDescent="0.35">
      <c r="A1159" t="s">
        <v>30</v>
      </c>
      <c r="B1159" s="32">
        <v>45434</v>
      </c>
      <c r="C1159" t="s">
        <v>20</v>
      </c>
      <c r="D1159">
        <v>123.67</v>
      </c>
    </row>
    <row r="1160" spans="1:4" hidden="1" x14ac:dyDescent="0.35">
      <c r="A1160" t="s">
        <v>47</v>
      </c>
      <c r="B1160" s="32">
        <v>45434</v>
      </c>
      <c r="C1160" t="s">
        <v>20</v>
      </c>
      <c r="D1160">
        <v>151.91999999999999</v>
      </c>
    </row>
    <row r="1161" spans="1:4" hidden="1" x14ac:dyDescent="0.35">
      <c r="A1161" t="s">
        <v>31</v>
      </c>
      <c r="B1161" s="32">
        <v>45434</v>
      </c>
      <c r="C1161" t="s">
        <v>20</v>
      </c>
      <c r="D1161">
        <v>224.87</v>
      </c>
    </row>
    <row r="1162" spans="1:4" hidden="1" x14ac:dyDescent="0.35">
      <c r="A1162" t="s">
        <v>32</v>
      </c>
      <c r="B1162" s="32">
        <v>45434</v>
      </c>
      <c r="C1162" t="s">
        <v>20</v>
      </c>
      <c r="D1162">
        <v>92.88</v>
      </c>
    </row>
    <row r="1163" spans="1:4" hidden="1" x14ac:dyDescent="0.35">
      <c r="A1163" t="s">
        <v>33</v>
      </c>
      <c r="B1163" s="32">
        <v>45434</v>
      </c>
      <c r="C1163" t="s">
        <v>20</v>
      </c>
      <c r="D1163">
        <v>170.48</v>
      </c>
    </row>
    <row r="1164" spans="1:4" hidden="1" x14ac:dyDescent="0.35">
      <c r="A1164" t="s">
        <v>34</v>
      </c>
      <c r="B1164" s="32">
        <v>45434</v>
      </c>
      <c r="C1164" t="s">
        <v>20</v>
      </c>
      <c r="D1164">
        <v>105.5</v>
      </c>
    </row>
    <row r="1165" spans="1:4" hidden="1" x14ac:dyDescent="0.35">
      <c r="A1165" t="s">
        <v>35</v>
      </c>
      <c r="B1165" s="32">
        <v>45434</v>
      </c>
      <c r="C1165" t="s">
        <v>20</v>
      </c>
      <c r="D1165">
        <v>124.15</v>
      </c>
    </row>
    <row r="1166" spans="1:4" hidden="1" x14ac:dyDescent="0.35">
      <c r="A1166" t="s">
        <v>38</v>
      </c>
      <c r="B1166" s="32">
        <v>45434</v>
      </c>
      <c r="C1166" t="s">
        <v>20</v>
      </c>
      <c r="D1166">
        <v>161.57</v>
      </c>
    </row>
    <row r="1167" spans="1:4" hidden="1" x14ac:dyDescent="0.35">
      <c r="A1167" t="s">
        <v>41</v>
      </c>
      <c r="B1167" s="32">
        <v>45434</v>
      </c>
      <c r="C1167" t="s">
        <v>20</v>
      </c>
      <c r="D1167">
        <v>128.44999999999999</v>
      </c>
    </row>
    <row r="1168" spans="1:4" hidden="1" x14ac:dyDescent="0.35">
      <c r="A1168" t="s">
        <v>42</v>
      </c>
      <c r="B1168" s="32">
        <v>45434</v>
      </c>
      <c r="C1168" t="s">
        <v>20</v>
      </c>
      <c r="D1168">
        <v>108.42</v>
      </c>
    </row>
    <row r="1169" spans="1:4" hidden="1" x14ac:dyDescent="0.35">
      <c r="A1169" t="s">
        <v>43</v>
      </c>
      <c r="B1169" s="32">
        <v>45434</v>
      </c>
      <c r="C1169" t="s">
        <v>20</v>
      </c>
      <c r="D1169">
        <v>121.4</v>
      </c>
    </row>
    <row r="1170" spans="1:4" hidden="1" x14ac:dyDescent="0.35">
      <c r="A1170" t="s">
        <v>44</v>
      </c>
      <c r="B1170" s="32">
        <v>45434</v>
      </c>
      <c r="C1170" t="s">
        <v>20</v>
      </c>
      <c r="D1170">
        <v>171.88</v>
      </c>
    </row>
    <row r="1171" spans="1:4" hidden="1" x14ac:dyDescent="0.35">
      <c r="A1171" t="s">
        <v>45</v>
      </c>
      <c r="B1171" s="32">
        <v>45434</v>
      </c>
      <c r="C1171" t="s">
        <v>20</v>
      </c>
      <c r="D1171">
        <v>99.1</v>
      </c>
    </row>
    <row r="1172" spans="1:4" hidden="1" x14ac:dyDescent="0.35">
      <c r="A1172" t="s">
        <v>30</v>
      </c>
      <c r="B1172" s="32">
        <v>45435</v>
      </c>
      <c r="C1172" t="s">
        <v>20</v>
      </c>
      <c r="D1172">
        <v>106.57</v>
      </c>
    </row>
    <row r="1173" spans="1:4" hidden="1" x14ac:dyDescent="0.35">
      <c r="A1173" t="s">
        <v>47</v>
      </c>
      <c r="B1173" s="32">
        <v>45435</v>
      </c>
      <c r="C1173" t="s">
        <v>20</v>
      </c>
      <c r="D1173">
        <v>148.38</v>
      </c>
    </row>
    <row r="1174" spans="1:4" hidden="1" x14ac:dyDescent="0.35">
      <c r="A1174" t="s">
        <v>31</v>
      </c>
      <c r="B1174" s="32">
        <v>45435</v>
      </c>
      <c r="C1174" t="s">
        <v>20</v>
      </c>
      <c r="D1174">
        <v>181.08</v>
      </c>
    </row>
    <row r="1175" spans="1:4" hidden="1" x14ac:dyDescent="0.35">
      <c r="A1175" t="s">
        <v>32</v>
      </c>
      <c r="B1175" s="32">
        <v>45435</v>
      </c>
      <c r="C1175" t="s">
        <v>20</v>
      </c>
      <c r="D1175">
        <v>92.02</v>
      </c>
    </row>
    <row r="1176" spans="1:4" hidden="1" x14ac:dyDescent="0.35">
      <c r="A1176" t="s">
        <v>33</v>
      </c>
      <c r="B1176" s="32">
        <v>45435</v>
      </c>
      <c r="C1176" t="s">
        <v>20</v>
      </c>
      <c r="D1176">
        <v>163.15</v>
      </c>
    </row>
    <row r="1177" spans="1:4" hidden="1" x14ac:dyDescent="0.35">
      <c r="A1177" t="s">
        <v>34</v>
      </c>
      <c r="B1177" s="32">
        <v>45435</v>
      </c>
      <c r="C1177" t="s">
        <v>20</v>
      </c>
      <c r="D1177">
        <v>167.85</v>
      </c>
    </row>
    <row r="1178" spans="1:4" hidden="1" x14ac:dyDescent="0.35">
      <c r="A1178" t="s">
        <v>35</v>
      </c>
      <c r="B1178" s="32">
        <v>45435</v>
      </c>
      <c r="C1178" t="s">
        <v>20</v>
      </c>
      <c r="D1178">
        <v>168.67</v>
      </c>
    </row>
    <row r="1179" spans="1:4" hidden="1" x14ac:dyDescent="0.35">
      <c r="A1179" t="s">
        <v>38</v>
      </c>
      <c r="B1179" s="32">
        <v>45435</v>
      </c>
      <c r="C1179" t="s">
        <v>20</v>
      </c>
      <c r="D1179">
        <v>128.02000000000001</v>
      </c>
    </row>
    <row r="1180" spans="1:4" hidden="1" x14ac:dyDescent="0.35">
      <c r="A1180" t="s">
        <v>41</v>
      </c>
      <c r="B1180" s="32">
        <v>45435</v>
      </c>
      <c r="C1180" t="s">
        <v>20</v>
      </c>
      <c r="D1180">
        <v>113.37</v>
      </c>
    </row>
    <row r="1181" spans="1:4" hidden="1" x14ac:dyDescent="0.35">
      <c r="A1181" t="s">
        <v>42</v>
      </c>
      <c r="B1181" s="32">
        <v>45435</v>
      </c>
      <c r="C1181" t="s">
        <v>20</v>
      </c>
      <c r="D1181">
        <v>86.67</v>
      </c>
    </row>
    <row r="1182" spans="1:4" hidden="1" x14ac:dyDescent="0.35">
      <c r="A1182" t="s">
        <v>43</v>
      </c>
      <c r="B1182" s="32">
        <v>45435</v>
      </c>
      <c r="C1182" t="s">
        <v>20</v>
      </c>
      <c r="D1182">
        <v>176.42</v>
      </c>
    </row>
    <row r="1183" spans="1:4" hidden="1" x14ac:dyDescent="0.35">
      <c r="A1183" t="s">
        <v>44</v>
      </c>
      <c r="B1183" s="32">
        <v>45435</v>
      </c>
      <c r="C1183" t="s">
        <v>20</v>
      </c>
      <c r="D1183">
        <v>129.08000000000001</v>
      </c>
    </row>
    <row r="1184" spans="1:4" hidden="1" x14ac:dyDescent="0.35">
      <c r="A1184" t="s">
        <v>45</v>
      </c>
      <c r="B1184" s="32">
        <v>45435</v>
      </c>
      <c r="C1184" t="s">
        <v>20</v>
      </c>
      <c r="D1184">
        <v>111.37</v>
      </c>
    </row>
    <row r="1185" spans="1:4" hidden="1" x14ac:dyDescent="0.35">
      <c r="A1185" t="s">
        <v>47</v>
      </c>
      <c r="B1185" s="32">
        <v>45436</v>
      </c>
      <c r="C1185" t="s">
        <v>20</v>
      </c>
      <c r="D1185">
        <v>119.98</v>
      </c>
    </row>
    <row r="1186" spans="1:4" hidden="1" x14ac:dyDescent="0.35">
      <c r="A1186" t="s">
        <v>31</v>
      </c>
      <c r="B1186" s="32">
        <v>45436</v>
      </c>
      <c r="C1186" t="s">
        <v>20</v>
      </c>
      <c r="D1186">
        <v>210.17</v>
      </c>
    </row>
    <row r="1187" spans="1:4" hidden="1" x14ac:dyDescent="0.35">
      <c r="A1187" t="s">
        <v>32</v>
      </c>
      <c r="B1187" s="32">
        <v>45436</v>
      </c>
      <c r="C1187" t="s">
        <v>20</v>
      </c>
      <c r="D1187">
        <v>113.8</v>
      </c>
    </row>
    <row r="1188" spans="1:4" hidden="1" x14ac:dyDescent="0.35">
      <c r="A1188" t="s">
        <v>34</v>
      </c>
      <c r="B1188" s="32">
        <v>45436</v>
      </c>
      <c r="C1188" t="s">
        <v>20</v>
      </c>
      <c r="D1188">
        <v>129.69999999999999</v>
      </c>
    </row>
    <row r="1189" spans="1:4" hidden="1" x14ac:dyDescent="0.35">
      <c r="A1189" t="s">
        <v>35</v>
      </c>
      <c r="B1189" s="32">
        <v>45436</v>
      </c>
      <c r="C1189" t="s">
        <v>20</v>
      </c>
      <c r="D1189">
        <v>187.85</v>
      </c>
    </row>
    <row r="1190" spans="1:4" hidden="1" x14ac:dyDescent="0.35">
      <c r="A1190" t="s">
        <v>38</v>
      </c>
      <c r="B1190" s="32">
        <v>45436</v>
      </c>
      <c r="C1190" t="s">
        <v>20</v>
      </c>
      <c r="D1190">
        <v>202.35</v>
      </c>
    </row>
    <row r="1191" spans="1:4" hidden="1" x14ac:dyDescent="0.35">
      <c r="A1191" t="s">
        <v>41</v>
      </c>
      <c r="B1191" s="32">
        <v>45436</v>
      </c>
      <c r="C1191" t="s">
        <v>20</v>
      </c>
      <c r="D1191">
        <v>191.68</v>
      </c>
    </row>
    <row r="1192" spans="1:4" hidden="1" x14ac:dyDescent="0.35">
      <c r="A1192" t="s">
        <v>42</v>
      </c>
      <c r="B1192" s="32">
        <v>45436</v>
      </c>
      <c r="C1192" t="s">
        <v>20</v>
      </c>
      <c r="D1192">
        <v>136.83000000000001</v>
      </c>
    </row>
    <row r="1193" spans="1:4" hidden="1" x14ac:dyDescent="0.35">
      <c r="A1193" t="s">
        <v>43</v>
      </c>
      <c r="B1193" s="32">
        <v>45436</v>
      </c>
      <c r="C1193" t="s">
        <v>20</v>
      </c>
      <c r="D1193">
        <v>235.58</v>
      </c>
    </row>
    <row r="1194" spans="1:4" hidden="1" x14ac:dyDescent="0.35">
      <c r="A1194" t="s">
        <v>44</v>
      </c>
      <c r="B1194" s="32">
        <v>45436</v>
      </c>
      <c r="C1194" t="s">
        <v>20</v>
      </c>
      <c r="D1194">
        <v>135.69999999999999</v>
      </c>
    </row>
    <row r="1195" spans="1:4" hidden="1" x14ac:dyDescent="0.35">
      <c r="A1195" t="s">
        <v>45</v>
      </c>
      <c r="B1195" s="32">
        <v>45436</v>
      </c>
      <c r="C1195" t="s">
        <v>20</v>
      </c>
      <c r="D1195">
        <v>128.37</v>
      </c>
    </row>
    <row r="1196" spans="1:4" hidden="1" x14ac:dyDescent="0.35">
      <c r="A1196" t="s">
        <v>47</v>
      </c>
      <c r="B1196" s="32">
        <v>45437</v>
      </c>
      <c r="C1196" t="s">
        <v>20</v>
      </c>
      <c r="D1196">
        <v>45.37</v>
      </c>
    </row>
    <row r="1197" spans="1:4" hidden="1" x14ac:dyDescent="0.35">
      <c r="A1197" t="s">
        <v>31</v>
      </c>
      <c r="B1197" s="32">
        <v>45437</v>
      </c>
      <c r="C1197" t="s">
        <v>20</v>
      </c>
      <c r="D1197">
        <v>48.03</v>
      </c>
    </row>
    <row r="1198" spans="1:4" hidden="1" x14ac:dyDescent="0.35">
      <c r="A1198" t="s">
        <v>33</v>
      </c>
      <c r="B1198" s="32">
        <v>45437</v>
      </c>
      <c r="C1198" t="s">
        <v>20</v>
      </c>
      <c r="D1198">
        <v>44.18</v>
      </c>
    </row>
    <row r="1199" spans="1:4" hidden="1" x14ac:dyDescent="0.35">
      <c r="A1199" t="s">
        <v>34</v>
      </c>
      <c r="B1199" s="32">
        <v>45437</v>
      </c>
      <c r="C1199" t="s">
        <v>20</v>
      </c>
      <c r="D1199">
        <v>21.08</v>
      </c>
    </row>
    <row r="1200" spans="1:4" hidden="1" x14ac:dyDescent="0.35">
      <c r="A1200" t="s">
        <v>38</v>
      </c>
      <c r="B1200" s="32">
        <v>45437</v>
      </c>
      <c r="C1200" t="s">
        <v>20</v>
      </c>
      <c r="D1200">
        <v>68.650000000000006</v>
      </c>
    </row>
    <row r="1201" spans="1:4" hidden="1" x14ac:dyDescent="0.35">
      <c r="A1201" t="s">
        <v>43</v>
      </c>
      <c r="B1201" s="32">
        <v>45437</v>
      </c>
      <c r="C1201" t="s">
        <v>20</v>
      </c>
      <c r="D1201">
        <v>34.83</v>
      </c>
    </row>
    <row r="1202" spans="1:4" hidden="1" x14ac:dyDescent="0.35">
      <c r="A1202" t="s">
        <v>44</v>
      </c>
      <c r="B1202" s="32">
        <v>45437</v>
      </c>
      <c r="C1202" t="s">
        <v>20</v>
      </c>
      <c r="D1202">
        <v>100.73</v>
      </c>
    </row>
    <row r="1203" spans="1:4" hidden="1" x14ac:dyDescent="0.35">
      <c r="A1203" t="s">
        <v>45</v>
      </c>
      <c r="B1203" s="32">
        <v>45437</v>
      </c>
      <c r="C1203" t="s">
        <v>20</v>
      </c>
      <c r="D1203">
        <v>41.03</v>
      </c>
    </row>
    <row r="1204" spans="1:4" hidden="1" x14ac:dyDescent="0.35">
      <c r="A1204" t="s">
        <v>47</v>
      </c>
      <c r="B1204" s="32">
        <v>45439</v>
      </c>
      <c r="C1204" t="s">
        <v>20</v>
      </c>
      <c r="D1204">
        <v>135.33000000000001</v>
      </c>
    </row>
    <row r="1205" spans="1:4" hidden="1" x14ac:dyDescent="0.35">
      <c r="A1205" t="s">
        <v>31</v>
      </c>
      <c r="B1205" s="32">
        <v>45439</v>
      </c>
      <c r="C1205" t="s">
        <v>20</v>
      </c>
      <c r="D1205">
        <v>295.33</v>
      </c>
    </row>
    <row r="1206" spans="1:4" hidden="1" x14ac:dyDescent="0.35">
      <c r="A1206" t="s">
        <v>32</v>
      </c>
      <c r="B1206" s="32">
        <v>45439</v>
      </c>
      <c r="C1206" t="s">
        <v>20</v>
      </c>
      <c r="D1206">
        <v>116</v>
      </c>
    </row>
    <row r="1207" spans="1:4" hidden="1" x14ac:dyDescent="0.35">
      <c r="A1207" t="s">
        <v>33</v>
      </c>
      <c r="B1207" s="32">
        <v>45439</v>
      </c>
      <c r="C1207" t="s">
        <v>20</v>
      </c>
      <c r="D1207">
        <v>128.68</v>
      </c>
    </row>
    <row r="1208" spans="1:4" hidden="1" x14ac:dyDescent="0.35">
      <c r="A1208" t="s">
        <v>34</v>
      </c>
      <c r="B1208" s="32">
        <v>45439</v>
      </c>
      <c r="C1208" t="s">
        <v>20</v>
      </c>
      <c r="D1208">
        <v>66.33</v>
      </c>
    </row>
    <row r="1209" spans="1:4" hidden="1" x14ac:dyDescent="0.35">
      <c r="A1209" t="s">
        <v>35</v>
      </c>
      <c r="B1209" s="32">
        <v>45439</v>
      </c>
      <c r="C1209" t="s">
        <v>20</v>
      </c>
      <c r="D1209">
        <v>111.48</v>
      </c>
    </row>
    <row r="1210" spans="1:4" hidden="1" x14ac:dyDescent="0.35">
      <c r="A1210" t="s">
        <v>38</v>
      </c>
      <c r="B1210" s="32">
        <v>45439</v>
      </c>
      <c r="C1210" t="s">
        <v>20</v>
      </c>
      <c r="D1210">
        <v>96.07</v>
      </c>
    </row>
    <row r="1211" spans="1:4" hidden="1" x14ac:dyDescent="0.35">
      <c r="A1211" t="s">
        <v>41</v>
      </c>
      <c r="B1211" s="32">
        <v>45439</v>
      </c>
      <c r="C1211" t="s">
        <v>20</v>
      </c>
      <c r="D1211">
        <v>111.17</v>
      </c>
    </row>
    <row r="1212" spans="1:4" hidden="1" x14ac:dyDescent="0.35">
      <c r="A1212" t="s">
        <v>42</v>
      </c>
      <c r="B1212" s="32">
        <v>45439</v>
      </c>
      <c r="C1212" t="s">
        <v>20</v>
      </c>
      <c r="D1212">
        <v>116.62</v>
      </c>
    </row>
    <row r="1213" spans="1:4" hidden="1" x14ac:dyDescent="0.35">
      <c r="A1213" t="s">
        <v>43</v>
      </c>
      <c r="B1213" s="32">
        <v>45439</v>
      </c>
      <c r="C1213" t="s">
        <v>20</v>
      </c>
      <c r="D1213">
        <v>158.41999999999999</v>
      </c>
    </row>
    <row r="1214" spans="1:4" hidden="1" x14ac:dyDescent="0.35">
      <c r="A1214" t="s">
        <v>45</v>
      </c>
      <c r="B1214" s="32">
        <v>45439</v>
      </c>
      <c r="C1214" t="s">
        <v>20</v>
      </c>
      <c r="D1214">
        <v>100.8</v>
      </c>
    </row>
    <row r="1215" spans="1:4" hidden="1" x14ac:dyDescent="0.35">
      <c r="A1215" t="s">
        <v>47</v>
      </c>
      <c r="B1215" s="32">
        <v>45440</v>
      </c>
      <c r="C1215" t="s">
        <v>20</v>
      </c>
      <c r="D1215">
        <v>162.53</v>
      </c>
    </row>
    <row r="1216" spans="1:4" hidden="1" x14ac:dyDescent="0.35">
      <c r="A1216" t="s">
        <v>31</v>
      </c>
      <c r="B1216" s="32">
        <v>45440</v>
      </c>
      <c r="C1216" t="s">
        <v>20</v>
      </c>
      <c r="D1216">
        <v>243.05</v>
      </c>
    </row>
    <row r="1217" spans="1:4" hidden="1" x14ac:dyDescent="0.35">
      <c r="A1217" t="s">
        <v>32</v>
      </c>
      <c r="B1217" s="32">
        <v>45440</v>
      </c>
      <c r="C1217" t="s">
        <v>20</v>
      </c>
      <c r="D1217">
        <v>109.23</v>
      </c>
    </row>
    <row r="1218" spans="1:4" hidden="1" x14ac:dyDescent="0.35">
      <c r="A1218" t="s">
        <v>33</v>
      </c>
      <c r="B1218" s="32">
        <v>45440</v>
      </c>
      <c r="C1218" t="s">
        <v>20</v>
      </c>
      <c r="D1218">
        <v>134.97999999999999</v>
      </c>
    </row>
    <row r="1219" spans="1:4" hidden="1" x14ac:dyDescent="0.35">
      <c r="A1219" t="s">
        <v>34</v>
      </c>
      <c r="B1219" s="32">
        <v>45440</v>
      </c>
      <c r="C1219" t="s">
        <v>20</v>
      </c>
      <c r="D1219">
        <v>129.47</v>
      </c>
    </row>
    <row r="1220" spans="1:4" hidden="1" x14ac:dyDescent="0.35">
      <c r="A1220" t="s">
        <v>35</v>
      </c>
      <c r="B1220" s="32">
        <v>45440</v>
      </c>
      <c r="C1220" t="s">
        <v>20</v>
      </c>
      <c r="D1220">
        <v>167.63</v>
      </c>
    </row>
    <row r="1221" spans="1:4" hidden="1" x14ac:dyDescent="0.35">
      <c r="A1221" t="s">
        <v>38</v>
      </c>
      <c r="B1221" s="32">
        <v>45440</v>
      </c>
      <c r="C1221" t="s">
        <v>20</v>
      </c>
      <c r="D1221">
        <v>145.18</v>
      </c>
    </row>
    <row r="1222" spans="1:4" hidden="1" x14ac:dyDescent="0.35">
      <c r="A1222" t="s">
        <v>41</v>
      </c>
      <c r="B1222" s="32">
        <v>45440</v>
      </c>
      <c r="C1222" t="s">
        <v>20</v>
      </c>
      <c r="D1222">
        <v>115.07</v>
      </c>
    </row>
    <row r="1223" spans="1:4" hidden="1" x14ac:dyDescent="0.35">
      <c r="A1223" t="s">
        <v>42</v>
      </c>
      <c r="B1223" s="32">
        <v>45440</v>
      </c>
      <c r="C1223" t="s">
        <v>20</v>
      </c>
      <c r="D1223">
        <v>106.27</v>
      </c>
    </row>
    <row r="1224" spans="1:4" hidden="1" x14ac:dyDescent="0.35">
      <c r="A1224" t="s">
        <v>43</v>
      </c>
      <c r="B1224" s="32">
        <v>45440</v>
      </c>
      <c r="C1224" t="s">
        <v>20</v>
      </c>
      <c r="D1224">
        <v>168</v>
      </c>
    </row>
    <row r="1225" spans="1:4" hidden="1" x14ac:dyDescent="0.35">
      <c r="A1225" t="s">
        <v>44</v>
      </c>
      <c r="B1225" s="32">
        <v>45440</v>
      </c>
      <c r="C1225" t="s">
        <v>20</v>
      </c>
      <c r="D1225">
        <v>152.07</v>
      </c>
    </row>
    <row r="1226" spans="1:4" hidden="1" x14ac:dyDescent="0.35">
      <c r="A1226" t="s">
        <v>45</v>
      </c>
      <c r="B1226" s="32">
        <v>45440</v>
      </c>
      <c r="C1226" t="s">
        <v>20</v>
      </c>
      <c r="D1226">
        <v>144.85</v>
      </c>
    </row>
    <row r="1227" spans="1:4" hidden="1" x14ac:dyDescent="0.35">
      <c r="A1227" t="s">
        <v>30</v>
      </c>
      <c r="B1227" s="32">
        <v>45441</v>
      </c>
      <c r="C1227" t="s">
        <v>20</v>
      </c>
      <c r="D1227">
        <v>116.93</v>
      </c>
    </row>
    <row r="1228" spans="1:4" hidden="1" x14ac:dyDescent="0.35">
      <c r="A1228" t="s">
        <v>47</v>
      </c>
      <c r="B1228" s="32">
        <v>45441</v>
      </c>
      <c r="C1228" t="s">
        <v>20</v>
      </c>
      <c r="D1228">
        <v>105.82</v>
      </c>
    </row>
    <row r="1229" spans="1:4" hidden="1" x14ac:dyDescent="0.35">
      <c r="A1229" t="s">
        <v>31</v>
      </c>
      <c r="B1229" s="32">
        <v>45441</v>
      </c>
      <c r="C1229" t="s">
        <v>20</v>
      </c>
      <c r="D1229">
        <v>206.48</v>
      </c>
    </row>
    <row r="1230" spans="1:4" hidden="1" x14ac:dyDescent="0.35">
      <c r="A1230" t="s">
        <v>32</v>
      </c>
      <c r="B1230" s="32">
        <v>45441</v>
      </c>
      <c r="C1230" t="s">
        <v>20</v>
      </c>
      <c r="D1230">
        <v>96.42</v>
      </c>
    </row>
    <row r="1231" spans="1:4" hidden="1" x14ac:dyDescent="0.35">
      <c r="A1231" t="s">
        <v>34</v>
      </c>
      <c r="B1231" s="32">
        <v>45441</v>
      </c>
      <c r="C1231" t="s">
        <v>20</v>
      </c>
      <c r="D1231">
        <v>115.93</v>
      </c>
    </row>
    <row r="1232" spans="1:4" hidden="1" x14ac:dyDescent="0.35">
      <c r="A1232" t="s">
        <v>35</v>
      </c>
      <c r="B1232" s="32">
        <v>45441</v>
      </c>
      <c r="C1232" t="s">
        <v>20</v>
      </c>
      <c r="D1232">
        <v>194.48</v>
      </c>
    </row>
    <row r="1233" spans="1:4" hidden="1" x14ac:dyDescent="0.35">
      <c r="A1233" t="s">
        <v>38</v>
      </c>
      <c r="B1233" s="32">
        <v>45441</v>
      </c>
      <c r="C1233" t="s">
        <v>20</v>
      </c>
      <c r="D1233">
        <v>89.53</v>
      </c>
    </row>
    <row r="1234" spans="1:4" hidden="1" x14ac:dyDescent="0.35">
      <c r="A1234" t="s">
        <v>41</v>
      </c>
      <c r="B1234" s="32">
        <v>45441</v>
      </c>
      <c r="C1234" t="s">
        <v>20</v>
      </c>
      <c r="D1234">
        <v>149.32</v>
      </c>
    </row>
    <row r="1235" spans="1:4" hidden="1" x14ac:dyDescent="0.35">
      <c r="A1235" t="s">
        <v>42</v>
      </c>
      <c r="B1235" s="32">
        <v>45441</v>
      </c>
      <c r="C1235" t="s">
        <v>20</v>
      </c>
      <c r="D1235">
        <v>92.07</v>
      </c>
    </row>
    <row r="1236" spans="1:4" hidden="1" x14ac:dyDescent="0.35">
      <c r="A1236" t="s">
        <v>43</v>
      </c>
      <c r="B1236" s="32">
        <v>45441</v>
      </c>
      <c r="C1236" t="s">
        <v>20</v>
      </c>
      <c r="D1236">
        <v>189.52</v>
      </c>
    </row>
    <row r="1237" spans="1:4" hidden="1" x14ac:dyDescent="0.35">
      <c r="A1237" t="s">
        <v>44</v>
      </c>
      <c r="B1237" s="32">
        <v>45441</v>
      </c>
      <c r="C1237" t="s">
        <v>20</v>
      </c>
      <c r="D1237">
        <v>150.53</v>
      </c>
    </row>
    <row r="1238" spans="1:4" hidden="1" x14ac:dyDescent="0.35">
      <c r="A1238" t="s">
        <v>45</v>
      </c>
      <c r="B1238" s="32">
        <v>45441</v>
      </c>
      <c r="C1238" t="s">
        <v>20</v>
      </c>
      <c r="D1238">
        <v>128.03</v>
      </c>
    </row>
    <row r="1239" spans="1:4" hidden="1" x14ac:dyDescent="0.35">
      <c r="A1239" t="s">
        <v>30</v>
      </c>
      <c r="B1239" s="32">
        <v>45442</v>
      </c>
      <c r="C1239" t="s">
        <v>20</v>
      </c>
      <c r="D1239">
        <v>143.33000000000001</v>
      </c>
    </row>
    <row r="1240" spans="1:4" hidden="1" x14ac:dyDescent="0.35">
      <c r="A1240" t="s">
        <v>47</v>
      </c>
      <c r="B1240" s="32">
        <v>45442</v>
      </c>
      <c r="C1240" t="s">
        <v>20</v>
      </c>
      <c r="D1240">
        <v>172.9</v>
      </c>
    </row>
    <row r="1241" spans="1:4" hidden="1" x14ac:dyDescent="0.35">
      <c r="A1241" t="s">
        <v>31</v>
      </c>
      <c r="B1241" s="32">
        <v>45442</v>
      </c>
      <c r="C1241" t="s">
        <v>20</v>
      </c>
      <c r="D1241">
        <v>251.67</v>
      </c>
    </row>
    <row r="1242" spans="1:4" hidden="1" x14ac:dyDescent="0.35">
      <c r="A1242" t="s">
        <v>32</v>
      </c>
      <c r="B1242" s="32">
        <v>45442</v>
      </c>
      <c r="C1242" t="s">
        <v>20</v>
      </c>
      <c r="D1242">
        <v>118.13</v>
      </c>
    </row>
    <row r="1243" spans="1:4" hidden="1" x14ac:dyDescent="0.35">
      <c r="A1243" t="s">
        <v>33</v>
      </c>
      <c r="B1243" s="32">
        <v>45442</v>
      </c>
      <c r="C1243" t="s">
        <v>20</v>
      </c>
      <c r="D1243">
        <v>183.07</v>
      </c>
    </row>
    <row r="1244" spans="1:4" hidden="1" x14ac:dyDescent="0.35">
      <c r="A1244" t="s">
        <v>34</v>
      </c>
      <c r="B1244" s="32">
        <v>45442</v>
      </c>
      <c r="C1244" t="s">
        <v>20</v>
      </c>
      <c r="D1244">
        <v>124.05</v>
      </c>
    </row>
    <row r="1245" spans="1:4" hidden="1" x14ac:dyDescent="0.35">
      <c r="A1245" t="s">
        <v>35</v>
      </c>
      <c r="B1245" s="32">
        <v>45442</v>
      </c>
      <c r="C1245" t="s">
        <v>20</v>
      </c>
      <c r="D1245">
        <v>176.37</v>
      </c>
    </row>
    <row r="1246" spans="1:4" hidden="1" x14ac:dyDescent="0.35">
      <c r="A1246" t="s">
        <v>38</v>
      </c>
      <c r="B1246" s="32">
        <v>45442</v>
      </c>
      <c r="C1246" t="s">
        <v>20</v>
      </c>
      <c r="D1246">
        <v>215.08</v>
      </c>
    </row>
    <row r="1247" spans="1:4" hidden="1" x14ac:dyDescent="0.35">
      <c r="A1247" t="s">
        <v>41</v>
      </c>
      <c r="B1247" s="32">
        <v>45442</v>
      </c>
      <c r="C1247" t="s">
        <v>20</v>
      </c>
      <c r="D1247">
        <v>15.2</v>
      </c>
    </row>
    <row r="1248" spans="1:4" hidden="1" x14ac:dyDescent="0.35">
      <c r="A1248" t="s">
        <v>42</v>
      </c>
      <c r="B1248" s="32">
        <v>45442</v>
      </c>
      <c r="C1248" t="s">
        <v>20</v>
      </c>
      <c r="D1248">
        <v>137.80000000000001</v>
      </c>
    </row>
    <row r="1249" spans="1:4" hidden="1" x14ac:dyDescent="0.35">
      <c r="A1249" t="s">
        <v>43</v>
      </c>
      <c r="B1249" s="32">
        <v>45442</v>
      </c>
      <c r="C1249" t="s">
        <v>20</v>
      </c>
      <c r="D1249">
        <v>208.88</v>
      </c>
    </row>
    <row r="1250" spans="1:4" hidden="1" x14ac:dyDescent="0.35">
      <c r="A1250" t="s">
        <v>44</v>
      </c>
      <c r="B1250" s="32">
        <v>45442</v>
      </c>
      <c r="C1250" t="s">
        <v>20</v>
      </c>
      <c r="D1250">
        <v>127.15</v>
      </c>
    </row>
    <row r="1251" spans="1:4" hidden="1" x14ac:dyDescent="0.35">
      <c r="A1251" t="s">
        <v>45</v>
      </c>
      <c r="B1251" s="32">
        <v>45442</v>
      </c>
      <c r="C1251" t="s">
        <v>20</v>
      </c>
      <c r="D1251">
        <v>205.03</v>
      </c>
    </row>
    <row r="1252" spans="1:4" hidden="1" x14ac:dyDescent="0.35">
      <c r="A1252" t="s">
        <v>30</v>
      </c>
      <c r="B1252" s="32">
        <v>45443</v>
      </c>
      <c r="C1252" t="s">
        <v>20</v>
      </c>
      <c r="D1252">
        <v>153.91999999999999</v>
      </c>
    </row>
    <row r="1253" spans="1:4" hidden="1" x14ac:dyDescent="0.35">
      <c r="A1253" t="s">
        <v>47</v>
      </c>
      <c r="B1253" s="32">
        <v>45443</v>
      </c>
      <c r="C1253" t="s">
        <v>20</v>
      </c>
      <c r="D1253">
        <v>209.43</v>
      </c>
    </row>
    <row r="1254" spans="1:4" hidden="1" x14ac:dyDescent="0.35">
      <c r="A1254" t="s">
        <v>31</v>
      </c>
      <c r="B1254" s="32">
        <v>45443</v>
      </c>
      <c r="C1254" t="s">
        <v>20</v>
      </c>
      <c r="D1254">
        <v>283.62</v>
      </c>
    </row>
    <row r="1255" spans="1:4" hidden="1" x14ac:dyDescent="0.35">
      <c r="A1255" t="s">
        <v>32</v>
      </c>
      <c r="B1255" s="32">
        <v>45443</v>
      </c>
      <c r="C1255" t="s">
        <v>20</v>
      </c>
      <c r="D1255">
        <v>171.58</v>
      </c>
    </row>
    <row r="1256" spans="1:4" hidden="1" x14ac:dyDescent="0.35">
      <c r="A1256" t="s">
        <v>33</v>
      </c>
      <c r="B1256" s="32">
        <v>45443</v>
      </c>
      <c r="C1256" t="s">
        <v>20</v>
      </c>
      <c r="D1256">
        <v>163.12</v>
      </c>
    </row>
    <row r="1257" spans="1:4" hidden="1" x14ac:dyDescent="0.35">
      <c r="A1257" t="s">
        <v>34</v>
      </c>
      <c r="B1257" s="32">
        <v>45443</v>
      </c>
      <c r="C1257" t="s">
        <v>20</v>
      </c>
      <c r="D1257">
        <v>101.48</v>
      </c>
    </row>
    <row r="1258" spans="1:4" hidden="1" x14ac:dyDescent="0.35">
      <c r="A1258" t="s">
        <v>35</v>
      </c>
      <c r="B1258" s="32">
        <v>45443</v>
      </c>
      <c r="C1258" t="s">
        <v>20</v>
      </c>
      <c r="D1258">
        <v>231.18</v>
      </c>
    </row>
    <row r="1259" spans="1:4" hidden="1" x14ac:dyDescent="0.35">
      <c r="A1259" t="s">
        <v>38</v>
      </c>
      <c r="B1259" s="32">
        <v>45443</v>
      </c>
      <c r="C1259" t="s">
        <v>20</v>
      </c>
      <c r="D1259">
        <v>230.08</v>
      </c>
    </row>
    <row r="1260" spans="1:4" hidden="1" x14ac:dyDescent="0.35">
      <c r="A1260" t="s">
        <v>41</v>
      </c>
      <c r="B1260" s="32">
        <v>45443</v>
      </c>
      <c r="C1260" t="s">
        <v>20</v>
      </c>
      <c r="D1260">
        <v>148.22999999999999</v>
      </c>
    </row>
    <row r="1261" spans="1:4" hidden="1" x14ac:dyDescent="0.35">
      <c r="A1261" t="s">
        <v>42</v>
      </c>
      <c r="B1261" s="32">
        <v>45443</v>
      </c>
      <c r="C1261" t="s">
        <v>20</v>
      </c>
      <c r="D1261">
        <v>149.15</v>
      </c>
    </row>
    <row r="1262" spans="1:4" hidden="1" x14ac:dyDescent="0.35">
      <c r="A1262" t="s">
        <v>43</v>
      </c>
      <c r="B1262" s="32">
        <v>45443</v>
      </c>
      <c r="C1262" t="s">
        <v>20</v>
      </c>
      <c r="D1262">
        <v>260.82</v>
      </c>
    </row>
    <row r="1263" spans="1:4" hidden="1" x14ac:dyDescent="0.35">
      <c r="A1263" t="s">
        <v>44</v>
      </c>
      <c r="B1263" s="32">
        <v>45443</v>
      </c>
      <c r="C1263" t="s">
        <v>20</v>
      </c>
      <c r="D1263">
        <v>174.4</v>
      </c>
    </row>
    <row r="1264" spans="1:4" hidden="1" x14ac:dyDescent="0.35">
      <c r="A1264" t="s">
        <v>45</v>
      </c>
      <c r="B1264" s="32">
        <v>45443</v>
      </c>
      <c r="C1264" t="s">
        <v>20</v>
      </c>
      <c r="D1264">
        <v>198.63</v>
      </c>
    </row>
    <row r="1265" spans="1:4" hidden="1" x14ac:dyDescent="0.35">
      <c r="A1265" t="s">
        <v>44</v>
      </c>
      <c r="B1265" s="32">
        <v>45444</v>
      </c>
      <c r="C1265" t="s">
        <v>21</v>
      </c>
      <c r="D1265">
        <v>80.319999999999993</v>
      </c>
    </row>
    <row r="1266" spans="1:4" hidden="1" x14ac:dyDescent="0.35">
      <c r="A1266" t="s">
        <v>30</v>
      </c>
      <c r="B1266" s="32">
        <v>45446</v>
      </c>
      <c r="C1266" t="s">
        <v>21</v>
      </c>
      <c r="D1266">
        <v>146.47</v>
      </c>
    </row>
    <row r="1267" spans="1:4" hidden="1" x14ac:dyDescent="0.35">
      <c r="A1267" t="s">
        <v>47</v>
      </c>
      <c r="B1267" s="32">
        <v>45446</v>
      </c>
      <c r="C1267" t="s">
        <v>21</v>
      </c>
      <c r="D1267">
        <v>149.5</v>
      </c>
    </row>
    <row r="1268" spans="1:4" hidden="1" x14ac:dyDescent="0.35">
      <c r="A1268" t="s">
        <v>31</v>
      </c>
      <c r="B1268" s="32">
        <v>45446</v>
      </c>
      <c r="C1268" t="s">
        <v>21</v>
      </c>
      <c r="D1268">
        <v>233.63</v>
      </c>
    </row>
    <row r="1269" spans="1:4" hidden="1" x14ac:dyDescent="0.35">
      <c r="A1269" t="s">
        <v>32</v>
      </c>
      <c r="B1269" s="32">
        <v>45446</v>
      </c>
      <c r="C1269" t="s">
        <v>21</v>
      </c>
      <c r="D1269">
        <v>134.87</v>
      </c>
    </row>
    <row r="1270" spans="1:4" hidden="1" x14ac:dyDescent="0.35">
      <c r="A1270" t="s">
        <v>33</v>
      </c>
      <c r="B1270" s="32">
        <v>45446</v>
      </c>
      <c r="C1270" t="s">
        <v>21</v>
      </c>
      <c r="D1270">
        <v>6.9</v>
      </c>
    </row>
    <row r="1271" spans="1:4" hidden="1" x14ac:dyDescent="0.35">
      <c r="A1271" t="s">
        <v>34</v>
      </c>
      <c r="B1271" s="32">
        <v>45446</v>
      </c>
      <c r="C1271" t="s">
        <v>21</v>
      </c>
      <c r="D1271">
        <v>145.13</v>
      </c>
    </row>
    <row r="1272" spans="1:4" hidden="1" x14ac:dyDescent="0.35">
      <c r="A1272" t="s">
        <v>35</v>
      </c>
      <c r="B1272" s="32">
        <v>45446</v>
      </c>
      <c r="C1272" t="s">
        <v>21</v>
      </c>
      <c r="D1272">
        <v>187.47</v>
      </c>
    </row>
    <row r="1273" spans="1:4" hidden="1" x14ac:dyDescent="0.35">
      <c r="A1273" t="s">
        <v>41</v>
      </c>
      <c r="B1273" s="32">
        <v>45446</v>
      </c>
      <c r="C1273" t="s">
        <v>21</v>
      </c>
      <c r="D1273">
        <v>128.22999999999999</v>
      </c>
    </row>
    <row r="1274" spans="1:4" hidden="1" x14ac:dyDescent="0.35">
      <c r="A1274" t="s">
        <v>43</v>
      </c>
      <c r="B1274" s="32">
        <v>45446</v>
      </c>
      <c r="C1274" t="s">
        <v>21</v>
      </c>
      <c r="D1274">
        <v>191.02</v>
      </c>
    </row>
    <row r="1275" spans="1:4" hidden="1" x14ac:dyDescent="0.35">
      <c r="A1275" t="s">
        <v>45</v>
      </c>
      <c r="B1275" s="32">
        <v>45446</v>
      </c>
      <c r="C1275" t="s">
        <v>21</v>
      </c>
      <c r="D1275">
        <v>235.53</v>
      </c>
    </row>
    <row r="1276" spans="1:4" hidden="1" x14ac:dyDescent="0.35">
      <c r="A1276" t="s">
        <v>30</v>
      </c>
      <c r="B1276" s="32">
        <v>45447</v>
      </c>
      <c r="C1276" t="s">
        <v>21</v>
      </c>
      <c r="D1276">
        <v>107.22</v>
      </c>
    </row>
    <row r="1277" spans="1:4" hidden="1" x14ac:dyDescent="0.35">
      <c r="A1277" t="s">
        <v>47</v>
      </c>
      <c r="B1277" s="32">
        <v>45447</v>
      </c>
      <c r="C1277" t="s">
        <v>21</v>
      </c>
      <c r="D1277">
        <v>128.05000000000001</v>
      </c>
    </row>
    <row r="1278" spans="1:4" hidden="1" x14ac:dyDescent="0.35">
      <c r="A1278" t="s">
        <v>31</v>
      </c>
      <c r="B1278" s="32">
        <v>45447</v>
      </c>
      <c r="C1278" t="s">
        <v>21</v>
      </c>
      <c r="D1278">
        <v>191.95</v>
      </c>
    </row>
    <row r="1279" spans="1:4" hidden="1" x14ac:dyDescent="0.35">
      <c r="A1279" t="s">
        <v>32</v>
      </c>
      <c r="B1279" s="32">
        <v>45447</v>
      </c>
      <c r="C1279" t="s">
        <v>21</v>
      </c>
      <c r="D1279">
        <v>72.33</v>
      </c>
    </row>
    <row r="1280" spans="1:4" hidden="1" x14ac:dyDescent="0.35">
      <c r="A1280" t="s">
        <v>33</v>
      </c>
      <c r="B1280" s="32">
        <v>45447</v>
      </c>
      <c r="C1280" t="s">
        <v>21</v>
      </c>
      <c r="D1280">
        <v>106.32</v>
      </c>
    </row>
    <row r="1281" spans="1:4" hidden="1" x14ac:dyDescent="0.35">
      <c r="A1281" t="s">
        <v>34</v>
      </c>
      <c r="B1281" s="32">
        <v>45447</v>
      </c>
      <c r="C1281" t="s">
        <v>21</v>
      </c>
      <c r="D1281">
        <v>141.72</v>
      </c>
    </row>
    <row r="1282" spans="1:4" hidden="1" x14ac:dyDescent="0.35">
      <c r="A1282" t="s">
        <v>35</v>
      </c>
      <c r="B1282" s="32">
        <v>45447</v>
      </c>
      <c r="C1282" t="s">
        <v>21</v>
      </c>
      <c r="D1282">
        <v>154.12</v>
      </c>
    </row>
    <row r="1283" spans="1:4" hidden="1" x14ac:dyDescent="0.35">
      <c r="A1283" t="s">
        <v>41</v>
      </c>
      <c r="B1283" s="32">
        <v>45447</v>
      </c>
      <c r="C1283" t="s">
        <v>21</v>
      </c>
      <c r="D1283">
        <v>172.73</v>
      </c>
    </row>
    <row r="1284" spans="1:4" hidden="1" x14ac:dyDescent="0.35">
      <c r="A1284" t="s">
        <v>43</v>
      </c>
      <c r="B1284" s="32">
        <v>45447</v>
      </c>
      <c r="C1284" t="s">
        <v>21</v>
      </c>
      <c r="D1284">
        <v>191.78</v>
      </c>
    </row>
    <row r="1285" spans="1:4" hidden="1" x14ac:dyDescent="0.35">
      <c r="A1285" t="s">
        <v>44</v>
      </c>
      <c r="B1285" s="32">
        <v>45447</v>
      </c>
      <c r="C1285" t="s">
        <v>21</v>
      </c>
      <c r="D1285">
        <v>182.73</v>
      </c>
    </row>
    <row r="1286" spans="1:4" hidden="1" x14ac:dyDescent="0.35">
      <c r="A1286" t="s">
        <v>45</v>
      </c>
      <c r="B1286" s="32">
        <v>45447</v>
      </c>
      <c r="C1286" t="s">
        <v>21</v>
      </c>
      <c r="D1286">
        <v>115.15</v>
      </c>
    </row>
    <row r="1287" spans="1:4" hidden="1" x14ac:dyDescent="0.35">
      <c r="A1287" t="s">
        <v>30</v>
      </c>
      <c r="B1287" s="32">
        <v>45448</v>
      </c>
      <c r="C1287" t="s">
        <v>21</v>
      </c>
      <c r="D1287">
        <v>139.25</v>
      </c>
    </row>
    <row r="1288" spans="1:4" hidden="1" x14ac:dyDescent="0.35">
      <c r="A1288" t="s">
        <v>47</v>
      </c>
      <c r="B1288" s="32">
        <v>45448</v>
      </c>
      <c r="C1288" t="s">
        <v>21</v>
      </c>
      <c r="D1288">
        <v>157.52000000000001</v>
      </c>
    </row>
    <row r="1289" spans="1:4" hidden="1" x14ac:dyDescent="0.35">
      <c r="A1289" t="s">
        <v>31</v>
      </c>
      <c r="B1289" s="32">
        <v>45448</v>
      </c>
      <c r="C1289" t="s">
        <v>21</v>
      </c>
      <c r="D1289">
        <v>190.22</v>
      </c>
    </row>
    <row r="1290" spans="1:4" hidden="1" x14ac:dyDescent="0.35">
      <c r="A1290" t="s">
        <v>32</v>
      </c>
      <c r="B1290" s="32">
        <v>45448</v>
      </c>
      <c r="C1290" t="s">
        <v>21</v>
      </c>
      <c r="D1290">
        <v>80.05</v>
      </c>
    </row>
    <row r="1291" spans="1:4" hidden="1" x14ac:dyDescent="0.35">
      <c r="A1291" t="s">
        <v>33</v>
      </c>
      <c r="B1291" s="32">
        <v>45448</v>
      </c>
      <c r="C1291" t="s">
        <v>21</v>
      </c>
      <c r="D1291">
        <v>263.47000000000003</v>
      </c>
    </row>
    <row r="1292" spans="1:4" hidden="1" x14ac:dyDescent="0.35">
      <c r="A1292" t="s">
        <v>34</v>
      </c>
      <c r="B1292" s="32">
        <v>45448</v>
      </c>
      <c r="C1292" t="s">
        <v>21</v>
      </c>
      <c r="D1292">
        <v>144.28</v>
      </c>
    </row>
    <row r="1293" spans="1:4" hidden="1" x14ac:dyDescent="0.35">
      <c r="A1293" t="s">
        <v>35</v>
      </c>
      <c r="B1293" s="32">
        <v>45448</v>
      </c>
      <c r="C1293" t="s">
        <v>21</v>
      </c>
      <c r="D1293">
        <v>122.33</v>
      </c>
    </row>
    <row r="1294" spans="1:4" hidden="1" x14ac:dyDescent="0.35">
      <c r="A1294" t="s">
        <v>38</v>
      </c>
      <c r="B1294" s="32">
        <v>45448</v>
      </c>
      <c r="C1294" t="s">
        <v>21</v>
      </c>
      <c r="D1294">
        <v>97.72</v>
      </c>
    </row>
    <row r="1295" spans="1:4" hidden="1" x14ac:dyDescent="0.35">
      <c r="A1295" t="s">
        <v>41</v>
      </c>
      <c r="B1295" s="32">
        <v>45448</v>
      </c>
      <c r="C1295" t="s">
        <v>21</v>
      </c>
      <c r="D1295">
        <v>117.73</v>
      </c>
    </row>
    <row r="1296" spans="1:4" hidden="1" x14ac:dyDescent="0.35">
      <c r="A1296" t="s">
        <v>43</v>
      </c>
      <c r="B1296" s="32">
        <v>45448</v>
      </c>
      <c r="C1296" t="s">
        <v>21</v>
      </c>
      <c r="D1296">
        <v>183.68</v>
      </c>
    </row>
    <row r="1297" spans="1:4" hidden="1" x14ac:dyDescent="0.35">
      <c r="A1297" t="s">
        <v>44</v>
      </c>
      <c r="B1297" s="32">
        <v>45448</v>
      </c>
      <c r="C1297" t="s">
        <v>21</v>
      </c>
      <c r="D1297">
        <v>113.77</v>
      </c>
    </row>
    <row r="1298" spans="1:4" hidden="1" x14ac:dyDescent="0.35">
      <c r="A1298" t="s">
        <v>45</v>
      </c>
      <c r="B1298" s="32">
        <v>45448</v>
      </c>
      <c r="C1298" t="s">
        <v>21</v>
      </c>
      <c r="D1298">
        <v>175.35</v>
      </c>
    </row>
    <row r="1299" spans="1:4" hidden="1" x14ac:dyDescent="0.35">
      <c r="A1299" t="s">
        <v>30</v>
      </c>
      <c r="B1299" s="32">
        <v>45449</v>
      </c>
      <c r="C1299" t="s">
        <v>21</v>
      </c>
      <c r="D1299">
        <v>156.57</v>
      </c>
    </row>
    <row r="1300" spans="1:4" hidden="1" x14ac:dyDescent="0.35">
      <c r="A1300" t="s">
        <v>47</v>
      </c>
      <c r="B1300" s="32">
        <v>45449</v>
      </c>
      <c r="C1300" t="s">
        <v>21</v>
      </c>
      <c r="D1300">
        <v>159.05000000000001</v>
      </c>
    </row>
    <row r="1301" spans="1:4" hidden="1" x14ac:dyDescent="0.35">
      <c r="A1301" t="s">
        <v>31</v>
      </c>
      <c r="B1301" s="32">
        <v>45449</v>
      </c>
      <c r="C1301" t="s">
        <v>21</v>
      </c>
      <c r="D1301">
        <v>202.55</v>
      </c>
    </row>
    <row r="1302" spans="1:4" hidden="1" x14ac:dyDescent="0.35">
      <c r="A1302" t="s">
        <v>32</v>
      </c>
      <c r="B1302" s="32">
        <v>45449</v>
      </c>
      <c r="C1302" t="s">
        <v>21</v>
      </c>
      <c r="D1302">
        <v>109.85</v>
      </c>
    </row>
    <row r="1303" spans="1:4" hidden="1" x14ac:dyDescent="0.35">
      <c r="A1303" t="s">
        <v>34</v>
      </c>
      <c r="B1303" s="32">
        <v>45449</v>
      </c>
      <c r="C1303" t="s">
        <v>21</v>
      </c>
      <c r="D1303">
        <v>119.67</v>
      </c>
    </row>
    <row r="1304" spans="1:4" hidden="1" x14ac:dyDescent="0.35">
      <c r="A1304" t="s">
        <v>35</v>
      </c>
      <c r="B1304" s="32">
        <v>45449</v>
      </c>
      <c r="C1304" t="s">
        <v>21</v>
      </c>
      <c r="D1304">
        <v>194.62</v>
      </c>
    </row>
    <row r="1305" spans="1:4" hidden="1" x14ac:dyDescent="0.35">
      <c r="A1305" t="s">
        <v>38</v>
      </c>
      <c r="B1305" s="32">
        <v>45449</v>
      </c>
      <c r="C1305" t="s">
        <v>21</v>
      </c>
      <c r="D1305">
        <v>163.07</v>
      </c>
    </row>
    <row r="1306" spans="1:4" hidden="1" x14ac:dyDescent="0.35">
      <c r="A1306" t="s">
        <v>41</v>
      </c>
      <c r="B1306" s="32">
        <v>45449</v>
      </c>
      <c r="C1306" t="s">
        <v>21</v>
      </c>
      <c r="D1306">
        <v>164.3</v>
      </c>
    </row>
    <row r="1307" spans="1:4" hidden="1" x14ac:dyDescent="0.35">
      <c r="A1307" t="s">
        <v>43</v>
      </c>
      <c r="B1307" s="32">
        <v>45449</v>
      </c>
      <c r="C1307" t="s">
        <v>21</v>
      </c>
      <c r="D1307">
        <v>181.05</v>
      </c>
    </row>
    <row r="1308" spans="1:4" hidden="1" x14ac:dyDescent="0.35">
      <c r="A1308" t="s">
        <v>44</v>
      </c>
      <c r="B1308" s="32">
        <v>45449</v>
      </c>
      <c r="C1308" t="s">
        <v>21</v>
      </c>
      <c r="D1308">
        <v>151.41999999999999</v>
      </c>
    </row>
    <row r="1309" spans="1:4" hidden="1" x14ac:dyDescent="0.35">
      <c r="A1309" t="s">
        <v>45</v>
      </c>
      <c r="B1309" s="32">
        <v>45449</v>
      </c>
      <c r="C1309" t="s">
        <v>21</v>
      </c>
      <c r="D1309">
        <v>156.94999999999999</v>
      </c>
    </row>
    <row r="1310" spans="1:4" hidden="1" x14ac:dyDescent="0.35">
      <c r="A1310" t="s">
        <v>30</v>
      </c>
      <c r="B1310" s="32">
        <v>45450</v>
      </c>
      <c r="C1310" t="s">
        <v>21</v>
      </c>
      <c r="D1310">
        <v>130.69999999999999</v>
      </c>
    </row>
    <row r="1311" spans="1:4" hidden="1" x14ac:dyDescent="0.35">
      <c r="A1311" t="s">
        <v>47</v>
      </c>
      <c r="B1311" s="32">
        <v>45450</v>
      </c>
      <c r="C1311" t="s">
        <v>21</v>
      </c>
      <c r="D1311">
        <v>181.7</v>
      </c>
    </row>
    <row r="1312" spans="1:4" hidden="1" x14ac:dyDescent="0.35">
      <c r="A1312" t="s">
        <v>31</v>
      </c>
      <c r="B1312" s="32">
        <v>45450</v>
      </c>
      <c r="C1312" t="s">
        <v>21</v>
      </c>
      <c r="D1312">
        <v>222.72</v>
      </c>
    </row>
    <row r="1313" spans="1:4" hidden="1" x14ac:dyDescent="0.35">
      <c r="A1313" t="s">
        <v>32</v>
      </c>
      <c r="B1313" s="32">
        <v>45450</v>
      </c>
      <c r="C1313" t="s">
        <v>21</v>
      </c>
      <c r="D1313">
        <v>112.77</v>
      </c>
    </row>
    <row r="1314" spans="1:4" hidden="1" x14ac:dyDescent="0.35">
      <c r="A1314" t="s">
        <v>34</v>
      </c>
      <c r="B1314" s="32">
        <v>45450</v>
      </c>
      <c r="C1314" t="s">
        <v>21</v>
      </c>
      <c r="D1314">
        <v>238.82</v>
      </c>
    </row>
    <row r="1315" spans="1:4" hidden="1" x14ac:dyDescent="0.35">
      <c r="A1315" t="s">
        <v>35</v>
      </c>
      <c r="B1315" s="32">
        <v>45450</v>
      </c>
      <c r="C1315" t="s">
        <v>21</v>
      </c>
      <c r="D1315">
        <v>205.97</v>
      </c>
    </row>
    <row r="1316" spans="1:4" hidden="1" x14ac:dyDescent="0.35">
      <c r="A1316" t="s">
        <v>38</v>
      </c>
      <c r="B1316" s="32">
        <v>45450</v>
      </c>
      <c r="C1316" t="s">
        <v>21</v>
      </c>
      <c r="D1316">
        <v>216.02</v>
      </c>
    </row>
    <row r="1317" spans="1:4" hidden="1" x14ac:dyDescent="0.35">
      <c r="A1317" t="s">
        <v>41</v>
      </c>
      <c r="B1317" s="32">
        <v>45450</v>
      </c>
      <c r="C1317" t="s">
        <v>21</v>
      </c>
      <c r="D1317">
        <v>161.16999999999999</v>
      </c>
    </row>
    <row r="1318" spans="1:4" hidden="1" x14ac:dyDescent="0.35">
      <c r="A1318" t="s">
        <v>43</v>
      </c>
      <c r="B1318" s="32">
        <v>45450</v>
      </c>
      <c r="C1318" t="s">
        <v>21</v>
      </c>
      <c r="D1318">
        <v>254.9</v>
      </c>
    </row>
    <row r="1319" spans="1:4" hidden="1" x14ac:dyDescent="0.35">
      <c r="A1319" t="s">
        <v>44</v>
      </c>
      <c r="B1319" s="32">
        <v>45450</v>
      </c>
      <c r="C1319" t="s">
        <v>21</v>
      </c>
      <c r="D1319">
        <v>157.22999999999999</v>
      </c>
    </row>
    <row r="1320" spans="1:4" hidden="1" x14ac:dyDescent="0.35">
      <c r="A1320" t="s">
        <v>45</v>
      </c>
      <c r="B1320" s="32">
        <v>45450</v>
      </c>
      <c r="C1320" t="s">
        <v>21</v>
      </c>
      <c r="D1320">
        <v>238.85</v>
      </c>
    </row>
    <row r="1321" spans="1:4" hidden="1" x14ac:dyDescent="0.35">
      <c r="A1321" t="s">
        <v>44</v>
      </c>
      <c r="B1321" s="32">
        <v>45451</v>
      </c>
      <c r="C1321" t="s">
        <v>21</v>
      </c>
      <c r="D1321">
        <v>74.599999999999994</v>
      </c>
    </row>
    <row r="1322" spans="1:4" hidden="1" x14ac:dyDescent="0.35">
      <c r="A1322" t="s">
        <v>30</v>
      </c>
      <c r="B1322" s="32">
        <v>45453</v>
      </c>
      <c r="C1322" t="s">
        <v>21</v>
      </c>
      <c r="D1322">
        <v>137.44999999999999</v>
      </c>
    </row>
    <row r="1323" spans="1:4" hidden="1" x14ac:dyDescent="0.35">
      <c r="A1323" t="s">
        <v>47</v>
      </c>
      <c r="B1323" s="32">
        <v>45453</v>
      </c>
      <c r="C1323" t="s">
        <v>21</v>
      </c>
      <c r="D1323">
        <v>160.05000000000001</v>
      </c>
    </row>
    <row r="1324" spans="1:4" hidden="1" x14ac:dyDescent="0.35">
      <c r="A1324" t="s">
        <v>31</v>
      </c>
      <c r="B1324" s="32">
        <v>45453</v>
      </c>
      <c r="C1324" t="s">
        <v>21</v>
      </c>
      <c r="D1324">
        <v>175.15</v>
      </c>
    </row>
    <row r="1325" spans="1:4" hidden="1" x14ac:dyDescent="0.35">
      <c r="A1325" t="s">
        <v>32</v>
      </c>
      <c r="B1325" s="32">
        <v>45453</v>
      </c>
      <c r="C1325" t="s">
        <v>21</v>
      </c>
      <c r="D1325">
        <v>90.33</v>
      </c>
    </row>
    <row r="1326" spans="1:4" hidden="1" x14ac:dyDescent="0.35">
      <c r="A1326" t="s">
        <v>33</v>
      </c>
      <c r="B1326" s="32">
        <v>45453</v>
      </c>
      <c r="C1326" t="s">
        <v>21</v>
      </c>
      <c r="D1326">
        <v>124.9</v>
      </c>
    </row>
    <row r="1327" spans="1:4" hidden="1" x14ac:dyDescent="0.35">
      <c r="A1327" t="s">
        <v>34</v>
      </c>
      <c r="B1327" s="32">
        <v>45453</v>
      </c>
      <c r="C1327" t="s">
        <v>21</v>
      </c>
      <c r="D1327">
        <v>136.66999999999999</v>
      </c>
    </row>
    <row r="1328" spans="1:4" hidden="1" x14ac:dyDescent="0.35">
      <c r="A1328" t="s">
        <v>35</v>
      </c>
      <c r="B1328" s="32">
        <v>45453</v>
      </c>
      <c r="C1328" t="s">
        <v>21</v>
      </c>
      <c r="D1328">
        <v>152.94999999999999</v>
      </c>
    </row>
    <row r="1329" spans="1:4" hidden="1" x14ac:dyDescent="0.35">
      <c r="A1329" t="s">
        <v>37</v>
      </c>
      <c r="B1329" s="32">
        <v>45453</v>
      </c>
      <c r="C1329" t="s">
        <v>21</v>
      </c>
      <c r="D1329">
        <v>346.77</v>
      </c>
    </row>
    <row r="1330" spans="1:4" hidden="1" x14ac:dyDescent="0.35">
      <c r="A1330" t="s">
        <v>38</v>
      </c>
      <c r="B1330" s="32">
        <v>45453</v>
      </c>
      <c r="C1330" t="s">
        <v>21</v>
      </c>
      <c r="D1330">
        <v>127.77</v>
      </c>
    </row>
    <row r="1331" spans="1:4" hidden="1" x14ac:dyDescent="0.35">
      <c r="A1331" t="s">
        <v>40</v>
      </c>
      <c r="B1331" s="32">
        <v>45453</v>
      </c>
      <c r="C1331" t="s">
        <v>21</v>
      </c>
      <c r="D1331">
        <v>435.83</v>
      </c>
    </row>
    <row r="1332" spans="1:4" hidden="1" x14ac:dyDescent="0.35">
      <c r="A1332" t="s">
        <v>41</v>
      </c>
      <c r="B1332" s="32">
        <v>45453</v>
      </c>
      <c r="C1332" t="s">
        <v>21</v>
      </c>
      <c r="D1332">
        <v>115.4</v>
      </c>
    </row>
    <row r="1333" spans="1:4" hidden="1" x14ac:dyDescent="0.35">
      <c r="A1333" t="s">
        <v>43</v>
      </c>
      <c r="B1333" s="32">
        <v>45453</v>
      </c>
      <c r="C1333" t="s">
        <v>21</v>
      </c>
      <c r="D1333">
        <v>169.88</v>
      </c>
    </row>
    <row r="1334" spans="1:4" hidden="1" x14ac:dyDescent="0.35">
      <c r="A1334" t="s">
        <v>45</v>
      </c>
      <c r="B1334" s="32">
        <v>45453</v>
      </c>
      <c r="C1334" t="s">
        <v>21</v>
      </c>
      <c r="D1334">
        <v>168.92</v>
      </c>
    </row>
    <row r="1335" spans="1:4" hidden="1" x14ac:dyDescent="0.35">
      <c r="A1335" t="s">
        <v>30</v>
      </c>
      <c r="B1335" s="32">
        <v>45454</v>
      </c>
      <c r="C1335" t="s">
        <v>21</v>
      </c>
      <c r="D1335">
        <v>113.65</v>
      </c>
    </row>
    <row r="1336" spans="1:4" hidden="1" x14ac:dyDescent="0.35">
      <c r="A1336" t="s">
        <v>47</v>
      </c>
      <c r="B1336" s="32">
        <v>45454</v>
      </c>
      <c r="C1336" t="s">
        <v>21</v>
      </c>
      <c r="D1336">
        <v>147.85</v>
      </c>
    </row>
    <row r="1337" spans="1:4" hidden="1" x14ac:dyDescent="0.35">
      <c r="A1337" t="s">
        <v>31</v>
      </c>
      <c r="B1337" s="32">
        <v>45454</v>
      </c>
      <c r="C1337" t="s">
        <v>21</v>
      </c>
      <c r="D1337">
        <v>197.63</v>
      </c>
    </row>
    <row r="1338" spans="1:4" hidden="1" x14ac:dyDescent="0.35">
      <c r="A1338" t="s">
        <v>32</v>
      </c>
      <c r="B1338" s="32">
        <v>45454</v>
      </c>
      <c r="C1338" t="s">
        <v>21</v>
      </c>
      <c r="D1338">
        <v>94.17</v>
      </c>
    </row>
    <row r="1339" spans="1:4" hidden="1" x14ac:dyDescent="0.35">
      <c r="A1339" t="s">
        <v>33</v>
      </c>
      <c r="B1339" s="32">
        <v>45454</v>
      </c>
      <c r="C1339" t="s">
        <v>21</v>
      </c>
      <c r="D1339">
        <v>108.7</v>
      </c>
    </row>
    <row r="1340" spans="1:4" hidden="1" x14ac:dyDescent="0.35">
      <c r="A1340" t="s">
        <v>34</v>
      </c>
      <c r="B1340" s="32">
        <v>45454</v>
      </c>
      <c r="C1340" t="s">
        <v>21</v>
      </c>
      <c r="D1340">
        <v>118.53</v>
      </c>
    </row>
    <row r="1341" spans="1:4" hidden="1" x14ac:dyDescent="0.35">
      <c r="A1341" t="s">
        <v>35</v>
      </c>
      <c r="B1341" s="32">
        <v>45454</v>
      </c>
      <c r="C1341" t="s">
        <v>21</v>
      </c>
      <c r="D1341">
        <v>178.2</v>
      </c>
    </row>
    <row r="1342" spans="1:4" hidden="1" x14ac:dyDescent="0.35">
      <c r="A1342" t="s">
        <v>37</v>
      </c>
      <c r="B1342" s="32">
        <v>45454</v>
      </c>
      <c r="C1342" t="s">
        <v>21</v>
      </c>
      <c r="D1342">
        <v>336.78</v>
      </c>
    </row>
    <row r="1343" spans="1:4" hidden="1" x14ac:dyDescent="0.35">
      <c r="A1343" t="s">
        <v>38</v>
      </c>
      <c r="B1343" s="32">
        <v>45454</v>
      </c>
      <c r="C1343" t="s">
        <v>21</v>
      </c>
      <c r="D1343">
        <v>76.3</v>
      </c>
    </row>
    <row r="1344" spans="1:4" hidden="1" x14ac:dyDescent="0.35">
      <c r="A1344" t="s">
        <v>40</v>
      </c>
      <c r="B1344" s="32">
        <v>45454</v>
      </c>
      <c r="C1344" t="s">
        <v>21</v>
      </c>
      <c r="D1344">
        <v>312.82</v>
      </c>
    </row>
    <row r="1345" spans="1:4" hidden="1" x14ac:dyDescent="0.35">
      <c r="A1345" t="s">
        <v>41</v>
      </c>
      <c r="B1345" s="32">
        <v>45454</v>
      </c>
      <c r="C1345" t="s">
        <v>21</v>
      </c>
      <c r="D1345">
        <v>142.47999999999999</v>
      </c>
    </row>
    <row r="1346" spans="1:4" hidden="1" x14ac:dyDescent="0.35">
      <c r="A1346" t="s">
        <v>43</v>
      </c>
      <c r="B1346" s="32">
        <v>45454</v>
      </c>
      <c r="C1346" t="s">
        <v>21</v>
      </c>
      <c r="D1346">
        <v>188.62</v>
      </c>
    </row>
    <row r="1347" spans="1:4" hidden="1" x14ac:dyDescent="0.35">
      <c r="A1347" t="s">
        <v>44</v>
      </c>
      <c r="B1347" s="32">
        <v>45454</v>
      </c>
      <c r="C1347" t="s">
        <v>21</v>
      </c>
      <c r="D1347">
        <v>114.98</v>
      </c>
    </row>
    <row r="1348" spans="1:4" hidden="1" x14ac:dyDescent="0.35">
      <c r="A1348" t="s">
        <v>45</v>
      </c>
      <c r="B1348" s="32">
        <v>45454</v>
      </c>
      <c r="C1348" t="s">
        <v>21</v>
      </c>
      <c r="D1348">
        <v>220.97</v>
      </c>
    </row>
    <row r="1349" spans="1:4" hidden="1" x14ac:dyDescent="0.35">
      <c r="A1349" t="s">
        <v>30</v>
      </c>
      <c r="B1349" s="32">
        <v>45455</v>
      </c>
      <c r="C1349" t="s">
        <v>21</v>
      </c>
      <c r="D1349">
        <v>180.1</v>
      </c>
    </row>
    <row r="1350" spans="1:4" hidden="1" x14ac:dyDescent="0.35">
      <c r="A1350" t="s">
        <v>47</v>
      </c>
      <c r="B1350" s="32">
        <v>45455</v>
      </c>
      <c r="C1350" t="s">
        <v>21</v>
      </c>
      <c r="D1350">
        <v>162.77000000000001</v>
      </c>
    </row>
    <row r="1351" spans="1:4" hidden="1" x14ac:dyDescent="0.35">
      <c r="A1351" t="s">
        <v>31</v>
      </c>
      <c r="B1351" s="32">
        <v>45455</v>
      </c>
      <c r="C1351" t="s">
        <v>21</v>
      </c>
      <c r="D1351">
        <v>190.77</v>
      </c>
    </row>
    <row r="1352" spans="1:4" hidden="1" x14ac:dyDescent="0.35">
      <c r="A1352" t="s">
        <v>32</v>
      </c>
      <c r="B1352" s="32">
        <v>45455</v>
      </c>
      <c r="C1352" t="s">
        <v>21</v>
      </c>
      <c r="D1352">
        <v>88.55</v>
      </c>
    </row>
    <row r="1353" spans="1:4" hidden="1" x14ac:dyDescent="0.35">
      <c r="A1353" t="s">
        <v>33</v>
      </c>
      <c r="B1353" s="32">
        <v>45455</v>
      </c>
      <c r="C1353" t="s">
        <v>21</v>
      </c>
      <c r="D1353">
        <v>86.35</v>
      </c>
    </row>
    <row r="1354" spans="1:4" hidden="1" x14ac:dyDescent="0.35">
      <c r="A1354" t="s">
        <v>34</v>
      </c>
      <c r="B1354" s="32">
        <v>45455</v>
      </c>
      <c r="C1354" t="s">
        <v>21</v>
      </c>
      <c r="D1354">
        <v>167.07</v>
      </c>
    </row>
    <row r="1355" spans="1:4" hidden="1" x14ac:dyDescent="0.35">
      <c r="A1355" t="s">
        <v>35</v>
      </c>
      <c r="B1355" s="32">
        <v>45455</v>
      </c>
      <c r="C1355" t="s">
        <v>21</v>
      </c>
      <c r="D1355">
        <v>133.58000000000001</v>
      </c>
    </row>
    <row r="1356" spans="1:4" hidden="1" x14ac:dyDescent="0.35">
      <c r="A1356" t="s">
        <v>37</v>
      </c>
      <c r="B1356" s="32">
        <v>45455</v>
      </c>
      <c r="C1356" t="s">
        <v>21</v>
      </c>
      <c r="D1356">
        <v>313.2</v>
      </c>
    </row>
    <row r="1357" spans="1:4" hidden="1" x14ac:dyDescent="0.35">
      <c r="A1357" t="s">
        <v>38</v>
      </c>
      <c r="B1357" s="32">
        <v>45455</v>
      </c>
      <c r="C1357" t="s">
        <v>21</v>
      </c>
      <c r="D1357">
        <v>128.82</v>
      </c>
    </row>
    <row r="1358" spans="1:4" hidden="1" x14ac:dyDescent="0.35">
      <c r="A1358" t="s">
        <v>40</v>
      </c>
      <c r="B1358" s="32">
        <v>45455</v>
      </c>
      <c r="C1358" t="s">
        <v>21</v>
      </c>
      <c r="D1358">
        <v>221.3</v>
      </c>
    </row>
    <row r="1359" spans="1:4" hidden="1" x14ac:dyDescent="0.35">
      <c r="A1359" t="s">
        <v>41</v>
      </c>
      <c r="B1359" s="32">
        <v>45455</v>
      </c>
      <c r="C1359" t="s">
        <v>21</v>
      </c>
      <c r="D1359">
        <v>154.22999999999999</v>
      </c>
    </row>
    <row r="1360" spans="1:4" hidden="1" x14ac:dyDescent="0.35">
      <c r="A1360" t="s">
        <v>43</v>
      </c>
      <c r="B1360" s="32">
        <v>45455</v>
      </c>
      <c r="C1360" t="s">
        <v>21</v>
      </c>
      <c r="D1360">
        <v>149.65</v>
      </c>
    </row>
    <row r="1361" spans="1:4" hidden="1" x14ac:dyDescent="0.35">
      <c r="A1361" t="s">
        <v>44</v>
      </c>
      <c r="B1361" s="32">
        <v>45455</v>
      </c>
      <c r="C1361" t="s">
        <v>21</v>
      </c>
      <c r="D1361">
        <v>159.6</v>
      </c>
    </row>
    <row r="1362" spans="1:4" hidden="1" x14ac:dyDescent="0.35">
      <c r="A1362" t="s">
        <v>45</v>
      </c>
      <c r="B1362" s="32">
        <v>45455</v>
      </c>
      <c r="C1362" t="s">
        <v>21</v>
      </c>
      <c r="D1362">
        <v>134.13</v>
      </c>
    </row>
    <row r="1363" spans="1:4" hidden="1" x14ac:dyDescent="0.35">
      <c r="A1363" t="s">
        <v>30</v>
      </c>
      <c r="B1363" s="32">
        <v>45456</v>
      </c>
      <c r="C1363" t="s">
        <v>21</v>
      </c>
      <c r="D1363">
        <v>110.85</v>
      </c>
    </row>
    <row r="1364" spans="1:4" hidden="1" x14ac:dyDescent="0.35">
      <c r="A1364" t="s">
        <v>47</v>
      </c>
      <c r="B1364" s="32">
        <v>45456</v>
      </c>
      <c r="C1364" t="s">
        <v>21</v>
      </c>
      <c r="D1364">
        <v>89.1</v>
      </c>
    </row>
    <row r="1365" spans="1:4" hidden="1" x14ac:dyDescent="0.35">
      <c r="A1365" t="s">
        <v>31</v>
      </c>
      <c r="B1365" s="32">
        <v>45456</v>
      </c>
      <c r="C1365" t="s">
        <v>21</v>
      </c>
      <c r="D1365">
        <v>196.78</v>
      </c>
    </row>
    <row r="1366" spans="1:4" hidden="1" x14ac:dyDescent="0.35">
      <c r="A1366" t="s">
        <v>32</v>
      </c>
      <c r="B1366" s="32">
        <v>45456</v>
      </c>
      <c r="C1366" t="s">
        <v>21</v>
      </c>
      <c r="D1366">
        <v>129.25</v>
      </c>
    </row>
    <row r="1367" spans="1:4" hidden="1" x14ac:dyDescent="0.35">
      <c r="A1367" t="s">
        <v>33</v>
      </c>
      <c r="B1367" s="32">
        <v>45456</v>
      </c>
      <c r="C1367" t="s">
        <v>21</v>
      </c>
      <c r="D1367">
        <v>120.6</v>
      </c>
    </row>
    <row r="1368" spans="1:4" hidden="1" x14ac:dyDescent="0.35">
      <c r="A1368" t="s">
        <v>34</v>
      </c>
      <c r="B1368" s="32">
        <v>45456</v>
      </c>
      <c r="C1368" t="s">
        <v>21</v>
      </c>
      <c r="D1368">
        <v>169</v>
      </c>
    </row>
    <row r="1369" spans="1:4" hidden="1" x14ac:dyDescent="0.35">
      <c r="A1369" t="s">
        <v>35</v>
      </c>
      <c r="B1369" s="32">
        <v>45456</v>
      </c>
      <c r="C1369" t="s">
        <v>21</v>
      </c>
      <c r="D1369">
        <v>119.4</v>
      </c>
    </row>
    <row r="1370" spans="1:4" hidden="1" x14ac:dyDescent="0.35">
      <c r="A1370" t="s">
        <v>37</v>
      </c>
      <c r="B1370" s="32">
        <v>45456</v>
      </c>
      <c r="C1370" t="s">
        <v>21</v>
      </c>
      <c r="D1370">
        <v>175.97</v>
      </c>
    </row>
    <row r="1371" spans="1:4" hidden="1" x14ac:dyDescent="0.35">
      <c r="A1371" t="s">
        <v>38</v>
      </c>
      <c r="B1371" s="32">
        <v>45456</v>
      </c>
      <c r="C1371" t="s">
        <v>21</v>
      </c>
      <c r="D1371">
        <v>133.63</v>
      </c>
    </row>
    <row r="1372" spans="1:4" hidden="1" x14ac:dyDescent="0.35">
      <c r="A1372" t="s">
        <v>40</v>
      </c>
      <c r="B1372" s="32">
        <v>45456</v>
      </c>
      <c r="C1372" t="s">
        <v>21</v>
      </c>
      <c r="D1372">
        <v>186.15</v>
      </c>
    </row>
    <row r="1373" spans="1:4" hidden="1" x14ac:dyDescent="0.35">
      <c r="A1373" t="s">
        <v>41</v>
      </c>
      <c r="B1373" s="32">
        <v>45456</v>
      </c>
      <c r="C1373" t="s">
        <v>21</v>
      </c>
      <c r="D1373">
        <v>154.07</v>
      </c>
    </row>
    <row r="1374" spans="1:4" hidden="1" x14ac:dyDescent="0.35">
      <c r="A1374" t="s">
        <v>43</v>
      </c>
      <c r="B1374" s="32">
        <v>45456</v>
      </c>
      <c r="C1374" t="s">
        <v>21</v>
      </c>
      <c r="D1374">
        <v>266.18</v>
      </c>
    </row>
    <row r="1375" spans="1:4" hidden="1" x14ac:dyDescent="0.35">
      <c r="A1375" t="s">
        <v>44</v>
      </c>
      <c r="B1375" s="32">
        <v>45456</v>
      </c>
      <c r="C1375" t="s">
        <v>21</v>
      </c>
      <c r="D1375">
        <v>120.45</v>
      </c>
    </row>
    <row r="1376" spans="1:4" hidden="1" x14ac:dyDescent="0.35">
      <c r="A1376" t="s">
        <v>45</v>
      </c>
      <c r="B1376" s="32">
        <v>45456</v>
      </c>
      <c r="C1376" t="s">
        <v>21</v>
      </c>
      <c r="D1376">
        <v>175.45</v>
      </c>
    </row>
    <row r="1377" spans="1:4" hidden="1" x14ac:dyDescent="0.35">
      <c r="A1377" t="s">
        <v>30</v>
      </c>
      <c r="B1377" s="32">
        <v>45457</v>
      </c>
      <c r="C1377" t="s">
        <v>21</v>
      </c>
      <c r="D1377">
        <v>23.35</v>
      </c>
    </row>
    <row r="1378" spans="1:4" hidden="1" x14ac:dyDescent="0.35">
      <c r="A1378" t="s">
        <v>47</v>
      </c>
      <c r="B1378" s="32">
        <v>45457</v>
      </c>
      <c r="C1378" t="s">
        <v>21</v>
      </c>
      <c r="D1378">
        <v>201.47</v>
      </c>
    </row>
    <row r="1379" spans="1:4" hidden="1" x14ac:dyDescent="0.35">
      <c r="A1379" t="s">
        <v>31</v>
      </c>
      <c r="B1379" s="32">
        <v>45457</v>
      </c>
      <c r="C1379" t="s">
        <v>21</v>
      </c>
      <c r="D1379">
        <v>245.05</v>
      </c>
    </row>
    <row r="1380" spans="1:4" hidden="1" x14ac:dyDescent="0.35">
      <c r="A1380" t="s">
        <v>32</v>
      </c>
      <c r="B1380" s="32">
        <v>45457</v>
      </c>
      <c r="C1380" t="s">
        <v>21</v>
      </c>
      <c r="D1380">
        <v>181.33</v>
      </c>
    </row>
    <row r="1381" spans="1:4" hidden="1" x14ac:dyDescent="0.35">
      <c r="A1381" t="s">
        <v>33</v>
      </c>
      <c r="B1381" s="32">
        <v>45457</v>
      </c>
      <c r="C1381" t="s">
        <v>21</v>
      </c>
      <c r="D1381">
        <v>113.48</v>
      </c>
    </row>
    <row r="1382" spans="1:4" hidden="1" x14ac:dyDescent="0.35">
      <c r="A1382" t="s">
        <v>35</v>
      </c>
      <c r="B1382" s="32">
        <v>45457</v>
      </c>
      <c r="C1382" t="s">
        <v>21</v>
      </c>
      <c r="D1382">
        <v>172.43</v>
      </c>
    </row>
    <row r="1383" spans="1:4" hidden="1" x14ac:dyDescent="0.35">
      <c r="A1383" t="s">
        <v>38</v>
      </c>
      <c r="B1383" s="32">
        <v>45457</v>
      </c>
      <c r="C1383" t="s">
        <v>21</v>
      </c>
      <c r="D1383">
        <v>161</v>
      </c>
    </row>
    <row r="1384" spans="1:4" hidden="1" x14ac:dyDescent="0.35">
      <c r="A1384" t="s">
        <v>40</v>
      </c>
      <c r="B1384" s="32">
        <v>45457</v>
      </c>
      <c r="C1384" t="s">
        <v>21</v>
      </c>
      <c r="D1384">
        <v>200.67</v>
      </c>
    </row>
    <row r="1385" spans="1:4" hidden="1" x14ac:dyDescent="0.35">
      <c r="A1385" t="s">
        <v>41</v>
      </c>
      <c r="B1385" s="32">
        <v>45457</v>
      </c>
      <c r="C1385" t="s">
        <v>21</v>
      </c>
      <c r="D1385">
        <v>176.13</v>
      </c>
    </row>
    <row r="1386" spans="1:4" hidden="1" x14ac:dyDescent="0.35">
      <c r="A1386" t="s">
        <v>43</v>
      </c>
      <c r="B1386" s="32">
        <v>45457</v>
      </c>
      <c r="C1386" t="s">
        <v>21</v>
      </c>
      <c r="D1386">
        <v>173.65</v>
      </c>
    </row>
    <row r="1387" spans="1:4" hidden="1" x14ac:dyDescent="0.35">
      <c r="A1387" t="s">
        <v>44</v>
      </c>
      <c r="B1387" s="32">
        <v>45457</v>
      </c>
      <c r="C1387" t="s">
        <v>21</v>
      </c>
      <c r="D1387">
        <v>86.25</v>
      </c>
    </row>
    <row r="1388" spans="1:4" hidden="1" x14ac:dyDescent="0.35">
      <c r="A1388" t="s">
        <v>45</v>
      </c>
      <c r="B1388" s="32">
        <v>45457</v>
      </c>
      <c r="C1388" t="s">
        <v>21</v>
      </c>
      <c r="D1388">
        <v>216.7</v>
      </c>
    </row>
    <row r="1389" spans="1:4" hidden="1" x14ac:dyDescent="0.35">
      <c r="A1389" t="s">
        <v>33</v>
      </c>
      <c r="B1389" s="32">
        <v>45458</v>
      </c>
      <c r="C1389" t="s">
        <v>21</v>
      </c>
      <c r="D1389">
        <v>35.67</v>
      </c>
    </row>
    <row r="1390" spans="1:4" hidden="1" x14ac:dyDescent="0.35">
      <c r="A1390" t="s">
        <v>34</v>
      </c>
      <c r="B1390" s="32">
        <v>45458</v>
      </c>
      <c r="C1390" t="s">
        <v>21</v>
      </c>
      <c r="D1390">
        <v>49.92</v>
      </c>
    </row>
    <row r="1391" spans="1:4" hidden="1" x14ac:dyDescent="0.35">
      <c r="A1391" t="s">
        <v>38</v>
      </c>
      <c r="B1391" s="32">
        <v>45458</v>
      </c>
      <c r="C1391" t="s">
        <v>21</v>
      </c>
      <c r="D1391">
        <v>38.200000000000003</v>
      </c>
    </row>
    <row r="1392" spans="1:4" hidden="1" x14ac:dyDescent="0.35">
      <c r="A1392" t="s">
        <v>40</v>
      </c>
      <c r="B1392" s="32">
        <v>45458</v>
      </c>
      <c r="C1392" t="s">
        <v>21</v>
      </c>
      <c r="D1392">
        <v>148.02000000000001</v>
      </c>
    </row>
    <row r="1393" spans="1:4" hidden="1" x14ac:dyDescent="0.35">
      <c r="A1393" t="s">
        <v>41</v>
      </c>
      <c r="B1393" s="32">
        <v>45458</v>
      </c>
      <c r="C1393" t="s">
        <v>21</v>
      </c>
      <c r="D1393">
        <v>27.65</v>
      </c>
    </row>
    <row r="1394" spans="1:4" hidden="1" x14ac:dyDescent="0.35">
      <c r="A1394" t="s">
        <v>43</v>
      </c>
      <c r="B1394" s="32">
        <v>45458</v>
      </c>
      <c r="C1394" t="s">
        <v>21</v>
      </c>
      <c r="D1394">
        <v>50.63</v>
      </c>
    </row>
    <row r="1395" spans="1:4" hidden="1" x14ac:dyDescent="0.35">
      <c r="A1395" t="s">
        <v>44</v>
      </c>
      <c r="B1395" s="32">
        <v>45458</v>
      </c>
      <c r="C1395" t="s">
        <v>21</v>
      </c>
      <c r="D1395">
        <v>40.53</v>
      </c>
    </row>
    <row r="1396" spans="1:4" hidden="1" x14ac:dyDescent="0.35">
      <c r="A1396" t="s">
        <v>45</v>
      </c>
      <c r="B1396" s="32">
        <v>45458</v>
      </c>
      <c r="C1396" t="s">
        <v>21</v>
      </c>
      <c r="D1396">
        <v>35.119999999999997</v>
      </c>
    </row>
    <row r="1397" spans="1:4" hidden="1" x14ac:dyDescent="0.35">
      <c r="A1397" t="s">
        <v>30</v>
      </c>
      <c r="B1397" s="32">
        <v>45460</v>
      </c>
      <c r="C1397" t="s">
        <v>21</v>
      </c>
      <c r="D1397">
        <v>129.28</v>
      </c>
    </row>
    <row r="1398" spans="1:4" hidden="1" x14ac:dyDescent="0.35">
      <c r="A1398" t="s">
        <v>47</v>
      </c>
      <c r="B1398" s="32">
        <v>45460</v>
      </c>
      <c r="C1398" t="s">
        <v>21</v>
      </c>
      <c r="D1398">
        <v>163.35</v>
      </c>
    </row>
    <row r="1399" spans="1:4" hidden="1" x14ac:dyDescent="0.35">
      <c r="A1399" t="s">
        <v>31</v>
      </c>
      <c r="B1399" s="32">
        <v>45460</v>
      </c>
      <c r="C1399" t="s">
        <v>21</v>
      </c>
      <c r="D1399">
        <v>224.25</v>
      </c>
    </row>
    <row r="1400" spans="1:4" hidden="1" x14ac:dyDescent="0.35">
      <c r="A1400" t="s">
        <v>32</v>
      </c>
      <c r="B1400" s="32">
        <v>45460</v>
      </c>
      <c r="C1400" t="s">
        <v>21</v>
      </c>
      <c r="D1400">
        <v>84.22</v>
      </c>
    </row>
    <row r="1401" spans="1:4" hidden="1" x14ac:dyDescent="0.35">
      <c r="A1401" t="s">
        <v>33</v>
      </c>
      <c r="B1401" s="32">
        <v>45460</v>
      </c>
      <c r="C1401" t="s">
        <v>21</v>
      </c>
      <c r="D1401">
        <v>118.82</v>
      </c>
    </row>
    <row r="1402" spans="1:4" hidden="1" x14ac:dyDescent="0.35">
      <c r="A1402" t="s">
        <v>34</v>
      </c>
      <c r="B1402" s="32">
        <v>45460</v>
      </c>
      <c r="C1402" t="s">
        <v>21</v>
      </c>
      <c r="D1402">
        <v>129.87</v>
      </c>
    </row>
    <row r="1403" spans="1:4" hidden="1" x14ac:dyDescent="0.35">
      <c r="A1403" t="s">
        <v>35</v>
      </c>
      <c r="B1403" s="32">
        <v>45460</v>
      </c>
      <c r="C1403" t="s">
        <v>21</v>
      </c>
      <c r="D1403">
        <v>188.12</v>
      </c>
    </row>
    <row r="1404" spans="1:4" hidden="1" x14ac:dyDescent="0.35">
      <c r="A1404" t="s">
        <v>37</v>
      </c>
      <c r="B1404" s="32">
        <v>45460</v>
      </c>
      <c r="C1404" t="s">
        <v>21</v>
      </c>
      <c r="D1404">
        <v>218.12</v>
      </c>
    </row>
    <row r="1405" spans="1:4" hidden="1" x14ac:dyDescent="0.35">
      <c r="A1405" t="s">
        <v>38</v>
      </c>
      <c r="B1405" s="32">
        <v>45460</v>
      </c>
      <c r="C1405" t="s">
        <v>21</v>
      </c>
      <c r="D1405">
        <v>260.45</v>
      </c>
    </row>
    <row r="1406" spans="1:4" hidden="1" x14ac:dyDescent="0.35">
      <c r="A1406" t="s">
        <v>41</v>
      </c>
      <c r="B1406" s="32">
        <v>45460</v>
      </c>
      <c r="C1406" t="s">
        <v>21</v>
      </c>
      <c r="D1406">
        <v>123.67</v>
      </c>
    </row>
    <row r="1407" spans="1:4" hidden="1" x14ac:dyDescent="0.35">
      <c r="A1407" t="s">
        <v>42</v>
      </c>
      <c r="B1407" s="32">
        <v>45460</v>
      </c>
      <c r="C1407" t="s">
        <v>21</v>
      </c>
      <c r="D1407">
        <v>121.93</v>
      </c>
    </row>
    <row r="1408" spans="1:4" hidden="1" x14ac:dyDescent="0.35">
      <c r="A1408" t="s">
        <v>43</v>
      </c>
      <c r="B1408" s="32">
        <v>45460</v>
      </c>
      <c r="C1408" t="s">
        <v>21</v>
      </c>
      <c r="D1408">
        <v>177.48</v>
      </c>
    </row>
    <row r="1409" spans="1:4" hidden="1" x14ac:dyDescent="0.35">
      <c r="A1409" t="s">
        <v>45</v>
      </c>
      <c r="B1409" s="32">
        <v>45460</v>
      </c>
      <c r="C1409" t="s">
        <v>21</v>
      </c>
      <c r="D1409">
        <v>125.28</v>
      </c>
    </row>
    <row r="1410" spans="1:4" hidden="1" x14ac:dyDescent="0.35">
      <c r="A1410" t="s">
        <v>30</v>
      </c>
      <c r="B1410" s="32">
        <v>45461</v>
      </c>
      <c r="C1410" t="s">
        <v>21</v>
      </c>
      <c r="D1410">
        <v>138.03</v>
      </c>
    </row>
    <row r="1411" spans="1:4" hidden="1" x14ac:dyDescent="0.35">
      <c r="A1411" t="s">
        <v>47</v>
      </c>
      <c r="B1411" s="32">
        <v>45461</v>
      </c>
      <c r="C1411" t="s">
        <v>21</v>
      </c>
      <c r="D1411">
        <v>136.65</v>
      </c>
    </row>
    <row r="1412" spans="1:4" hidden="1" x14ac:dyDescent="0.35">
      <c r="A1412" t="s">
        <v>31</v>
      </c>
      <c r="B1412" s="32">
        <v>45461</v>
      </c>
      <c r="C1412" t="s">
        <v>21</v>
      </c>
      <c r="D1412">
        <v>203.63</v>
      </c>
    </row>
    <row r="1413" spans="1:4" hidden="1" x14ac:dyDescent="0.35">
      <c r="A1413" t="s">
        <v>32</v>
      </c>
      <c r="B1413" s="32">
        <v>45461</v>
      </c>
      <c r="C1413" t="s">
        <v>21</v>
      </c>
      <c r="D1413">
        <v>120.23</v>
      </c>
    </row>
    <row r="1414" spans="1:4" hidden="1" x14ac:dyDescent="0.35">
      <c r="A1414" t="s">
        <v>33</v>
      </c>
      <c r="B1414" s="32">
        <v>45461</v>
      </c>
      <c r="C1414" t="s">
        <v>21</v>
      </c>
      <c r="D1414">
        <v>142.66999999999999</v>
      </c>
    </row>
    <row r="1415" spans="1:4" hidden="1" x14ac:dyDescent="0.35">
      <c r="A1415" t="s">
        <v>34</v>
      </c>
      <c r="B1415" s="32">
        <v>45461</v>
      </c>
      <c r="C1415" t="s">
        <v>21</v>
      </c>
      <c r="D1415">
        <v>103.08</v>
      </c>
    </row>
    <row r="1416" spans="1:4" hidden="1" x14ac:dyDescent="0.35">
      <c r="A1416" t="s">
        <v>35</v>
      </c>
      <c r="B1416" s="32">
        <v>45461</v>
      </c>
      <c r="C1416" t="s">
        <v>21</v>
      </c>
      <c r="D1416">
        <v>142.08000000000001</v>
      </c>
    </row>
    <row r="1417" spans="1:4" hidden="1" x14ac:dyDescent="0.35">
      <c r="A1417" t="s">
        <v>37</v>
      </c>
      <c r="B1417" s="32">
        <v>45461</v>
      </c>
      <c r="C1417" t="s">
        <v>21</v>
      </c>
      <c r="D1417">
        <v>197.93</v>
      </c>
    </row>
    <row r="1418" spans="1:4" hidden="1" x14ac:dyDescent="0.35">
      <c r="A1418" t="s">
        <v>38</v>
      </c>
      <c r="B1418" s="32">
        <v>45461</v>
      </c>
      <c r="C1418" t="s">
        <v>21</v>
      </c>
      <c r="D1418">
        <v>150.78</v>
      </c>
    </row>
    <row r="1419" spans="1:4" hidden="1" x14ac:dyDescent="0.35">
      <c r="A1419" t="s">
        <v>41</v>
      </c>
      <c r="B1419" s="32">
        <v>45461</v>
      </c>
      <c r="C1419" t="s">
        <v>21</v>
      </c>
      <c r="D1419">
        <v>164.53</v>
      </c>
    </row>
    <row r="1420" spans="1:4" hidden="1" x14ac:dyDescent="0.35">
      <c r="A1420" t="s">
        <v>42</v>
      </c>
      <c r="B1420" s="32">
        <v>45461</v>
      </c>
      <c r="C1420" t="s">
        <v>21</v>
      </c>
      <c r="D1420">
        <v>93.95</v>
      </c>
    </row>
    <row r="1421" spans="1:4" hidden="1" x14ac:dyDescent="0.35">
      <c r="A1421" t="s">
        <v>43</v>
      </c>
      <c r="B1421" s="32">
        <v>45461</v>
      </c>
      <c r="C1421" t="s">
        <v>21</v>
      </c>
      <c r="D1421">
        <v>141.08000000000001</v>
      </c>
    </row>
    <row r="1422" spans="1:4" hidden="1" x14ac:dyDescent="0.35">
      <c r="A1422" t="s">
        <v>44</v>
      </c>
      <c r="B1422" s="32">
        <v>45461</v>
      </c>
      <c r="C1422" t="s">
        <v>21</v>
      </c>
      <c r="D1422">
        <v>129.58000000000001</v>
      </c>
    </row>
    <row r="1423" spans="1:4" hidden="1" x14ac:dyDescent="0.35">
      <c r="A1423" t="s">
        <v>45</v>
      </c>
      <c r="B1423" s="32">
        <v>45461</v>
      </c>
      <c r="C1423" t="s">
        <v>21</v>
      </c>
      <c r="D1423">
        <v>135.58000000000001</v>
      </c>
    </row>
    <row r="1424" spans="1:4" hidden="1" x14ac:dyDescent="0.35">
      <c r="A1424" t="s">
        <v>30</v>
      </c>
      <c r="B1424" s="32">
        <v>45462</v>
      </c>
      <c r="C1424" t="s">
        <v>21</v>
      </c>
      <c r="D1424">
        <v>147.47</v>
      </c>
    </row>
    <row r="1425" spans="1:4" hidden="1" x14ac:dyDescent="0.35">
      <c r="A1425" t="s">
        <v>47</v>
      </c>
      <c r="B1425" s="32">
        <v>45462</v>
      </c>
      <c r="C1425" t="s">
        <v>21</v>
      </c>
      <c r="D1425">
        <v>165.85</v>
      </c>
    </row>
    <row r="1426" spans="1:4" hidden="1" x14ac:dyDescent="0.35">
      <c r="A1426" t="s">
        <v>31</v>
      </c>
      <c r="B1426" s="32">
        <v>45462</v>
      </c>
      <c r="C1426" t="s">
        <v>21</v>
      </c>
      <c r="D1426">
        <v>192.95</v>
      </c>
    </row>
    <row r="1427" spans="1:4" hidden="1" x14ac:dyDescent="0.35">
      <c r="A1427" t="s">
        <v>32</v>
      </c>
      <c r="B1427" s="32">
        <v>45462</v>
      </c>
      <c r="C1427" t="s">
        <v>21</v>
      </c>
      <c r="D1427">
        <v>85.02</v>
      </c>
    </row>
    <row r="1428" spans="1:4" hidden="1" x14ac:dyDescent="0.35">
      <c r="A1428" t="s">
        <v>33</v>
      </c>
      <c r="B1428" s="32">
        <v>45462</v>
      </c>
      <c r="C1428" t="s">
        <v>21</v>
      </c>
      <c r="D1428">
        <v>83.68</v>
      </c>
    </row>
    <row r="1429" spans="1:4" hidden="1" x14ac:dyDescent="0.35">
      <c r="A1429" t="s">
        <v>34</v>
      </c>
      <c r="B1429" s="32">
        <v>45462</v>
      </c>
      <c r="C1429" t="s">
        <v>21</v>
      </c>
      <c r="D1429">
        <v>213.62</v>
      </c>
    </row>
    <row r="1430" spans="1:4" hidden="1" x14ac:dyDescent="0.35">
      <c r="A1430" t="s">
        <v>35</v>
      </c>
      <c r="B1430" s="32">
        <v>45462</v>
      </c>
      <c r="C1430" t="s">
        <v>21</v>
      </c>
      <c r="D1430">
        <v>182.73</v>
      </c>
    </row>
    <row r="1431" spans="1:4" hidden="1" x14ac:dyDescent="0.35">
      <c r="A1431" t="s">
        <v>37</v>
      </c>
      <c r="B1431" s="32">
        <v>45462</v>
      </c>
      <c r="C1431" t="s">
        <v>21</v>
      </c>
      <c r="D1431">
        <v>231.83</v>
      </c>
    </row>
    <row r="1432" spans="1:4" hidden="1" x14ac:dyDescent="0.35">
      <c r="A1432" t="s">
        <v>38</v>
      </c>
      <c r="B1432" s="32">
        <v>45462</v>
      </c>
      <c r="C1432" t="s">
        <v>21</v>
      </c>
      <c r="D1432">
        <v>99.67</v>
      </c>
    </row>
    <row r="1433" spans="1:4" hidden="1" x14ac:dyDescent="0.35">
      <c r="A1433" t="s">
        <v>41</v>
      </c>
      <c r="B1433" s="32">
        <v>45462</v>
      </c>
      <c r="C1433" t="s">
        <v>21</v>
      </c>
      <c r="D1433">
        <v>133.5</v>
      </c>
    </row>
    <row r="1434" spans="1:4" hidden="1" x14ac:dyDescent="0.35">
      <c r="A1434" t="s">
        <v>42</v>
      </c>
      <c r="B1434" s="32">
        <v>45462</v>
      </c>
      <c r="C1434" t="s">
        <v>21</v>
      </c>
      <c r="D1434">
        <v>103.92</v>
      </c>
    </row>
    <row r="1435" spans="1:4" hidden="1" x14ac:dyDescent="0.35">
      <c r="A1435" t="s">
        <v>43</v>
      </c>
      <c r="B1435" s="32">
        <v>45462</v>
      </c>
      <c r="C1435" t="s">
        <v>21</v>
      </c>
      <c r="D1435">
        <v>176.35</v>
      </c>
    </row>
    <row r="1436" spans="1:4" hidden="1" x14ac:dyDescent="0.35">
      <c r="A1436" t="s">
        <v>44</v>
      </c>
      <c r="B1436" s="32">
        <v>45462</v>
      </c>
      <c r="C1436" t="s">
        <v>21</v>
      </c>
      <c r="D1436">
        <v>127.55</v>
      </c>
    </row>
    <row r="1437" spans="1:4" hidden="1" x14ac:dyDescent="0.35">
      <c r="A1437" t="s">
        <v>45</v>
      </c>
      <c r="B1437" s="32">
        <v>45462</v>
      </c>
      <c r="C1437" t="s">
        <v>21</v>
      </c>
      <c r="D1437">
        <v>174</v>
      </c>
    </row>
    <row r="1438" spans="1:4" hidden="1" x14ac:dyDescent="0.35">
      <c r="A1438" t="s">
        <v>30</v>
      </c>
      <c r="B1438" s="32">
        <v>45463</v>
      </c>
      <c r="C1438" t="s">
        <v>21</v>
      </c>
      <c r="D1438">
        <v>172.65</v>
      </c>
    </row>
    <row r="1439" spans="1:4" hidden="1" x14ac:dyDescent="0.35">
      <c r="A1439" t="s">
        <v>47</v>
      </c>
      <c r="B1439" s="32">
        <v>45463</v>
      </c>
      <c r="C1439" t="s">
        <v>21</v>
      </c>
      <c r="D1439">
        <v>173.33</v>
      </c>
    </row>
    <row r="1440" spans="1:4" hidden="1" x14ac:dyDescent="0.35">
      <c r="A1440" t="s">
        <v>31</v>
      </c>
      <c r="B1440" s="32">
        <v>45463</v>
      </c>
      <c r="C1440" t="s">
        <v>21</v>
      </c>
      <c r="D1440">
        <v>237.52</v>
      </c>
    </row>
    <row r="1441" spans="1:4" hidden="1" x14ac:dyDescent="0.35">
      <c r="A1441" t="s">
        <v>32</v>
      </c>
      <c r="B1441" s="32">
        <v>45463</v>
      </c>
      <c r="C1441" t="s">
        <v>21</v>
      </c>
      <c r="D1441">
        <v>174</v>
      </c>
    </row>
    <row r="1442" spans="1:4" hidden="1" x14ac:dyDescent="0.35">
      <c r="A1442" t="s">
        <v>33</v>
      </c>
      <c r="B1442" s="32">
        <v>45463</v>
      </c>
      <c r="C1442" t="s">
        <v>21</v>
      </c>
      <c r="D1442">
        <v>214.42</v>
      </c>
    </row>
    <row r="1443" spans="1:4" hidden="1" x14ac:dyDescent="0.35">
      <c r="A1443" t="s">
        <v>34</v>
      </c>
      <c r="B1443" s="32">
        <v>45463</v>
      </c>
      <c r="C1443" t="s">
        <v>21</v>
      </c>
      <c r="D1443">
        <v>206.7</v>
      </c>
    </row>
    <row r="1444" spans="1:4" hidden="1" x14ac:dyDescent="0.35">
      <c r="A1444" t="s">
        <v>35</v>
      </c>
      <c r="B1444" s="32">
        <v>45463</v>
      </c>
      <c r="C1444" t="s">
        <v>21</v>
      </c>
      <c r="D1444">
        <v>147.53</v>
      </c>
    </row>
    <row r="1445" spans="1:4" hidden="1" x14ac:dyDescent="0.35">
      <c r="A1445" t="s">
        <v>37</v>
      </c>
      <c r="B1445" s="32">
        <v>45463</v>
      </c>
      <c r="C1445" t="s">
        <v>21</v>
      </c>
      <c r="D1445">
        <v>245.05</v>
      </c>
    </row>
    <row r="1446" spans="1:4" hidden="1" x14ac:dyDescent="0.35">
      <c r="A1446" t="s">
        <v>38</v>
      </c>
      <c r="B1446" s="32">
        <v>45463</v>
      </c>
      <c r="C1446" t="s">
        <v>21</v>
      </c>
      <c r="D1446">
        <v>135.63</v>
      </c>
    </row>
    <row r="1447" spans="1:4" hidden="1" x14ac:dyDescent="0.35">
      <c r="A1447" t="s">
        <v>40</v>
      </c>
      <c r="B1447" s="32">
        <v>45463</v>
      </c>
      <c r="C1447" t="s">
        <v>21</v>
      </c>
      <c r="D1447">
        <v>222.8</v>
      </c>
    </row>
    <row r="1448" spans="1:4" hidden="1" x14ac:dyDescent="0.35">
      <c r="A1448" t="s">
        <v>41</v>
      </c>
      <c r="B1448" s="32">
        <v>45463</v>
      </c>
      <c r="C1448" t="s">
        <v>21</v>
      </c>
      <c r="D1448">
        <v>144.32</v>
      </c>
    </row>
    <row r="1449" spans="1:4" hidden="1" x14ac:dyDescent="0.35">
      <c r="A1449" t="s">
        <v>42</v>
      </c>
      <c r="B1449" s="32">
        <v>45463</v>
      </c>
      <c r="C1449" t="s">
        <v>21</v>
      </c>
      <c r="D1449">
        <v>162.25</v>
      </c>
    </row>
    <row r="1450" spans="1:4" hidden="1" x14ac:dyDescent="0.35">
      <c r="A1450" t="s">
        <v>43</v>
      </c>
      <c r="B1450" s="32">
        <v>45463</v>
      </c>
      <c r="C1450" t="s">
        <v>21</v>
      </c>
      <c r="D1450">
        <v>241.62</v>
      </c>
    </row>
    <row r="1451" spans="1:4" hidden="1" x14ac:dyDescent="0.35">
      <c r="A1451" t="s">
        <v>44</v>
      </c>
      <c r="B1451" s="32">
        <v>45463</v>
      </c>
      <c r="C1451" t="s">
        <v>21</v>
      </c>
      <c r="D1451">
        <v>140.72</v>
      </c>
    </row>
    <row r="1452" spans="1:4" hidden="1" x14ac:dyDescent="0.35">
      <c r="A1452" t="s">
        <v>45</v>
      </c>
      <c r="B1452" s="32">
        <v>45463</v>
      </c>
      <c r="C1452" t="s">
        <v>21</v>
      </c>
      <c r="D1452">
        <v>166.8</v>
      </c>
    </row>
    <row r="1453" spans="1:4" hidden="1" x14ac:dyDescent="0.35">
      <c r="A1453" t="s">
        <v>30</v>
      </c>
      <c r="B1453" s="32">
        <v>45464</v>
      </c>
      <c r="C1453" t="s">
        <v>21</v>
      </c>
      <c r="D1453">
        <v>101</v>
      </c>
    </row>
    <row r="1454" spans="1:4" hidden="1" x14ac:dyDescent="0.35">
      <c r="A1454" t="s">
        <v>47</v>
      </c>
      <c r="B1454" s="32">
        <v>45464</v>
      </c>
      <c r="C1454" t="s">
        <v>21</v>
      </c>
      <c r="D1454">
        <v>125.02</v>
      </c>
    </row>
    <row r="1455" spans="1:4" hidden="1" x14ac:dyDescent="0.35">
      <c r="A1455" t="s">
        <v>31</v>
      </c>
      <c r="B1455" s="32">
        <v>45464</v>
      </c>
      <c r="C1455" t="s">
        <v>21</v>
      </c>
      <c r="D1455">
        <v>161.43</v>
      </c>
    </row>
    <row r="1456" spans="1:4" hidden="1" x14ac:dyDescent="0.35">
      <c r="A1456" t="s">
        <v>32</v>
      </c>
      <c r="B1456" s="32">
        <v>45464</v>
      </c>
      <c r="C1456" t="s">
        <v>21</v>
      </c>
      <c r="D1456">
        <v>118.23</v>
      </c>
    </row>
    <row r="1457" spans="1:4" hidden="1" x14ac:dyDescent="0.35">
      <c r="A1457" t="s">
        <v>33</v>
      </c>
      <c r="B1457" s="32">
        <v>45464</v>
      </c>
      <c r="C1457" t="s">
        <v>21</v>
      </c>
      <c r="D1457">
        <v>152.97999999999999</v>
      </c>
    </row>
    <row r="1458" spans="1:4" hidden="1" x14ac:dyDescent="0.35">
      <c r="A1458" t="s">
        <v>34</v>
      </c>
      <c r="B1458" s="32">
        <v>45464</v>
      </c>
      <c r="C1458" t="s">
        <v>21</v>
      </c>
      <c r="D1458">
        <v>128.58000000000001</v>
      </c>
    </row>
    <row r="1459" spans="1:4" hidden="1" x14ac:dyDescent="0.35">
      <c r="A1459" t="s">
        <v>35</v>
      </c>
      <c r="B1459" s="32">
        <v>45464</v>
      </c>
      <c r="C1459" t="s">
        <v>21</v>
      </c>
      <c r="D1459">
        <v>176.4</v>
      </c>
    </row>
    <row r="1460" spans="1:4" hidden="1" x14ac:dyDescent="0.35">
      <c r="A1460" t="s">
        <v>37</v>
      </c>
      <c r="B1460" s="32">
        <v>45464</v>
      </c>
      <c r="C1460" t="s">
        <v>21</v>
      </c>
      <c r="D1460">
        <v>222.12</v>
      </c>
    </row>
    <row r="1461" spans="1:4" hidden="1" x14ac:dyDescent="0.35">
      <c r="A1461" t="s">
        <v>38</v>
      </c>
      <c r="B1461" s="32">
        <v>45464</v>
      </c>
      <c r="C1461" t="s">
        <v>21</v>
      </c>
      <c r="D1461">
        <v>95.03</v>
      </c>
    </row>
    <row r="1462" spans="1:4" hidden="1" x14ac:dyDescent="0.35">
      <c r="A1462" t="s">
        <v>40</v>
      </c>
      <c r="B1462" s="32">
        <v>45464</v>
      </c>
      <c r="C1462" t="s">
        <v>21</v>
      </c>
      <c r="D1462">
        <v>145.02000000000001</v>
      </c>
    </row>
    <row r="1463" spans="1:4" hidden="1" x14ac:dyDescent="0.35">
      <c r="A1463" t="s">
        <v>41</v>
      </c>
      <c r="B1463" s="32">
        <v>45464</v>
      </c>
      <c r="C1463" t="s">
        <v>21</v>
      </c>
      <c r="D1463">
        <v>174.35</v>
      </c>
    </row>
    <row r="1464" spans="1:4" hidden="1" x14ac:dyDescent="0.35">
      <c r="A1464" t="s">
        <v>42</v>
      </c>
      <c r="B1464" s="32">
        <v>45464</v>
      </c>
      <c r="C1464" t="s">
        <v>21</v>
      </c>
      <c r="D1464">
        <v>133.19999999999999</v>
      </c>
    </row>
    <row r="1465" spans="1:4" hidden="1" x14ac:dyDescent="0.35">
      <c r="A1465" t="s">
        <v>43</v>
      </c>
      <c r="B1465" s="32">
        <v>45464</v>
      </c>
      <c r="C1465" t="s">
        <v>21</v>
      </c>
      <c r="D1465">
        <v>213.88</v>
      </c>
    </row>
    <row r="1466" spans="1:4" hidden="1" x14ac:dyDescent="0.35">
      <c r="A1466" t="s">
        <v>44</v>
      </c>
      <c r="B1466" s="32">
        <v>45464</v>
      </c>
      <c r="C1466" t="s">
        <v>21</v>
      </c>
      <c r="D1466">
        <v>119.17</v>
      </c>
    </row>
    <row r="1467" spans="1:4" hidden="1" x14ac:dyDescent="0.35">
      <c r="A1467" t="s">
        <v>45</v>
      </c>
      <c r="B1467" s="32">
        <v>45464</v>
      </c>
      <c r="C1467" t="s">
        <v>21</v>
      </c>
      <c r="D1467">
        <v>144.83000000000001</v>
      </c>
    </row>
    <row r="1468" spans="1:4" hidden="1" x14ac:dyDescent="0.35">
      <c r="A1468" t="s">
        <v>47</v>
      </c>
      <c r="B1468" s="32">
        <v>45465</v>
      </c>
      <c r="C1468" t="s">
        <v>21</v>
      </c>
      <c r="D1468">
        <v>52.3</v>
      </c>
    </row>
    <row r="1469" spans="1:4" hidden="1" x14ac:dyDescent="0.35">
      <c r="A1469" t="s">
        <v>31</v>
      </c>
      <c r="B1469" s="32">
        <v>45465</v>
      </c>
      <c r="C1469" t="s">
        <v>21</v>
      </c>
      <c r="D1469">
        <v>50</v>
      </c>
    </row>
    <row r="1470" spans="1:4" hidden="1" x14ac:dyDescent="0.35">
      <c r="A1470" t="s">
        <v>32</v>
      </c>
      <c r="B1470" s="32">
        <v>45465</v>
      </c>
      <c r="C1470" t="s">
        <v>21</v>
      </c>
      <c r="D1470">
        <v>20.03</v>
      </c>
    </row>
    <row r="1471" spans="1:4" hidden="1" x14ac:dyDescent="0.35">
      <c r="A1471" t="s">
        <v>33</v>
      </c>
      <c r="B1471" s="32">
        <v>45465</v>
      </c>
      <c r="C1471" t="s">
        <v>21</v>
      </c>
      <c r="D1471">
        <v>23.02</v>
      </c>
    </row>
    <row r="1472" spans="1:4" hidden="1" x14ac:dyDescent="0.35">
      <c r="A1472" t="s">
        <v>34</v>
      </c>
      <c r="B1472" s="32">
        <v>45465</v>
      </c>
      <c r="C1472" t="s">
        <v>21</v>
      </c>
      <c r="D1472">
        <v>35.07</v>
      </c>
    </row>
    <row r="1473" spans="1:4" hidden="1" x14ac:dyDescent="0.35">
      <c r="A1473" t="s">
        <v>35</v>
      </c>
      <c r="B1473" s="32">
        <v>45465</v>
      </c>
      <c r="C1473" t="s">
        <v>21</v>
      </c>
      <c r="D1473">
        <v>92.12</v>
      </c>
    </row>
    <row r="1474" spans="1:4" hidden="1" x14ac:dyDescent="0.35">
      <c r="A1474" t="s">
        <v>37</v>
      </c>
      <c r="B1474" s="32">
        <v>45465</v>
      </c>
      <c r="C1474" t="s">
        <v>21</v>
      </c>
      <c r="D1474">
        <v>37.03</v>
      </c>
    </row>
    <row r="1475" spans="1:4" hidden="1" x14ac:dyDescent="0.35">
      <c r="A1475" t="s">
        <v>40</v>
      </c>
      <c r="B1475" s="32">
        <v>45465</v>
      </c>
      <c r="C1475" t="s">
        <v>21</v>
      </c>
      <c r="D1475">
        <v>172.55</v>
      </c>
    </row>
    <row r="1476" spans="1:4" hidden="1" x14ac:dyDescent="0.35">
      <c r="A1476" t="s">
        <v>41</v>
      </c>
      <c r="B1476" s="32">
        <v>45465</v>
      </c>
      <c r="C1476" t="s">
        <v>21</v>
      </c>
      <c r="D1476">
        <v>0.37</v>
      </c>
    </row>
    <row r="1477" spans="1:4" hidden="1" x14ac:dyDescent="0.35">
      <c r="A1477" t="s">
        <v>42</v>
      </c>
      <c r="B1477" s="32">
        <v>45465</v>
      </c>
      <c r="C1477" t="s">
        <v>21</v>
      </c>
      <c r="D1477">
        <v>47.45</v>
      </c>
    </row>
    <row r="1478" spans="1:4" hidden="1" x14ac:dyDescent="0.35">
      <c r="A1478" t="s">
        <v>44</v>
      </c>
      <c r="B1478" s="32">
        <v>45465</v>
      </c>
      <c r="C1478" t="s">
        <v>21</v>
      </c>
      <c r="D1478">
        <v>68.2</v>
      </c>
    </row>
    <row r="1479" spans="1:4" hidden="1" x14ac:dyDescent="0.35">
      <c r="A1479" t="s">
        <v>45</v>
      </c>
      <c r="B1479" s="32">
        <v>45465</v>
      </c>
      <c r="C1479" t="s">
        <v>21</v>
      </c>
      <c r="D1479">
        <v>45.23</v>
      </c>
    </row>
    <row r="1480" spans="1:4" hidden="1" x14ac:dyDescent="0.35">
      <c r="A1480" t="s">
        <v>30</v>
      </c>
      <c r="B1480" s="32">
        <v>45467</v>
      </c>
      <c r="C1480" t="s">
        <v>21</v>
      </c>
      <c r="D1480">
        <v>86.88</v>
      </c>
    </row>
    <row r="1481" spans="1:4" hidden="1" x14ac:dyDescent="0.35">
      <c r="A1481" t="s">
        <v>47</v>
      </c>
      <c r="B1481" s="32">
        <v>45467</v>
      </c>
      <c r="C1481" t="s">
        <v>21</v>
      </c>
      <c r="D1481">
        <v>150.47</v>
      </c>
    </row>
    <row r="1482" spans="1:4" hidden="1" x14ac:dyDescent="0.35">
      <c r="A1482" t="s">
        <v>31</v>
      </c>
      <c r="B1482" s="32">
        <v>45467</v>
      </c>
      <c r="C1482" t="s">
        <v>21</v>
      </c>
      <c r="D1482">
        <v>181.18</v>
      </c>
    </row>
    <row r="1483" spans="1:4" hidden="1" x14ac:dyDescent="0.35">
      <c r="A1483" t="s">
        <v>32</v>
      </c>
      <c r="B1483" s="32">
        <v>45467</v>
      </c>
      <c r="C1483" t="s">
        <v>21</v>
      </c>
      <c r="D1483">
        <v>78.52</v>
      </c>
    </row>
    <row r="1484" spans="1:4" hidden="1" x14ac:dyDescent="0.35">
      <c r="A1484" t="s">
        <v>33</v>
      </c>
      <c r="B1484" s="32">
        <v>45467</v>
      </c>
      <c r="C1484" t="s">
        <v>21</v>
      </c>
      <c r="D1484">
        <v>129.47999999999999</v>
      </c>
    </row>
    <row r="1485" spans="1:4" hidden="1" x14ac:dyDescent="0.35">
      <c r="A1485" t="s">
        <v>34</v>
      </c>
      <c r="B1485" s="32">
        <v>45467</v>
      </c>
      <c r="C1485" t="s">
        <v>21</v>
      </c>
      <c r="D1485">
        <v>83.18</v>
      </c>
    </row>
    <row r="1486" spans="1:4" hidden="1" x14ac:dyDescent="0.35">
      <c r="A1486" t="s">
        <v>35</v>
      </c>
      <c r="B1486" s="32">
        <v>45467</v>
      </c>
      <c r="C1486" t="s">
        <v>21</v>
      </c>
      <c r="D1486">
        <v>177.37</v>
      </c>
    </row>
    <row r="1487" spans="1:4" hidden="1" x14ac:dyDescent="0.35">
      <c r="A1487" t="s">
        <v>37</v>
      </c>
      <c r="B1487" s="32">
        <v>45467</v>
      </c>
      <c r="C1487" t="s">
        <v>21</v>
      </c>
      <c r="D1487">
        <v>306.93</v>
      </c>
    </row>
    <row r="1488" spans="1:4" hidden="1" x14ac:dyDescent="0.35">
      <c r="A1488" t="s">
        <v>38</v>
      </c>
      <c r="B1488" s="32">
        <v>45467</v>
      </c>
      <c r="C1488" t="s">
        <v>21</v>
      </c>
      <c r="D1488">
        <v>118.18</v>
      </c>
    </row>
    <row r="1489" spans="1:4" hidden="1" x14ac:dyDescent="0.35">
      <c r="A1489" t="s">
        <v>40</v>
      </c>
      <c r="B1489" s="32">
        <v>45467</v>
      </c>
      <c r="C1489" t="s">
        <v>21</v>
      </c>
      <c r="D1489">
        <v>181.02</v>
      </c>
    </row>
    <row r="1490" spans="1:4" hidden="1" x14ac:dyDescent="0.35">
      <c r="A1490" t="s">
        <v>41</v>
      </c>
      <c r="B1490" s="32">
        <v>45467</v>
      </c>
      <c r="C1490" t="s">
        <v>21</v>
      </c>
      <c r="D1490">
        <v>133.25</v>
      </c>
    </row>
    <row r="1491" spans="1:4" hidden="1" x14ac:dyDescent="0.35">
      <c r="A1491" t="s">
        <v>42</v>
      </c>
      <c r="B1491" s="32">
        <v>45467</v>
      </c>
      <c r="C1491" t="s">
        <v>21</v>
      </c>
      <c r="D1491">
        <v>117.28</v>
      </c>
    </row>
    <row r="1492" spans="1:4" hidden="1" x14ac:dyDescent="0.35">
      <c r="A1492" t="s">
        <v>43</v>
      </c>
      <c r="B1492" s="32">
        <v>45467</v>
      </c>
      <c r="C1492" t="s">
        <v>21</v>
      </c>
      <c r="D1492">
        <v>214.68</v>
      </c>
    </row>
    <row r="1493" spans="1:4" hidden="1" x14ac:dyDescent="0.35">
      <c r="A1493" t="s">
        <v>44</v>
      </c>
      <c r="B1493" s="32">
        <v>45467</v>
      </c>
      <c r="C1493" t="s">
        <v>21</v>
      </c>
      <c r="D1493">
        <v>2.38</v>
      </c>
    </row>
    <row r="1494" spans="1:4" hidden="1" x14ac:dyDescent="0.35">
      <c r="A1494" t="s">
        <v>45</v>
      </c>
      <c r="B1494" s="32">
        <v>45467</v>
      </c>
      <c r="C1494" t="s">
        <v>21</v>
      </c>
      <c r="D1494">
        <v>92.2</v>
      </c>
    </row>
    <row r="1495" spans="1:4" hidden="1" x14ac:dyDescent="0.35">
      <c r="A1495" t="s">
        <v>30</v>
      </c>
      <c r="B1495" s="32">
        <v>45468</v>
      </c>
      <c r="C1495" t="s">
        <v>21</v>
      </c>
      <c r="D1495">
        <v>169.17</v>
      </c>
    </row>
    <row r="1496" spans="1:4" hidden="1" x14ac:dyDescent="0.35">
      <c r="A1496" t="s">
        <v>47</v>
      </c>
      <c r="B1496" s="32">
        <v>45468</v>
      </c>
      <c r="C1496" t="s">
        <v>21</v>
      </c>
      <c r="D1496">
        <v>130.38</v>
      </c>
    </row>
    <row r="1497" spans="1:4" hidden="1" x14ac:dyDescent="0.35">
      <c r="A1497" t="s">
        <v>31</v>
      </c>
      <c r="B1497" s="32">
        <v>45468</v>
      </c>
      <c r="C1497" t="s">
        <v>21</v>
      </c>
      <c r="D1497">
        <v>128.72999999999999</v>
      </c>
    </row>
    <row r="1498" spans="1:4" hidden="1" x14ac:dyDescent="0.35">
      <c r="A1498" t="s">
        <v>32</v>
      </c>
      <c r="B1498" s="32">
        <v>45468</v>
      </c>
      <c r="C1498" t="s">
        <v>21</v>
      </c>
      <c r="D1498">
        <v>125.07</v>
      </c>
    </row>
    <row r="1499" spans="1:4" hidden="1" x14ac:dyDescent="0.35">
      <c r="A1499" t="s">
        <v>33</v>
      </c>
      <c r="B1499" s="32">
        <v>45468</v>
      </c>
      <c r="C1499" t="s">
        <v>21</v>
      </c>
      <c r="D1499">
        <v>108.8</v>
      </c>
    </row>
    <row r="1500" spans="1:4" hidden="1" x14ac:dyDescent="0.35">
      <c r="A1500" t="s">
        <v>34</v>
      </c>
      <c r="B1500" s="32">
        <v>45468</v>
      </c>
      <c r="C1500" t="s">
        <v>21</v>
      </c>
      <c r="D1500">
        <v>135.08000000000001</v>
      </c>
    </row>
    <row r="1501" spans="1:4" hidden="1" x14ac:dyDescent="0.35">
      <c r="A1501" t="s">
        <v>35</v>
      </c>
      <c r="B1501" s="32">
        <v>45468</v>
      </c>
      <c r="C1501" t="s">
        <v>21</v>
      </c>
      <c r="D1501">
        <v>134.08000000000001</v>
      </c>
    </row>
    <row r="1502" spans="1:4" hidden="1" x14ac:dyDescent="0.35">
      <c r="A1502" t="s">
        <v>37</v>
      </c>
      <c r="B1502" s="32">
        <v>45468</v>
      </c>
      <c r="C1502" t="s">
        <v>21</v>
      </c>
      <c r="D1502">
        <v>153.05000000000001</v>
      </c>
    </row>
    <row r="1503" spans="1:4" hidden="1" x14ac:dyDescent="0.35">
      <c r="A1503" t="s">
        <v>38</v>
      </c>
      <c r="B1503" s="32">
        <v>45468</v>
      </c>
      <c r="C1503" t="s">
        <v>21</v>
      </c>
      <c r="D1503">
        <v>131.32</v>
      </c>
    </row>
    <row r="1504" spans="1:4" hidden="1" x14ac:dyDescent="0.35">
      <c r="A1504" t="s">
        <v>40</v>
      </c>
      <c r="B1504" s="32">
        <v>45468</v>
      </c>
      <c r="C1504" t="s">
        <v>21</v>
      </c>
      <c r="D1504">
        <v>173.75</v>
      </c>
    </row>
    <row r="1505" spans="1:4" hidden="1" x14ac:dyDescent="0.35">
      <c r="A1505" t="s">
        <v>41</v>
      </c>
      <c r="B1505" s="32">
        <v>45468</v>
      </c>
      <c r="C1505" t="s">
        <v>21</v>
      </c>
      <c r="D1505">
        <v>127</v>
      </c>
    </row>
    <row r="1506" spans="1:4" hidden="1" x14ac:dyDescent="0.35">
      <c r="A1506" t="s">
        <v>42</v>
      </c>
      <c r="B1506" s="32">
        <v>45468</v>
      </c>
      <c r="C1506" t="s">
        <v>21</v>
      </c>
      <c r="D1506">
        <v>114.48</v>
      </c>
    </row>
    <row r="1507" spans="1:4" hidden="1" x14ac:dyDescent="0.35">
      <c r="A1507" t="s">
        <v>43</v>
      </c>
      <c r="B1507" s="32">
        <v>45468</v>
      </c>
      <c r="C1507" t="s">
        <v>21</v>
      </c>
      <c r="D1507">
        <v>163.75</v>
      </c>
    </row>
    <row r="1508" spans="1:4" hidden="1" x14ac:dyDescent="0.35">
      <c r="A1508" t="s">
        <v>44</v>
      </c>
      <c r="B1508" s="32">
        <v>45468</v>
      </c>
      <c r="C1508" t="s">
        <v>21</v>
      </c>
      <c r="D1508">
        <v>130.85</v>
      </c>
    </row>
    <row r="1509" spans="1:4" hidden="1" x14ac:dyDescent="0.35">
      <c r="A1509" t="s">
        <v>45</v>
      </c>
      <c r="B1509" s="32">
        <v>45468</v>
      </c>
      <c r="C1509" t="s">
        <v>21</v>
      </c>
      <c r="D1509">
        <v>108.03</v>
      </c>
    </row>
    <row r="1510" spans="1:4" hidden="1" x14ac:dyDescent="0.35">
      <c r="A1510" t="s">
        <v>30</v>
      </c>
      <c r="B1510" s="32">
        <v>45469</v>
      </c>
      <c r="C1510" t="s">
        <v>21</v>
      </c>
      <c r="D1510">
        <v>71.52</v>
      </c>
    </row>
    <row r="1511" spans="1:4" hidden="1" x14ac:dyDescent="0.35">
      <c r="A1511" t="s">
        <v>47</v>
      </c>
      <c r="B1511" s="32">
        <v>45469</v>
      </c>
      <c r="C1511" t="s">
        <v>21</v>
      </c>
      <c r="D1511">
        <v>130.88</v>
      </c>
    </row>
    <row r="1512" spans="1:4" hidden="1" x14ac:dyDescent="0.35">
      <c r="A1512" t="s">
        <v>31</v>
      </c>
      <c r="B1512" s="32">
        <v>45469</v>
      </c>
      <c r="C1512" t="s">
        <v>21</v>
      </c>
      <c r="D1512">
        <v>151.63</v>
      </c>
    </row>
    <row r="1513" spans="1:4" hidden="1" x14ac:dyDescent="0.35">
      <c r="A1513" t="s">
        <v>32</v>
      </c>
      <c r="B1513" s="32">
        <v>45469</v>
      </c>
      <c r="C1513" t="s">
        <v>21</v>
      </c>
      <c r="D1513">
        <v>105.42</v>
      </c>
    </row>
    <row r="1514" spans="1:4" hidden="1" x14ac:dyDescent="0.35">
      <c r="A1514" t="s">
        <v>33</v>
      </c>
      <c r="B1514" s="32">
        <v>45469</v>
      </c>
      <c r="C1514" t="s">
        <v>21</v>
      </c>
      <c r="D1514">
        <v>153.55000000000001</v>
      </c>
    </row>
    <row r="1515" spans="1:4" hidden="1" x14ac:dyDescent="0.35">
      <c r="A1515" t="s">
        <v>34</v>
      </c>
      <c r="B1515" s="32">
        <v>45469</v>
      </c>
      <c r="C1515" t="s">
        <v>21</v>
      </c>
      <c r="D1515">
        <v>96.2</v>
      </c>
    </row>
    <row r="1516" spans="1:4" hidden="1" x14ac:dyDescent="0.35">
      <c r="A1516" t="s">
        <v>35</v>
      </c>
      <c r="B1516" s="32">
        <v>45469</v>
      </c>
      <c r="C1516" t="s">
        <v>21</v>
      </c>
      <c r="D1516">
        <v>163.72</v>
      </c>
    </row>
    <row r="1517" spans="1:4" hidden="1" x14ac:dyDescent="0.35">
      <c r="A1517" t="s">
        <v>37</v>
      </c>
      <c r="B1517" s="32">
        <v>45469</v>
      </c>
      <c r="C1517" t="s">
        <v>21</v>
      </c>
      <c r="D1517">
        <v>232.13</v>
      </c>
    </row>
    <row r="1518" spans="1:4" hidden="1" x14ac:dyDescent="0.35">
      <c r="A1518" t="s">
        <v>38</v>
      </c>
      <c r="B1518" s="32">
        <v>45469</v>
      </c>
      <c r="C1518" t="s">
        <v>21</v>
      </c>
      <c r="D1518">
        <v>71.430000000000007</v>
      </c>
    </row>
    <row r="1519" spans="1:4" hidden="1" x14ac:dyDescent="0.35">
      <c r="A1519" t="s">
        <v>40</v>
      </c>
      <c r="B1519" s="32">
        <v>45469</v>
      </c>
      <c r="C1519" t="s">
        <v>21</v>
      </c>
      <c r="D1519">
        <v>177.35</v>
      </c>
    </row>
    <row r="1520" spans="1:4" hidden="1" x14ac:dyDescent="0.35">
      <c r="A1520" t="s">
        <v>41</v>
      </c>
      <c r="B1520" s="32">
        <v>45469</v>
      </c>
      <c r="C1520" t="s">
        <v>21</v>
      </c>
      <c r="D1520">
        <v>127.9</v>
      </c>
    </row>
    <row r="1521" spans="1:4" hidden="1" x14ac:dyDescent="0.35">
      <c r="A1521" t="s">
        <v>42</v>
      </c>
      <c r="B1521" s="32">
        <v>45469</v>
      </c>
      <c r="C1521" t="s">
        <v>21</v>
      </c>
      <c r="D1521">
        <v>121.93</v>
      </c>
    </row>
    <row r="1522" spans="1:4" hidden="1" x14ac:dyDescent="0.35">
      <c r="A1522" t="s">
        <v>43</v>
      </c>
      <c r="B1522" s="32">
        <v>45469</v>
      </c>
      <c r="C1522" t="s">
        <v>21</v>
      </c>
      <c r="D1522">
        <v>120.8</v>
      </c>
    </row>
    <row r="1523" spans="1:4" hidden="1" x14ac:dyDescent="0.35">
      <c r="A1523" t="s">
        <v>44</v>
      </c>
      <c r="B1523" s="32">
        <v>45469</v>
      </c>
      <c r="C1523" t="s">
        <v>21</v>
      </c>
      <c r="D1523">
        <v>83.65</v>
      </c>
    </row>
    <row r="1524" spans="1:4" hidden="1" x14ac:dyDescent="0.35">
      <c r="A1524" t="s">
        <v>45</v>
      </c>
      <c r="B1524" s="32">
        <v>45469</v>
      </c>
      <c r="C1524" t="s">
        <v>21</v>
      </c>
      <c r="D1524">
        <v>91.22</v>
      </c>
    </row>
    <row r="1525" spans="1:4" hidden="1" x14ac:dyDescent="0.35">
      <c r="A1525" t="s">
        <v>30</v>
      </c>
      <c r="B1525" s="32">
        <v>45470</v>
      </c>
      <c r="C1525" t="s">
        <v>21</v>
      </c>
      <c r="D1525">
        <v>164.87</v>
      </c>
    </row>
    <row r="1526" spans="1:4" hidden="1" x14ac:dyDescent="0.35">
      <c r="A1526" t="s">
        <v>47</v>
      </c>
      <c r="B1526" s="32">
        <v>45470</v>
      </c>
      <c r="C1526" t="s">
        <v>21</v>
      </c>
      <c r="D1526">
        <v>163.9</v>
      </c>
    </row>
    <row r="1527" spans="1:4" hidden="1" x14ac:dyDescent="0.35">
      <c r="A1527" t="s">
        <v>31</v>
      </c>
      <c r="B1527" s="32">
        <v>45470</v>
      </c>
      <c r="C1527" t="s">
        <v>21</v>
      </c>
      <c r="D1527">
        <v>178.35</v>
      </c>
    </row>
    <row r="1528" spans="1:4" hidden="1" x14ac:dyDescent="0.35">
      <c r="A1528" t="s">
        <v>32</v>
      </c>
      <c r="B1528" s="32">
        <v>45470</v>
      </c>
      <c r="C1528" t="s">
        <v>21</v>
      </c>
      <c r="D1528">
        <v>133.55000000000001</v>
      </c>
    </row>
    <row r="1529" spans="1:4" hidden="1" x14ac:dyDescent="0.35">
      <c r="A1529" t="s">
        <v>33</v>
      </c>
      <c r="B1529" s="32">
        <v>45470</v>
      </c>
      <c r="C1529" t="s">
        <v>21</v>
      </c>
      <c r="D1529">
        <v>179.07</v>
      </c>
    </row>
    <row r="1530" spans="1:4" hidden="1" x14ac:dyDescent="0.35">
      <c r="A1530" t="s">
        <v>34</v>
      </c>
      <c r="B1530" s="32">
        <v>45470</v>
      </c>
      <c r="C1530" t="s">
        <v>21</v>
      </c>
      <c r="D1530">
        <v>166.43</v>
      </c>
    </row>
    <row r="1531" spans="1:4" hidden="1" x14ac:dyDescent="0.35">
      <c r="A1531" t="s">
        <v>35</v>
      </c>
      <c r="B1531" s="32">
        <v>45470</v>
      </c>
      <c r="C1531" t="s">
        <v>21</v>
      </c>
      <c r="D1531">
        <v>153.30000000000001</v>
      </c>
    </row>
    <row r="1532" spans="1:4" hidden="1" x14ac:dyDescent="0.35">
      <c r="A1532" t="s">
        <v>37</v>
      </c>
      <c r="B1532" s="32">
        <v>45470</v>
      </c>
      <c r="C1532" t="s">
        <v>21</v>
      </c>
      <c r="D1532">
        <v>196.68</v>
      </c>
    </row>
    <row r="1533" spans="1:4" hidden="1" x14ac:dyDescent="0.35">
      <c r="A1533" t="s">
        <v>38</v>
      </c>
      <c r="B1533" s="32">
        <v>45470</v>
      </c>
      <c r="C1533" t="s">
        <v>21</v>
      </c>
      <c r="D1533">
        <v>223.82</v>
      </c>
    </row>
    <row r="1534" spans="1:4" hidden="1" x14ac:dyDescent="0.35">
      <c r="A1534" t="s">
        <v>40</v>
      </c>
      <c r="B1534" s="32">
        <v>45470</v>
      </c>
      <c r="C1534" t="s">
        <v>21</v>
      </c>
      <c r="D1534">
        <v>238.63</v>
      </c>
    </row>
    <row r="1535" spans="1:4" hidden="1" x14ac:dyDescent="0.35">
      <c r="A1535" t="s">
        <v>41</v>
      </c>
      <c r="B1535" s="32">
        <v>45470</v>
      </c>
      <c r="C1535" t="s">
        <v>21</v>
      </c>
      <c r="D1535">
        <v>181.15</v>
      </c>
    </row>
    <row r="1536" spans="1:4" hidden="1" x14ac:dyDescent="0.35">
      <c r="A1536" t="s">
        <v>42</v>
      </c>
      <c r="B1536" s="32">
        <v>45470</v>
      </c>
      <c r="C1536" t="s">
        <v>21</v>
      </c>
      <c r="D1536">
        <v>157.72</v>
      </c>
    </row>
    <row r="1537" spans="1:4" hidden="1" x14ac:dyDescent="0.35">
      <c r="A1537" t="s">
        <v>43</v>
      </c>
      <c r="B1537" s="32">
        <v>45470</v>
      </c>
      <c r="C1537" t="s">
        <v>21</v>
      </c>
      <c r="D1537">
        <v>223.32</v>
      </c>
    </row>
    <row r="1538" spans="1:4" hidden="1" x14ac:dyDescent="0.35">
      <c r="A1538" t="s">
        <v>44</v>
      </c>
      <c r="B1538" s="32">
        <v>45470</v>
      </c>
      <c r="C1538" t="s">
        <v>21</v>
      </c>
      <c r="D1538">
        <v>142.16999999999999</v>
      </c>
    </row>
    <row r="1539" spans="1:4" hidden="1" x14ac:dyDescent="0.35">
      <c r="A1539" t="s">
        <v>45</v>
      </c>
      <c r="B1539" s="32">
        <v>45470</v>
      </c>
      <c r="C1539" t="s">
        <v>21</v>
      </c>
      <c r="D1539">
        <v>133.65</v>
      </c>
    </row>
    <row r="1540" spans="1:4" hidden="1" x14ac:dyDescent="0.35">
      <c r="A1540" t="s">
        <v>30</v>
      </c>
      <c r="B1540" s="32">
        <v>45471</v>
      </c>
      <c r="C1540" t="s">
        <v>21</v>
      </c>
      <c r="D1540">
        <v>113.43</v>
      </c>
    </row>
    <row r="1541" spans="1:4" hidden="1" x14ac:dyDescent="0.35">
      <c r="A1541" t="s">
        <v>47</v>
      </c>
      <c r="B1541" s="32">
        <v>45471</v>
      </c>
      <c r="C1541" t="s">
        <v>21</v>
      </c>
      <c r="D1541">
        <v>151.47999999999999</v>
      </c>
    </row>
    <row r="1542" spans="1:4" hidden="1" x14ac:dyDescent="0.35">
      <c r="A1542" t="s">
        <v>31</v>
      </c>
      <c r="B1542" s="32">
        <v>45471</v>
      </c>
      <c r="C1542" t="s">
        <v>21</v>
      </c>
      <c r="D1542">
        <v>139.05000000000001</v>
      </c>
    </row>
    <row r="1543" spans="1:4" hidden="1" x14ac:dyDescent="0.35">
      <c r="A1543" t="s">
        <v>32</v>
      </c>
      <c r="B1543" s="32">
        <v>45471</v>
      </c>
      <c r="C1543" t="s">
        <v>21</v>
      </c>
      <c r="D1543">
        <v>88.7</v>
      </c>
    </row>
    <row r="1544" spans="1:4" hidden="1" x14ac:dyDescent="0.35">
      <c r="A1544" t="s">
        <v>33</v>
      </c>
      <c r="B1544" s="32">
        <v>45471</v>
      </c>
      <c r="C1544" t="s">
        <v>21</v>
      </c>
      <c r="D1544">
        <v>208.65</v>
      </c>
    </row>
    <row r="1545" spans="1:4" hidden="1" x14ac:dyDescent="0.35">
      <c r="A1545" t="s">
        <v>34</v>
      </c>
      <c r="B1545" s="32">
        <v>45471</v>
      </c>
      <c r="C1545" t="s">
        <v>21</v>
      </c>
      <c r="D1545">
        <v>126.03</v>
      </c>
    </row>
    <row r="1546" spans="1:4" hidden="1" x14ac:dyDescent="0.35">
      <c r="A1546" t="s">
        <v>35</v>
      </c>
      <c r="B1546" s="32">
        <v>45471</v>
      </c>
      <c r="C1546" t="s">
        <v>21</v>
      </c>
      <c r="D1546">
        <v>147.85</v>
      </c>
    </row>
    <row r="1547" spans="1:4" hidden="1" x14ac:dyDescent="0.35">
      <c r="A1547" t="s">
        <v>37</v>
      </c>
      <c r="B1547" s="32">
        <v>45471</v>
      </c>
      <c r="C1547" t="s">
        <v>21</v>
      </c>
      <c r="D1547">
        <v>142.57</v>
      </c>
    </row>
    <row r="1548" spans="1:4" hidden="1" x14ac:dyDescent="0.35">
      <c r="A1548" t="s">
        <v>38</v>
      </c>
      <c r="B1548" s="32">
        <v>45471</v>
      </c>
      <c r="C1548" t="s">
        <v>21</v>
      </c>
      <c r="D1548">
        <v>115.83</v>
      </c>
    </row>
    <row r="1549" spans="1:4" hidden="1" x14ac:dyDescent="0.35">
      <c r="A1549" t="s">
        <v>40</v>
      </c>
      <c r="B1549" s="32">
        <v>45471</v>
      </c>
      <c r="C1549" t="s">
        <v>21</v>
      </c>
      <c r="D1549">
        <v>169.83</v>
      </c>
    </row>
    <row r="1550" spans="1:4" hidden="1" x14ac:dyDescent="0.35">
      <c r="A1550" t="s">
        <v>41</v>
      </c>
      <c r="B1550" s="32">
        <v>45471</v>
      </c>
      <c r="C1550" t="s">
        <v>21</v>
      </c>
      <c r="D1550">
        <v>154.41999999999999</v>
      </c>
    </row>
    <row r="1551" spans="1:4" hidden="1" x14ac:dyDescent="0.35">
      <c r="A1551" t="s">
        <v>42</v>
      </c>
      <c r="B1551" s="32">
        <v>45471</v>
      </c>
      <c r="C1551" t="s">
        <v>21</v>
      </c>
      <c r="D1551">
        <v>115.05</v>
      </c>
    </row>
    <row r="1552" spans="1:4" hidden="1" x14ac:dyDescent="0.35">
      <c r="A1552" t="s">
        <v>43</v>
      </c>
      <c r="B1552" s="32">
        <v>45471</v>
      </c>
      <c r="C1552" t="s">
        <v>21</v>
      </c>
      <c r="D1552">
        <v>149.15</v>
      </c>
    </row>
    <row r="1553" spans="1:4" hidden="1" x14ac:dyDescent="0.35">
      <c r="A1553" t="s">
        <v>44</v>
      </c>
      <c r="B1553" s="32">
        <v>45471</v>
      </c>
      <c r="C1553" t="s">
        <v>21</v>
      </c>
      <c r="D1553">
        <v>90.57</v>
      </c>
    </row>
    <row r="1554" spans="1:4" hidden="1" x14ac:dyDescent="0.35">
      <c r="A1554" t="s">
        <v>45</v>
      </c>
      <c r="B1554" s="32">
        <v>45471</v>
      </c>
      <c r="C1554" t="s">
        <v>21</v>
      </c>
      <c r="D1554">
        <v>213.22</v>
      </c>
    </row>
    <row r="1555" spans="1:4" hidden="1" x14ac:dyDescent="0.35">
      <c r="A1555" t="s">
        <v>38</v>
      </c>
      <c r="B1555" s="32">
        <v>45472</v>
      </c>
      <c r="C1555" t="s">
        <v>21</v>
      </c>
      <c r="D1555">
        <v>39.42</v>
      </c>
    </row>
    <row r="1556" spans="1:4" hidden="1" x14ac:dyDescent="0.35">
      <c r="A1556" t="s">
        <v>44</v>
      </c>
      <c r="B1556" s="32">
        <v>45472</v>
      </c>
      <c r="C1556" t="s">
        <v>21</v>
      </c>
      <c r="D1556">
        <v>137.63</v>
      </c>
    </row>
    <row r="1557" spans="1:4" hidden="1" x14ac:dyDescent="0.35">
      <c r="A1557" t="s">
        <v>30</v>
      </c>
      <c r="B1557" s="32">
        <v>45474</v>
      </c>
      <c r="C1557" t="s">
        <v>22</v>
      </c>
      <c r="D1557">
        <v>140.88</v>
      </c>
    </row>
    <row r="1558" spans="1:4" hidden="1" x14ac:dyDescent="0.35">
      <c r="A1558" t="s">
        <v>47</v>
      </c>
      <c r="B1558" s="32">
        <v>45474</v>
      </c>
      <c r="C1558" t="s">
        <v>22</v>
      </c>
      <c r="D1558">
        <v>102.22</v>
      </c>
    </row>
    <row r="1559" spans="1:4" hidden="1" x14ac:dyDescent="0.35">
      <c r="A1559" t="s">
        <v>31</v>
      </c>
      <c r="B1559" s="32">
        <v>45474</v>
      </c>
      <c r="C1559" t="s">
        <v>22</v>
      </c>
      <c r="D1559">
        <v>195.85</v>
      </c>
    </row>
    <row r="1560" spans="1:4" hidden="1" x14ac:dyDescent="0.35">
      <c r="A1560" t="s">
        <v>33</v>
      </c>
      <c r="B1560" s="32">
        <v>45474</v>
      </c>
      <c r="C1560" t="s">
        <v>22</v>
      </c>
      <c r="D1560">
        <v>156.97</v>
      </c>
    </row>
    <row r="1561" spans="1:4" hidden="1" x14ac:dyDescent="0.35">
      <c r="A1561" t="s">
        <v>34</v>
      </c>
      <c r="B1561" s="32">
        <v>45474</v>
      </c>
      <c r="C1561" t="s">
        <v>22</v>
      </c>
      <c r="D1561">
        <v>104.87</v>
      </c>
    </row>
    <row r="1562" spans="1:4" hidden="1" x14ac:dyDescent="0.35">
      <c r="A1562" t="s">
        <v>35</v>
      </c>
      <c r="B1562" s="32">
        <v>45474</v>
      </c>
      <c r="C1562" t="s">
        <v>22</v>
      </c>
      <c r="D1562">
        <v>176.67</v>
      </c>
    </row>
    <row r="1563" spans="1:4" hidden="1" x14ac:dyDescent="0.35">
      <c r="A1563" t="s">
        <v>37</v>
      </c>
      <c r="B1563" s="32">
        <v>45474</v>
      </c>
      <c r="C1563" t="s">
        <v>22</v>
      </c>
      <c r="D1563">
        <v>219.13</v>
      </c>
    </row>
    <row r="1564" spans="1:4" hidden="1" x14ac:dyDescent="0.35">
      <c r="A1564" t="s">
        <v>38</v>
      </c>
      <c r="B1564" s="32">
        <v>45474</v>
      </c>
      <c r="C1564" t="s">
        <v>22</v>
      </c>
      <c r="D1564">
        <v>161.41999999999999</v>
      </c>
    </row>
    <row r="1565" spans="1:4" hidden="1" x14ac:dyDescent="0.35">
      <c r="A1565" t="s">
        <v>40</v>
      </c>
      <c r="B1565" s="32">
        <v>45474</v>
      </c>
      <c r="C1565" t="s">
        <v>22</v>
      </c>
      <c r="D1565">
        <v>201.97</v>
      </c>
    </row>
    <row r="1566" spans="1:4" hidden="1" x14ac:dyDescent="0.35">
      <c r="A1566" t="s">
        <v>42</v>
      </c>
      <c r="B1566" s="32">
        <v>45474</v>
      </c>
      <c r="C1566" t="s">
        <v>22</v>
      </c>
      <c r="D1566">
        <v>103.27</v>
      </c>
    </row>
    <row r="1567" spans="1:4" hidden="1" x14ac:dyDescent="0.35">
      <c r="A1567" t="s">
        <v>43</v>
      </c>
      <c r="B1567" s="32">
        <v>45474</v>
      </c>
      <c r="C1567" t="s">
        <v>22</v>
      </c>
      <c r="D1567">
        <v>172.52</v>
      </c>
    </row>
    <row r="1568" spans="1:4" hidden="1" x14ac:dyDescent="0.35">
      <c r="A1568" t="s">
        <v>45</v>
      </c>
      <c r="B1568" s="32">
        <v>45474</v>
      </c>
      <c r="C1568" t="s">
        <v>22</v>
      </c>
      <c r="D1568">
        <v>151.32</v>
      </c>
    </row>
    <row r="1569" spans="1:4" hidden="1" x14ac:dyDescent="0.35">
      <c r="A1569" t="s">
        <v>30</v>
      </c>
      <c r="B1569" s="32">
        <v>45475</v>
      </c>
      <c r="C1569" t="s">
        <v>22</v>
      </c>
      <c r="D1569">
        <v>126.07</v>
      </c>
    </row>
    <row r="1570" spans="1:4" hidden="1" x14ac:dyDescent="0.35">
      <c r="A1570" t="s">
        <v>47</v>
      </c>
      <c r="B1570" s="32">
        <v>45475</v>
      </c>
      <c r="C1570" t="s">
        <v>22</v>
      </c>
      <c r="D1570">
        <v>163.4</v>
      </c>
    </row>
    <row r="1571" spans="1:4" hidden="1" x14ac:dyDescent="0.35">
      <c r="A1571" t="s">
        <v>31</v>
      </c>
      <c r="B1571" s="32">
        <v>45475</v>
      </c>
      <c r="C1571" t="s">
        <v>22</v>
      </c>
      <c r="D1571">
        <v>236.08</v>
      </c>
    </row>
    <row r="1572" spans="1:4" hidden="1" x14ac:dyDescent="0.35">
      <c r="A1572" t="s">
        <v>32</v>
      </c>
      <c r="B1572" s="32">
        <v>45475</v>
      </c>
      <c r="C1572" t="s">
        <v>22</v>
      </c>
      <c r="D1572">
        <v>95.23</v>
      </c>
    </row>
    <row r="1573" spans="1:4" hidden="1" x14ac:dyDescent="0.35">
      <c r="A1573" t="s">
        <v>33</v>
      </c>
      <c r="B1573" s="32">
        <v>45475</v>
      </c>
      <c r="C1573" t="s">
        <v>22</v>
      </c>
      <c r="D1573">
        <v>92.53</v>
      </c>
    </row>
    <row r="1574" spans="1:4" hidden="1" x14ac:dyDescent="0.35">
      <c r="A1574" t="s">
        <v>34</v>
      </c>
      <c r="B1574" s="32">
        <v>45475</v>
      </c>
      <c r="C1574" t="s">
        <v>22</v>
      </c>
      <c r="D1574">
        <v>164.77</v>
      </c>
    </row>
    <row r="1575" spans="1:4" hidden="1" x14ac:dyDescent="0.35">
      <c r="A1575" t="s">
        <v>35</v>
      </c>
      <c r="B1575" s="32">
        <v>45475</v>
      </c>
      <c r="C1575" t="s">
        <v>22</v>
      </c>
      <c r="D1575">
        <v>160.87</v>
      </c>
    </row>
    <row r="1576" spans="1:4" hidden="1" x14ac:dyDescent="0.35">
      <c r="A1576" t="s">
        <v>37</v>
      </c>
      <c r="B1576" s="32">
        <v>45475</v>
      </c>
      <c r="C1576" t="s">
        <v>22</v>
      </c>
      <c r="D1576">
        <v>272.02999999999997</v>
      </c>
    </row>
    <row r="1577" spans="1:4" hidden="1" x14ac:dyDescent="0.35">
      <c r="A1577" t="s">
        <v>38</v>
      </c>
      <c r="B1577" s="32">
        <v>45475</v>
      </c>
      <c r="C1577" t="s">
        <v>22</v>
      </c>
      <c r="D1577">
        <v>135.94999999999999</v>
      </c>
    </row>
    <row r="1578" spans="1:4" hidden="1" x14ac:dyDescent="0.35">
      <c r="A1578" t="s">
        <v>40</v>
      </c>
      <c r="B1578" s="32">
        <v>45475</v>
      </c>
      <c r="C1578" t="s">
        <v>22</v>
      </c>
      <c r="D1578">
        <v>210.42</v>
      </c>
    </row>
    <row r="1579" spans="1:4" hidden="1" x14ac:dyDescent="0.35">
      <c r="A1579" t="s">
        <v>42</v>
      </c>
      <c r="B1579" s="32">
        <v>45475</v>
      </c>
      <c r="C1579" t="s">
        <v>22</v>
      </c>
      <c r="D1579">
        <v>102.82</v>
      </c>
    </row>
    <row r="1580" spans="1:4" hidden="1" x14ac:dyDescent="0.35">
      <c r="A1580" t="s">
        <v>43</v>
      </c>
      <c r="B1580" s="32">
        <v>45475</v>
      </c>
      <c r="C1580" t="s">
        <v>22</v>
      </c>
      <c r="D1580">
        <v>160.37</v>
      </c>
    </row>
    <row r="1581" spans="1:4" hidden="1" x14ac:dyDescent="0.35">
      <c r="A1581" t="s">
        <v>44</v>
      </c>
      <c r="B1581" s="32">
        <v>45475</v>
      </c>
      <c r="C1581" t="s">
        <v>22</v>
      </c>
      <c r="D1581">
        <v>127.72</v>
      </c>
    </row>
    <row r="1582" spans="1:4" hidden="1" x14ac:dyDescent="0.35">
      <c r="A1582" t="s">
        <v>30</v>
      </c>
      <c r="B1582" s="32">
        <v>45476</v>
      </c>
      <c r="C1582" t="s">
        <v>22</v>
      </c>
      <c r="D1582">
        <v>187.95</v>
      </c>
    </row>
    <row r="1583" spans="1:4" hidden="1" x14ac:dyDescent="0.35">
      <c r="A1583" t="s">
        <v>47</v>
      </c>
      <c r="B1583" s="32">
        <v>45476</v>
      </c>
      <c r="C1583" t="s">
        <v>22</v>
      </c>
      <c r="D1583">
        <v>148.65</v>
      </c>
    </row>
    <row r="1584" spans="1:4" hidden="1" x14ac:dyDescent="0.35">
      <c r="A1584" t="s">
        <v>31</v>
      </c>
      <c r="B1584" s="32">
        <v>45476</v>
      </c>
      <c r="C1584" t="s">
        <v>22</v>
      </c>
      <c r="D1584">
        <v>166.23</v>
      </c>
    </row>
    <row r="1585" spans="1:4" hidden="1" x14ac:dyDescent="0.35">
      <c r="A1585" t="s">
        <v>32</v>
      </c>
      <c r="B1585" s="32">
        <v>45476</v>
      </c>
      <c r="C1585" t="s">
        <v>22</v>
      </c>
      <c r="D1585">
        <v>101.62</v>
      </c>
    </row>
    <row r="1586" spans="1:4" hidden="1" x14ac:dyDescent="0.35">
      <c r="A1586" t="s">
        <v>33</v>
      </c>
      <c r="B1586" s="32">
        <v>45476</v>
      </c>
      <c r="C1586" t="s">
        <v>22</v>
      </c>
      <c r="D1586">
        <v>128.41999999999999</v>
      </c>
    </row>
    <row r="1587" spans="1:4" hidden="1" x14ac:dyDescent="0.35">
      <c r="A1587" t="s">
        <v>34</v>
      </c>
      <c r="B1587" s="32">
        <v>45476</v>
      </c>
      <c r="C1587" t="s">
        <v>22</v>
      </c>
      <c r="D1587">
        <v>133.38</v>
      </c>
    </row>
    <row r="1588" spans="1:4" hidden="1" x14ac:dyDescent="0.35">
      <c r="A1588" t="s">
        <v>35</v>
      </c>
      <c r="B1588" s="32">
        <v>45476</v>
      </c>
      <c r="C1588" t="s">
        <v>22</v>
      </c>
      <c r="D1588">
        <v>129.93</v>
      </c>
    </row>
    <row r="1589" spans="1:4" hidden="1" x14ac:dyDescent="0.35">
      <c r="A1589" t="s">
        <v>40</v>
      </c>
      <c r="B1589" s="32">
        <v>45476</v>
      </c>
      <c r="C1589" t="s">
        <v>22</v>
      </c>
      <c r="D1589">
        <v>151.63</v>
      </c>
    </row>
    <row r="1590" spans="1:4" hidden="1" x14ac:dyDescent="0.35">
      <c r="A1590" t="s">
        <v>42</v>
      </c>
      <c r="B1590" s="32">
        <v>45476</v>
      </c>
      <c r="C1590" t="s">
        <v>22</v>
      </c>
      <c r="D1590">
        <v>96.75</v>
      </c>
    </row>
    <row r="1591" spans="1:4" hidden="1" x14ac:dyDescent="0.35">
      <c r="A1591" t="s">
        <v>43</v>
      </c>
      <c r="B1591" s="32">
        <v>45476</v>
      </c>
      <c r="C1591" t="s">
        <v>22</v>
      </c>
      <c r="D1591">
        <v>224.27</v>
      </c>
    </row>
    <row r="1592" spans="1:4" hidden="1" x14ac:dyDescent="0.35">
      <c r="A1592" t="s">
        <v>44</v>
      </c>
      <c r="B1592" s="32">
        <v>45476</v>
      </c>
      <c r="C1592" t="s">
        <v>22</v>
      </c>
      <c r="D1592">
        <v>114.48</v>
      </c>
    </row>
    <row r="1593" spans="1:4" hidden="1" x14ac:dyDescent="0.35">
      <c r="A1593" t="s">
        <v>45</v>
      </c>
      <c r="B1593" s="32">
        <v>45476</v>
      </c>
      <c r="C1593" t="s">
        <v>22</v>
      </c>
      <c r="D1593">
        <v>163.68</v>
      </c>
    </row>
    <row r="1594" spans="1:4" hidden="1" x14ac:dyDescent="0.35">
      <c r="A1594" t="s">
        <v>30</v>
      </c>
      <c r="B1594" s="32">
        <v>45477</v>
      </c>
      <c r="C1594" t="s">
        <v>22</v>
      </c>
      <c r="D1594">
        <v>151.08000000000001</v>
      </c>
    </row>
    <row r="1595" spans="1:4" hidden="1" x14ac:dyDescent="0.35">
      <c r="A1595" t="s">
        <v>47</v>
      </c>
      <c r="B1595" s="32">
        <v>45477</v>
      </c>
      <c r="C1595" t="s">
        <v>22</v>
      </c>
      <c r="D1595">
        <v>146.27000000000001</v>
      </c>
    </row>
    <row r="1596" spans="1:4" hidden="1" x14ac:dyDescent="0.35">
      <c r="A1596" t="s">
        <v>31</v>
      </c>
      <c r="B1596" s="32">
        <v>45477</v>
      </c>
      <c r="C1596" t="s">
        <v>22</v>
      </c>
      <c r="D1596">
        <v>260.52999999999997</v>
      </c>
    </row>
    <row r="1597" spans="1:4" hidden="1" x14ac:dyDescent="0.35">
      <c r="A1597" t="s">
        <v>32</v>
      </c>
      <c r="B1597" s="32">
        <v>45477</v>
      </c>
      <c r="C1597" t="s">
        <v>22</v>
      </c>
      <c r="D1597">
        <v>154.80000000000001</v>
      </c>
    </row>
    <row r="1598" spans="1:4" hidden="1" x14ac:dyDescent="0.35">
      <c r="A1598" t="s">
        <v>33</v>
      </c>
      <c r="B1598" s="32">
        <v>45477</v>
      </c>
      <c r="C1598" t="s">
        <v>22</v>
      </c>
      <c r="D1598">
        <v>241.32</v>
      </c>
    </row>
    <row r="1599" spans="1:4" hidden="1" x14ac:dyDescent="0.35">
      <c r="A1599" t="s">
        <v>34</v>
      </c>
      <c r="B1599" s="32">
        <v>45477</v>
      </c>
      <c r="C1599" t="s">
        <v>22</v>
      </c>
      <c r="D1599">
        <v>132.03</v>
      </c>
    </row>
    <row r="1600" spans="1:4" hidden="1" x14ac:dyDescent="0.35">
      <c r="A1600" t="s">
        <v>35</v>
      </c>
      <c r="B1600" s="32">
        <v>45477</v>
      </c>
      <c r="C1600" t="s">
        <v>22</v>
      </c>
      <c r="D1600">
        <v>157.75</v>
      </c>
    </row>
    <row r="1601" spans="1:4" hidden="1" x14ac:dyDescent="0.35">
      <c r="A1601" t="s">
        <v>38</v>
      </c>
      <c r="B1601" s="32">
        <v>45477</v>
      </c>
      <c r="C1601" t="s">
        <v>22</v>
      </c>
      <c r="D1601">
        <v>139.97</v>
      </c>
    </row>
    <row r="1602" spans="1:4" hidden="1" x14ac:dyDescent="0.35">
      <c r="A1602" t="s">
        <v>40</v>
      </c>
      <c r="B1602" s="32">
        <v>45477</v>
      </c>
      <c r="C1602" t="s">
        <v>22</v>
      </c>
      <c r="D1602">
        <v>189.42</v>
      </c>
    </row>
    <row r="1603" spans="1:4" hidden="1" x14ac:dyDescent="0.35">
      <c r="A1603" t="s">
        <v>42</v>
      </c>
      <c r="B1603" s="32">
        <v>45477</v>
      </c>
      <c r="C1603" t="s">
        <v>22</v>
      </c>
      <c r="D1603">
        <v>144.47999999999999</v>
      </c>
    </row>
    <row r="1604" spans="1:4" hidden="1" x14ac:dyDescent="0.35">
      <c r="A1604" t="s">
        <v>43</v>
      </c>
      <c r="B1604" s="32">
        <v>45477</v>
      </c>
      <c r="C1604" t="s">
        <v>22</v>
      </c>
      <c r="D1604">
        <v>185.42</v>
      </c>
    </row>
    <row r="1605" spans="1:4" hidden="1" x14ac:dyDescent="0.35">
      <c r="A1605" t="s">
        <v>44</v>
      </c>
      <c r="B1605" s="32">
        <v>45477</v>
      </c>
      <c r="C1605" t="s">
        <v>22</v>
      </c>
      <c r="D1605">
        <v>143.62</v>
      </c>
    </row>
    <row r="1606" spans="1:4" hidden="1" x14ac:dyDescent="0.35">
      <c r="A1606" t="s">
        <v>45</v>
      </c>
      <c r="B1606" s="32">
        <v>45477</v>
      </c>
      <c r="C1606" t="s">
        <v>22</v>
      </c>
      <c r="D1606">
        <v>236.42</v>
      </c>
    </row>
    <row r="1607" spans="1:4" hidden="1" x14ac:dyDescent="0.35">
      <c r="A1607" t="s">
        <v>30</v>
      </c>
      <c r="B1607" s="32">
        <v>45478</v>
      </c>
      <c r="C1607" t="s">
        <v>22</v>
      </c>
      <c r="D1607">
        <v>133.91999999999999</v>
      </c>
    </row>
    <row r="1608" spans="1:4" hidden="1" x14ac:dyDescent="0.35">
      <c r="A1608" t="s">
        <v>47</v>
      </c>
      <c r="B1608" s="32">
        <v>45478</v>
      </c>
      <c r="C1608" t="s">
        <v>22</v>
      </c>
      <c r="D1608">
        <v>163.02000000000001</v>
      </c>
    </row>
    <row r="1609" spans="1:4" hidden="1" x14ac:dyDescent="0.35">
      <c r="A1609" t="s">
        <v>31</v>
      </c>
      <c r="B1609" s="32">
        <v>45478</v>
      </c>
      <c r="C1609" t="s">
        <v>22</v>
      </c>
      <c r="D1609">
        <v>195.1</v>
      </c>
    </row>
    <row r="1610" spans="1:4" hidden="1" x14ac:dyDescent="0.35">
      <c r="A1610" t="s">
        <v>32</v>
      </c>
      <c r="B1610" s="32">
        <v>45478</v>
      </c>
      <c r="C1610" t="s">
        <v>22</v>
      </c>
      <c r="D1610">
        <v>93.28</v>
      </c>
    </row>
    <row r="1611" spans="1:4" hidden="1" x14ac:dyDescent="0.35">
      <c r="A1611" t="s">
        <v>33</v>
      </c>
      <c r="B1611" s="32">
        <v>45478</v>
      </c>
      <c r="C1611" t="s">
        <v>22</v>
      </c>
      <c r="D1611">
        <v>149.22999999999999</v>
      </c>
    </row>
    <row r="1612" spans="1:4" hidden="1" x14ac:dyDescent="0.35">
      <c r="A1612" t="s">
        <v>34</v>
      </c>
      <c r="B1612" s="32">
        <v>45478</v>
      </c>
      <c r="C1612" t="s">
        <v>22</v>
      </c>
      <c r="D1612">
        <v>76.53</v>
      </c>
    </row>
    <row r="1613" spans="1:4" hidden="1" x14ac:dyDescent="0.35">
      <c r="A1613" t="s">
        <v>35</v>
      </c>
      <c r="B1613" s="32">
        <v>45478</v>
      </c>
      <c r="C1613" t="s">
        <v>22</v>
      </c>
      <c r="D1613">
        <v>177.83</v>
      </c>
    </row>
    <row r="1614" spans="1:4" hidden="1" x14ac:dyDescent="0.35">
      <c r="A1614" t="s">
        <v>38</v>
      </c>
      <c r="B1614" s="32">
        <v>45478</v>
      </c>
      <c r="C1614" t="s">
        <v>22</v>
      </c>
      <c r="D1614">
        <v>148.03</v>
      </c>
    </row>
    <row r="1615" spans="1:4" hidden="1" x14ac:dyDescent="0.35">
      <c r="A1615" t="s">
        <v>40</v>
      </c>
      <c r="B1615" s="32">
        <v>45478</v>
      </c>
      <c r="C1615" t="s">
        <v>22</v>
      </c>
      <c r="D1615">
        <v>168.57</v>
      </c>
    </row>
    <row r="1616" spans="1:4" hidden="1" x14ac:dyDescent="0.35">
      <c r="A1616" t="s">
        <v>42</v>
      </c>
      <c r="B1616" s="32">
        <v>45478</v>
      </c>
      <c r="C1616" t="s">
        <v>22</v>
      </c>
      <c r="D1616">
        <v>132.97999999999999</v>
      </c>
    </row>
    <row r="1617" spans="1:4" hidden="1" x14ac:dyDescent="0.35">
      <c r="A1617" t="s">
        <v>43</v>
      </c>
      <c r="B1617" s="32">
        <v>45478</v>
      </c>
      <c r="C1617" t="s">
        <v>22</v>
      </c>
      <c r="D1617">
        <v>168.5</v>
      </c>
    </row>
    <row r="1618" spans="1:4" hidden="1" x14ac:dyDescent="0.35">
      <c r="A1618" t="s">
        <v>44</v>
      </c>
      <c r="B1618" s="32">
        <v>45478</v>
      </c>
      <c r="C1618" t="s">
        <v>22</v>
      </c>
      <c r="D1618">
        <v>122.4</v>
      </c>
    </row>
    <row r="1619" spans="1:4" hidden="1" x14ac:dyDescent="0.35">
      <c r="A1619" t="s">
        <v>45</v>
      </c>
      <c r="B1619" s="32">
        <v>45478</v>
      </c>
      <c r="C1619" t="s">
        <v>22</v>
      </c>
      <c r="D1619">
        <v>104.32</v>
      </c>
    </row>
    <row r="1620" spans="1:4" hidden="1" x14ac:dyDescent="0.35">
      <c r="A1620" t="s">
        <v>44</v>
      </c>
      <c r="B1620" s="32">
        <v>45479</v>
      </c>
      <c r="C1620" t="s">
        <v>22</v>
      </c>
      <c r="D1620">
        <v>88.42</v>
      </c>
    </row>
    <row r="1621" spans="1:4" hidden="1" x14ac:dyDescent="0.35">
      <c r="A1621" t="s">
        <v>30</v>
      </c>
      <c r="B1621" s="32">
        <v>45481</v>
      </c>
      <c r="C1621" t="s">
        <v>22</v>
      </c>
      <c r="D1621">
        <v>104.55</v>
      </c>
    </row>
    <row r="1622" spans="1:4" hidden="1" x14ac:dyDescent="0.35">
      <c r="A1622" t="s">
        <v>47</v>
      </c>
      <c r="B1622" s="32">
        <v>45481</v>
      </c>
      <c r="C1622" t="s">
        <v>22</v>
      </c>
      <c r="D1622">
        <v>109.68</v>
      </c>
    </row>
    <row r="1623" spans="1:4" hidden="1" x14ac:dyDescent="0.35">
      <c r="A1623" t="s">
        <v>31</v>
      </c>
      <c r="B1623" s="32">
        <v>45481</v>
      </c>
      <c r="C1623" t="s">
        <v>22</v>
      </c>
      <c r="D1623">
        <v>164.93</v>
      </c>
    </row>
    <row r="1624" spans="1:4" hidden="1" x14ac:dyDescent="0.35">
      <c r="A1624" t="s">
        <v>32</v>
      </c>
      <c r="B1624" s="32">
        <v>45481</v>
      </c>
      <c r="C1624" t="s">
        <v>22</v>
      </c>
      <c r="D1624">
        <v>180.03</v>
      </c>
    </row>
    <row r="1625" spans="1:4" hidden="1" x14ac:dyDescent="0.35">
      <c r="A1625" t="s">
        <v>33</v>
      </c>
      <c r="B1625" s="32">
        <v>45481</v>
      </c>
      <c r="C1625" t="s">
        <v>22</v>
      </c>
      <c r="D1625">
        <v>123.58</v>
      </c>
    </row>
    <row r="1626" spans="1:4" hidden="1" x14ac:dyDescent="0.35">
      <c r="A1626" t="s">
        <v>34</v>
      </c>
      <c r="B1626" s="32">
        <v>45481</v>
      </c>
      <c r="C1626" t="s">
        <v>22</v>
      </c>
      <c r="D1626">
        <v>190.37</v>
      </c>
    </row>
    <row r="1627" spans="1:4" hidden="1" x14ac:dyDescent="0.35">
      <c r="A1627" t="s">
        <v>35</v>
      </c>
      <c r="B1627" s="32">
        <v>45481</v>
      </c>
      <c r="C1627" t="s">
        <v>22</v>
      </c>
      <c r="D1627">
        <v>138.08000000000001</v>
      </c>
    </row>
    <row r="1628" spans="1:4" hidden="1" x14ac:dyDescent="0.35">
      <c r="A1628" t="s">
        <v>37</v>
      </c>
      <c r="B1628" s="32">
        <v>45481</v>
      </c>
      <c r="C1628" t="s">
        <v>22</v>
      </c>
      <c r="D1628">
        <v>206.2</v>
      </c>
    </row>
    <row r="1629" spans="1:4" hidden="1" x14ac:dyDescent="0.35">
      <c r="A1629" t="s">
        <v>38</v>
      </c>
      <c r="B1629" s="32">
        <v>45481</v>
      </c>
      <c r="C1629" t="s">
        <v>22</v>
      </c>
      <c r="D1629">
        <v>124.3</v>
      </c>
    </row>
    <row r="1630" spans="1:4" hidden="1" x14ac:dyDescent="0.35">
      <c r="A1630" t="s">
        <v>40</v>
      </c>
      <c r="B1630" s="32">
        <v>45481</v>
      </c>
      <c r="C1630" t="s">
        <v>22</v>
      </c>
      <c r="D1630">
        <v>239.72</v>
      </c>
    </row>
    <row r="1631" spans="1:4" hidden="1" x14ac:dyDescent="0.35">
      <c r="A1631" t="s">
        <v>41</v>
      </c>
      <c r="B1631" s="32">
        <v>45481</v>
      </c>
      <c r="C1631" t="s">
        <v>22</v>
      </c>
      <c r="D1631">
        <v>269.73</v>
      </c>
    </row>
    <row r="1632" spans="1:4" hidden="1" x14ac:dyDescent="0.35">
      <c r="A1632" t="s">
        <v>42</v>
      </c>
      <c r="B1632" s="32">
        <v>45481</v>
      </c>
      <c r="C1632" t="s">
        <v>22</v>
      </c>
      <c r="D1632">
        <v>143.47</v>
      </c>
    </row>
    <row r="1633" spans="1:4" hidden="1" x14ac:dyDescent="0.35">
      <c r="A1633" t="s">
        <v>43</v>
      </c>
      <c r="B1633" s="32">
        <v>45481</v>
      </c>
      <c r="C1633" t="s">
        <v>22</v>
      </c>
      <c r="D1633">
        <v>258.62</v>
      </c>
    </row>
    <row r="1634" spans="1:4" hidden="1" x14ac:dyDescent="0.35">
      <c r="A1634" t="s">
        <v>45</v>
      </c>
      <c r="B1634" s="32">
        <v>45481</v>
      </c>
      <c r="C1634" t="s">
        <v>22</v>
      </c>
      <c r="D1634">
        <v>129.43</v>
      </c>
    </row>
    <row r="1635" spans="1:4" hidden="1" x14ac:dyDescent="0.35">
      <c r="A1635" t="s">
        <v>30</v>
      </c>
      <c r="B1635" s="32">
        <v>45482</v>
      </c>
      <c r="C1635" t="s">
        <v>22</v>
      </c>
      <c r="D1635">
        <v>125.75</v>
      </c>
    </row>
    <row r="1636" spans="1:4" hidden="1" x14ac:dyDescent="0.35">
      <c r="A1636" t="s">
        <v>47</v>
      </c>
      <c r="B1636" s="32">
        <v>45482</v>
      </c>
      <c r="C1636" t="s">
        <v>22</v>
      </c>
      <c r="D1636">
        <v>178.68</v>
      </c>
    </row>
    <row r="1637" spans="1:4" hidden="1" x14ac:dyDescent="0.35">
      <c r="A1637" t="s">
        <v>31</v>
      </c>
      <c r="B1637" s="32">
        <v>45482</v>
      </c>
      <c r="C1637" t="s">
        <v>22</v>
      </c>
      <c r="D1637">
        <v>218.7</v>
      </c>
    </row>
    <row r="1638" spans="1:4" hidden="1" x14ac:dyDescent="0.35">
      <c r="A1638" t="s">
        <v>32</v>
      </c>
      <c r="B1638" s="32">
        <v>45482</v>
      </c>
      <c r="C1638" t="s">
        <v>22</v>
      </c>
      <c r="D1638">
        <v>159.63</v>
      </c>
    </row>
    <row r="1639" spans="1:4" hidden="1" x14ac:dyDescent="0.35">
      <c r="A1639" t="s">
        <v>33</v>
      </c>
      <c r="B1639" s="32">
        <v>45482</v>
      </c>
      <c r="C1639" t="s">
        <v>22</v>
      </c>
      <c r="D1639">
        <v>102.6</v>
      </c>
    </row>
    <row r="1640" spans="1:4" hidden="1" x14ac:dyDescent="0.35">
      <c r="A1640" t="s">
        <v>34</v>
      </c>
      <c r="B1640" s="32">
        <v>45482</v>
      </c>
      <c r="C1640" t="s">
        <v>22</v>
      </c>
      <c r="D1640">
        <v>152.91999999999999</v>
      </c>
    </row>
    <row r="1641" spans="1:4" hidden="1" x14ac:dyDescent="0.35">
      <c r="A1641" t="s">
        <v>35</v>
      </c>
      <c r="B1641" s="32">
        <v>45482</v>
      </c>
      <c r="C1641" t="s">
        <v>22</v>
      </c>
      <c r="D1641">
        <v>151.55000000000001</v>
      </c>
    </row>
    <row r="1642" spans="1:4" hidden="1" x14ac:dyDescent="0.35">
      <c r="A1642" t="s">
        <v>37</v>
      </c>
      <c r="B1642" s="32">
        <v>45482</v>
      </c>
      <c r="C1642" t="s">
        <v>22</v>
      </c>
      <c r="D1642">
        <v>197.6</v>
      </c>
    </row>
    <row r="1643" spans="1:4" hidden="1" x14ac:dyDescent="0.35">
      <c r="A1643" t="s">
        <v>38</v>
      </c>
      <c r="B1643" s="32">
        <v>45482</v>
      </c>
      <c r="C1643" t="s">
        <v>22</v>
      </c>
      <c r="D1643">
        <v>109.05</v>
      </c>
    </row>
    <row r="1644" spans="1:4" hidden="1" x14ac:dyDescent="0.35">
      <c r="A1644" t="s">
        <v>40</v>
      </c>
      <c r="B1644" s="32">
        <v>45482</v>
      </c>
      <c r="C1644" t="s">
        <v>22</v>
      </c>
      <c r="D1644">
        <v>198.05</v>
      </c>
    </row>
    <row r="1645" spans="1:4" hidden="1" x14ac:dyDescent="0.35">
      <c r="A1645" t="s">
        <v>41</v>
      </c>
      <c r="B1645" s="32">
        <v>45482</v>
      </c>
      <c r="C1645" t="s">
        <v>22</v>
      </c>
      <c r="D1645">
        <v>143.72999999999999</v>
      </c>
    </row>
    <row r="1646" spans="1:4" hidden="1" x14ac:dyDescent="0.35">
      <c r="A1646" t="s">
        <v>42</v>
      </c>
      <c r="B1646" s="32">
        <v>45482</v>
      </c>
      <c r="C1646" t="s">
        <v>22</v>
      </c>
      <c r="D1646">
        <v>107.82</v>
      </c>
    </row>
    <row r="1647" spans="1:4" hidden="1" x14ac:dyDescent="0.35">
      <c r="A1647" t="s">
        <v>43</v>
      </c>
      <c r="B1647" s="32">
        <v>45482</v>
      </c>
      <c r="C1647" t="s">
        <v>22</v>
      </c>
      <c r="D1647">
        <v>218.95</v>
      </c>
    </row>
    <row r="1648" spans="1:4" hidden="1" x14ac:dyDescent="0.35">
      <c r="A1648" t="s">
        <v>44</v>
      </c>
      <c r="B1648" s="32">
        <v>45482</v>
      </c>
      <c r="C1648" t="s">
        <v>22</v>
      </c>
      <c r="D1648">
        <v>142.94999999999999</v>
      </c>
    </row>
    <row r="1649" spans="1:4" hidden="1" x14ac:dyDescent="0.35">
      <c r="A1649" t="s">
        <v>45</v>
      </c>
      <c r="B1649" s="32">
        <v>45482</v>
      </c>
      <c r="C1649" t="s">
        <v>22</v>
      </c>
      <c r="D1649">
        <v>135.30000000000001</v>
      </c>
    </row>
    <row r="1650" spans="1:4" hidden="1" x14ac:dyDescent="0.35">
      <c r="A1650" t="s">
        <v>30</v>
      </c>
      <c r="B1650" s="32">
        <v>45483</v>
      </c>
      <c r="C1650" t="s">
        <v>22</v>
      </c>
      <c r="D1650">
        <v>146.18</v>
      </c>
    </row>
    <row r="1651" spans="1:4" hidden="1" x14ac:dyDescent="0.35">
      <c r="A1651" t="s">
        <v>47</v>
      </c>
      <c r="B1651" s="32">
        <v>45483</v>
      </c>
      <c r="C1651" t="s">
        <v>22</v>
      </c>
      <c r="D1651">
        <v>115.7</v>
      </c>
    </row>
    <row r="1652" spans="1:4" hidden="1" x14ac:dyDescent="0.35">
      <c r="A1652" t="s">
        <v>31</v>
      </c>
      <c r="B1652" s="32">
        <v>45483</v>
      </c>
      <c r="C1652" t="s">
        <v>22</v>
      </c>
      <c r="D1652">
        <v>226.13</v>
      </c>
    </row>
    <row r="1653" spans="1:4" hidden="1" x14ac:dyDescent="0.35">
      <c r="A1653" t="s">
        <v>32</v>
      </c>
      <c r="B1653" s="32">
        <v>45483</v>
      </c>
      <c r="C1653" t="s">
        <v>22</v>
      </c>
      <c r="D1653">
        <v>99.32</v>
      </c>
    </row>
    <row r="1654" spans="1:4" hidden="1" x14ac:dyDescent="0.35">
      <c r="A1654" t="s">
        <v>33</v>
      </c>
      <c r="B1654" s="32">
        <v>45483</v>
      </c>
      <c r="C1654" t="s">
        <v>22</v>
      </c>
      <c r="D1654">
        <v>154.41999999999999</v>
      </c>
    </row>
    <row r="1655" spans="1:4" hidden="1" x14ac:dyDescent="0.35">
      <c r="A1655" t="s">
        <v>34</v>
      </c>
      <c r="B1655" s="32">
        <v>45483</v>
      </c>
      <c r="C1655" t="s">
        <v>22</v>
      </c>
      <c r="D1655">
        <v>123.48</v>
      </c>
    </row>
    <row r="1656" spans="1:4" hidden="1" x14ac:dyDescent="0.35">
      <c r="A1656" t="s">
        <v>35</v>
      </c>
      <c r="B1656" s="32">
        <v>45483</v>
      </c>
      <c r="C1656" t="s">
        <v>22</v>
      </c>
      <c r="D1656">
        <v>162.41999999999999</v>
      </c>
    </row>
    <row r="1657" spans="1:4" hidden="1" x14ac:dyDescent="0.35">
      <c r="A1657" t="s">
        <v>37</v>
      </c>
      <c r="B1657" s="32">
        <v>45483</v>
      </c>
      <c r="C1657" t="s">
        <v>22</v>
      </c>
      <c r="D1657">
        <v>240.98</v>
      </c>
    </row>
    <row r="1658" spans="1:4" hidden="1" x14ac:dyDescent="0.35">
      <c r="A1658" t="s">
        <v>38</v>
      </c>
      <c r="B1658" s="32">
        <v>45483</v>
      </c>
      <c r="C1658" t="s">
        <v>22</v>
      </c>
      <c r="D1658">
        <v>148.69999999999999</v>
      </c>
    </row>
    <row r="1659" spans="1:4" hidden="1" x14ac:dyDescent="0.35">
      <c r="A1659" t="s">
        <v>40</v>
      </c>
      <c r="B1659" s="32">
        <v>45483</v>
      </c>
      <c r="C1659" t="s">
        <v>22</v>
      </c>
      <c r="D1659">
        <v>181.1</v>
      </c>
    </row>
    <row r="1660" spans="1:4" hidden="1" x14ac:dyDescent="0.35">
      <c r="A1660" t="s">
        <v>41</v>
      </c>
      <c r="B1660" s="32">
        <v>45483</v>
      </c>
      <c r="C1660" t="s">
        <v>22</v>
      </c>
      <c r="D1660">
        <v>191.45</v>
      </c>
    </row>
    <row r="1661" spans="1:4" hidden="1" x14ac:dyDescent="0.35">
      <c r="A1661" t="s">
        <v>42</v>
      </c>
      <c r="B1661" s="32">
        <v>45483</v>
      </c>
      <c r="C1661" t="s">
        <v>22</v>
      </c>
      <c r="D1661">
        <v>115.23</v>
      </c>
    </row>
    <row r="1662" spans="1:4" hidden="1" x14ac:dyDescent="0.35">
      <c r="A1662" t="s">
        <v>43</v>
      </c>
      <c r="B1662" s="32">
        <v>45483</v>
      </c>
      <c r="C1662" t="s">
        <v>22</v>
      </c>
      <c r="D1662">
        <v>205.18</v>
      </c>
    </row>
    <row r="1663" spans="1:4" hidden="1" x14ac:dyDescent="0.35">
      <c r="A1663" t="s">
        <v>44</v>
      </c>
      <c r="B1663" s="32">
        <v>45483</v>
      </c>
      <c r="C1663" t="s">
        <v>22</v>
      </c>
      <c r="D1663">
        <v>180.03</v>
      </c>
    </row>
    <row r="1664" spans="1:4" hidden="1" x14ac:dyDescent="0.35">
      <c r="A1664" t="s">
        <v>45</v>
      </c>
      <c r="B1664" s="32">
        <v>45483</v>
      </c>
      <c r="C1664" t="s">
        <v>22</v>
      </c>
      <c r="D1664">
        <v>129.33000000000001</v>
      </c>
    </row>
    <row r="1665" spans="1:4" hidden="1" x14ac:dyDescent="0.35">
      <c r="A1665" t="s">
        <v>30</v>
      </c>
      <c r="B1665" s="32">
        <v>45484</v>
      </c>
      <c r="C1665" t="s">
        <v>22</v>
      </c>
      <c r="D1665">
        <v>166.07</v>
      </c>
    </row>
    <row r="1666" spans="1:4" hidden="1" x14ac:dyDescent="0.35">
      <c r="A1666" t="s">
        <v>47</v>
      </c>
      <c r="B1666" s="32">
        <v>45484</v>
      </c>
      <c r="C1666" t="s">
        <v>22</v>
      </c>
      <c r="D1666">
        <v>124.48</v>
      </c>
    </row>
    <row r="1667" spans="1:4" hidden="1" x14ac:dyDescent="0.35">
      <c r="A1667" t="s">
        <v>31</v>
      </c>
      <c r="B1667" s="32">
        <v>45484</v>
      </c>
      <c r="C1667" t="s">
        <v>22</v>
      </c>
      <c r="D1667">
        <v>241.97</v>
      </c>
    </row>
    <row r="1668" spans="1:4" hidden="1" x14ac:dyDescent="0.35">
      <c r="A1668" t="s">
        <v>32</v>
      </c>
      <c r="B1668" s="32">
        <v>45484</v>
      </c>
      <c r="C1668" t="s">
        <v>22</v>
      </c>
      <c r="D1668">
        <v>147.25</v>
      </c>
    </row>
    <row r="1669" spans="1:4" hidden="1" x14ac:dyDescent="0.35">
      <c r="A1669" t="s">
        <v>33</v>
      </c>
      <c r="B1669" s="32">
        <v>45484</v>
      </c>
      <c r="C1669" t="s">
        <v>22</v>
      </c>
      <c r="D1669">
        <v>212.73</v>
      </c>
    </row>
    <row r="1670" spans="1:4" hidden="1" x14ac:dyDescent="0.35">
      <c r="A1670" t="s">
        <v>34</v>
      </c>
      <c r="B1670" s="32">
        <v>45484</v>
      </c>
      <c r="C1670" t="s">
        <v>22</v>
      </c>
      <c r="D1670">
        <v>206.4</v>
      </c>
    </row>
    <row r="1671" spans="1:4" hidden="1" x14ac:dyDescent="0.35">
      <c r="A1671" t="s">
        <v>35</v>
      </c>
      <c r="B1671" s="32">
        <v>45484</v>
      </c>
      <c r="C1671" t="s">
        <v>22</v>
      </c>
      <c r="D1671">
        <v>235.88</v>
      </c>
    </row>
    <row r="1672" spans="1:4" hidden="1" x14ac:dyDescent="0.35">
      <c r="A1672" t="s">
        <v>37</v>
      </c>
      <c r="B1672" s="32">
        <v>45484</v>
      </c>
      <c r="C1672" t="s">
        <v>22</v>
      </c>
      <c r="D1672">
        <v>254.7</v>
      </c>
    </row>
    <row r="1673" spans="1:4" hidden="1" x14ac:dyDescent="0.35">
      <c r="A1673" t="s">
        <v>38</v>
      </c>
      <c r="B1673" s="32">
        <v>45484</v>
      </c>
      <c r="C1673" t="s">
        <v>22</v>
      </c>
      <c r="D1673">
        <v>194.37</v>
      </c>
    </row>
    <row r="1674" spans="1:4" hidden="1" x14ac:dyDescent="0.35">
      <c r="A1674" t="s">
        <v>40</v>
      </c>
      <c r="B1674" s="32">
        <v>45484</v>
      </c>
      <c r="C1674" t="s">
        <v>22</v>
      </c>
      <c r="D1674">
        <v>150.55000000000001</v>
      </c>
    </row>
    <row r="1675" spans="1:4" hidden="1" x14ac:dyDescent="0.35">
      <c r="A1675" t="s">
        <v>41</v>
      </c>
      <c r="B1675" s="32">
        <v>45484</v>
      </c>
      <c r="C1675" t="s">
        <v>22</v>
      </c>
      <c r="D1675">
        <v>146.33000000000001</v>
      </c>
    </row>
    <row r="1676" spans="1:4" hidden="1" x14ac:dyDescent="0.35">
      <c r="A1676" t="s">
        <v>42</v>
      </c>
      <c r="B1676" s="32">
        <v>45484</v>
      </c>
      <c r="C1676" t="s">
        <v>22</v>
      </c>
      <c r="D1676">
        <v>155.12</v>
      </c>
    </row>
    <row r="1677" spans="1:4" hidden="1" x14ac:dyDescent="0.35">
      <c r="A1677" t="s">
        <v>43</v>
      </c>
      <c r="B1677" s="32">
        <v>45484</v>
      </c>
      <c r="C1677" t="s">
        <v>22</v>
      </c>
      <c r="D1677">
        <v>232.17</v>
      </c>
    </row>
    <row r="1678" spans="1:4" hidden="1" x14ac:dyDescent="0.35">
      <c r="A1678" t="s">
        <v>44</v>
      </c>
      <c r="B1678" s="32">
        <v>45484</v>
      </c>
      <c r="C1678" t="s">
        <v>22</v>
      </c>
      <c r="D1678">
        <v>166.4</v>
      </c>
    </row>
    <row r="1679" spans="1:4" hidden="1" x14ac:dyDescent="0.35">
      <c r="A1679" t="s">
        <v>45</v>
      </c>
      <c r="B1679" s="32">
        <v>45484</v>
      </c>
      <c r="C1679" t="s">
        <v>22</v>
      </c>
      <c r="D1679">
        <v>191.8</v>
      </c>
    </row>
    <row r="1680" spans="1:4" hidden="1" x14ac:dyDescent="0.35">
      <c r="A1680" t="s">
        <v>30</v>
      </c>
      <c r="B1680" s="32">
        <v>45485</v>
      </c>
      <c r="C1680" t="s">
        <v>22</v>
      </c>
      <c r="D1680">
        <v>130.47999999999999</v>
      </c>
    </row>
    <row r="1681" spans="1:4" hidden="1" x14ac:dyDescent="0.35">
      <c r="A1681" t="s">
        <v>47</v>
      </c>
      <c r="B1681" s="32">
        <v>45485</v>
      </c>
      <c r="C1681" t="s">
        <v>22</v>
      </c>
      <c r="D1681">
        <v>167.72</v>
      </c>
    </row>
    <row r="1682" spans="1:4" hidden="1" x14ac:dyDescent="0.35">
      <c r="A1682" t="s">
        <v>31</v>
      </c>
      <c r="B1682" s="32">
        <v>45485</v>
      </c>
      <c r="C1682" t="s">
        <v>22</v>
      </c>
      <c r="D1682">
        <v>220.37</v>
      </c>
    </row>
    <row r="1683" spans="1:4" hidden="1" x14ac:dyDescent="0.35">
      <c r="A1683" t="s">
        <v>32</v>
      </c>
      <c r="B1683" s="32">
        <v>45485</v>
      </c>
      <c r="C1683" t="s">
        <v>22</v>
      </c>
      <c r="D1683">
        <v>100.05</v>
      </c>
    </row>
    <row r="1684" spans="1:4" hidden="1" x14ac:dyDescent="0.35">
      <c r="A1684" t="s">
        <v>33</v>
      </c>
      <c r="B1684" s="32">
        <v>45485</v>
      </c>
      <c r="C1684" t="s">
        <v>22</v>
      </c>
      <c r="D1684">
        <v>155.58000000000001</v>
      </c>
    </row>
    <row r="1685" spans="1:4" hidden="1" x14ac:dyDescent="0.35">
      <c r="A1685" t="s">
        <v>35</v>
      </c>
      <c r="B1685" s="32">
        <v>45485</v>
      </c>
      <c r="C1685" t="s">
        <v>22</v>
      </c>
      <c r="D1685">
        <v>187.32</v>
      </c>
    </row>
    <row r="1686" spans="1:4" hidden="1" x14ac:dyDescent="0.35">
      <c r="A1686" t="s">
        <v>38</v>
      </c>
      <c r="B1686" s="32">
        <v>45485</v>
      </c>
      <c r="C1686" t="s">
        <v>22</v>
      </c>
      <c r="D1686">
        <v>182.97</v>
      </c>
    </row>
    <row r="1687" spans="1:4" hidden="1" x14ac:dyDescent="0.35">
      <c r="A1687" t="s">
        <v>40</v>
      </c>
      <c r="B1687" s="32">
        <v>45485</v>
      </c>
      <c r="C1687" t="s">
        <v>22</v>
      </c>
      <c r="D1687">
        <v>198.48</v>
      </c>
    </row>
    <row r="1688" spans="1:4" hidden="1" x14ac:dyDescent="0.35">
      <c r="A1688" t="s">
        <v>41</v>
      </c>
      <c r="B1688" s="32">
        <v>45485</v>
      </c>
      <c r="C1688" t="s">
        <v>22</v>
      </c>
      <c r="D1688">
        <v>204.27</v>
      </c>
    </row>
    <row r="1689" spans="1:4" hidden="1" x14ac:dyDescent="0.35">
      <c r="A1689" t="s">
        <v>42</v>
      </c>
      <c r="B1689" s="32">
        <v>45485</v>
      </c>
      <c r="C1689" t="s">
        <v>22</v>
      </c>
      <c r="D1689">
        <v>115.58</v>
      </c>
    </row>
    <row r="1690" spans="1:4" hidden="1" x14ac:dyDescent="0.35">
      <c r="A1690" t="s">
        <v>44</v>
      </c>
      <c r="B1690" s="32">
        <v>45485</v>
      </c>
      <c r="C1690" t="s">
        <v>22</v>
      </c>
      <c r="D1690">
        <v>151</v>
      </c>
    </row>
    <row r="1691" spans="1:4" hidden="1" x14ac:dyDescent="0.35">
      <c r="A1691" t="s">
        <v>44</v>
      </c>
      <c r="B1691" s="32">
        <v>45486</v>
      </c>
      <c r="C1691" t="s">
        <v>22</v>
      </c>
      <c r="D1691">
        <v>84.52</v>
      </c>
    </row>
    <row r="1692" spans="1:4" hidden="1" x14ac:dyDescent="0.35">
      <c r="A1692" t="s">
        <v>30</v>
      </c>
      <c r="B1692" s="32">
        <v>45488</v>
      </c>
      <c r="C1692" t="s">
        <v>22</v>
      </c>
      <c r="D1692">
        <v>111.12</v>
      </c>
    </row>
    <row r="1693" spans="1:4" hidden="1" x14ac:dyDescent="0.35">
      <c r="A1693" t="s">
        <v>47</v>
      </c>
      <c r="B1693" s="32">
        <v>45488</v>
      </c>
      <c r="C1693" t="s">
        <v>22</v>
      </c>
      <c r="D1693">
        <v>171.33</v>
      </c>
    </row>
    <row r="1694" spans="1:4" hidden="1" x14ac:dyDescent="0.35">
      <c r="A1694" t="s">
        <v>31</v>
      </c>
      <c r="B1694" s="32">
        <v>45488</v>
      </c>
      <c r="C1694" t="s">
        <v>22</v>
      </c>
      <c r="D1694">
        <v>241.98</v>
      </c>
    </row>
    <row r="1695" spans="1:4" hidden="1" x14ac:dyDescent="0.35">
      <c r="A1695" t="s">
        <v>32</v>
      </c>
      <c r="B1695" s="32">
        <v>45488</v>
      </c>
      <c r="C1695" t="s">
        <v>22</v>
      </c>
      <c r="D1695">
        <v>77.88</v>
      </c>
    </row>
    <row r="1696" spans="1:4" hidden="1" x14ac:dyDescent="0.35">
      <c r="A1696" t="s">
        <v>33</v>
      </c>
      <c r="B1696" s="32">
        <v>45488</v>
      </c>
      <c r="C1696" t="s">
        <v>22</v>
      </c>
      <c r="D1696">
        <v>192.27</v>
      </c>
    </row>
    <row r="1697" spans="1:4" hidden="1" x14ac:dyDescent="0.35">
      <c r="A1697" t="s">
        <v>34</v>
      </c>
      <c r="B1697" s="32">
        <v>45488</v>
      </c>
      <c r="C1697" t="s">
        <v>22</v>
      </c>
      <c r="D1697">
        <v>180.25</v>
      </c>
    </row>
    <row r="1698" spans="1:4" hidden="1" x14ac:dyDescent="0.35">
      <c r="A1698" t="s">
        <v>35</v>
      </c>
      <c r="B1698" s="32">
        <v>45488</v>
      </c>
      <c r="C1698" t="s">
        <v>22</v>
      </c>
      <c r="D1698">
        <v>183.9</v>
      </c>
    </row>
    <row r="1699" spans="1:4" hidden="1" x14ac:dyDescent="0.35">
      <c r="A1699" t="s">
        <v>38</v>
      </c>
      <c r="B1699" s="32">
        <v>45488</v>
      </c>
      <c r="C1699" t="s">
        <v>22</v>
      </c>
      <c r="D1699">
        <v>157.13</v>
      </c>
    </row>
    <row r="1700" spans="1:4" hidden="1" x14ac:dyDescent="0.35">
      <c r="A1700" t="s">
        <v>40</v>
      </c>
      <c r="B1700" s="32">
        <v>45488</v>
      </c>
      <c r="C1700" t="s">
        <v>22</v>
      </c>
      <c r="D1700">
        <v>194.13</v>
      </c>
    </row>
    <row r="1701" spans="1:4" hidden="1" x14ac:dyDescent="0.35">
      <c r="A1701" t="s">
        <v>41</v>
      </c>
      <c r="B1701" s="32">
        <v>45488</v>
      </c>
      <c r="C1701" t="s">
        <v>22</v>
      </c>
      <c r="D1701">
        <v>5.53</v>
      </c>
    </row>
    <row r="1702" spans="1:4" hidden="1" x14ac:dyDescent="0.35">
      <c r="A1702" t="s">
        <v>42</v>
      </c>
      <c r="B1702" s="32">
        <v>45488</v>
      </c>
      <c r="C1702" t="s">
        <v>22</v>
      </c>
      <c r="D1702">
        <v>91.5</v>
      </c>
    </row>
    <row r="1703" spans="1:4" hidden="1" x14ac:dyDescent="0.35">
      <c r="A1703" t="s">
        <v>43</v>
      </c>
      <c r="B1703" s="32">
        <v>45488</v>
      </c>
      <c r="C1703" t="s">
        <v>22</v>
      </c>
      <c r="D1703">
        <v>202.07</v>
      </c>
    </row>
    <row r="1704" spans="1:4" hidden="1" x14ac:dyDescent="0.35">
      <c r="A1704" t="s">
        <v>45</v>
      </c>
      <c r="B1704" s="32">
        <v>45488</v>
      </c>
      <c r="C1704" t="s">
        <v>22</v>
      </c>
      <c r="D1704">
        <v>219.03</v>
      </c>
    </row>
    <row r="1705" spans="1:4" hidden="1" x14ac:dyDescent="0.35">
      <c r="A1705" t="s">
        <v>30</v>
      </c>
      <c r="B1705" s="32">
        <v>45489</v>
      </c>
      <c r="C1705" t="s">
        <v>22</v>
      </c>
      <c r="D1705">
        <v>99.62</v>
      </c>
    </row>
    <row r="1706" spans="1:4" hidden="1" x14ac:dyDescent="0.35">
      <c r="A1706" t="s">
        <v>47</v>
      </c>
      <c r="B1706" s="32">
        <v>45489</v>
      </c>
      <c r="C1706" t="s">
        <v>22</v>
      </c>
      <c r="D1706">
        <v>144.52000000000001</v>
      </c>
    </row>
    <row r="1707" spans="1:4" hidden="1" x14ac:dyDescent="0.35">
      <c r="A1707" t="s">
        <v>31</v>
      </c>
      <c r="B1707" s="32">
        <v>45489</v>
      </c>
      <c r="C1707" t="s">
        <v>22</v>
      </c>
      <c r="D1707">
        <v>255.05</v>
      </c>
    </row>
    <row r="1708" spans="1:4" hidden="1" x14ac:dyDescent="0.35">
      <c r="A1708" t="s">
        <v>32</v>
      </c>
      <c r="B1708" s="32">
        <v>45489</v>
      </c>
      <c r="C1708" t="s">
        <v>22</v>
      </c>
      <c r="D1708">
        <v>148.44999999999999</v>
      </c>
    </row>
    <row r="1709" spans="1:4" hidden="1" x14ac:dyDescent="0.35">
      <c r="A1709" t="s">
        <v>33</v>
      </c>
      <c r="B1709" s="32">
        <v>45489</v>
      </c>
      <c r="C1709" t="s">
        <v>22</v>
      </c>
      <c r="D1709">
        <v>123.12</v>
      </c>
    </row>
    <row r="1710" spans="1:4" hidden="1" x14ac:dyDescent="0.35">
      <c r="A1710" t="s">
        <v>34</v>
      </c>
      <c r="B1710" s="32">
        <v>45489</v>
      </c>
      <c r="C1710" t="s">
        <v>22</v>
      </c>
      <c r="D1710">
        <v>173.75</v>
      </c>
    </row>
    <row r="1711" spans="1:4" hidden="1" x14ac:dyDescent="0.35">
      <c r="A1711" t="s">
        <v>35</v>
      </c>
      <c r="B1711" s="32">
        <v>45489</v>
      </c>
      <c r="C1711" t="s">
        <v>22</v>
      </c>
      <c r="D1711">
        <v>135.4</v>
      </c>
    </row>
    <row r="1712" spans="1:4" hidden="1" x14ac:dyDescent="0.35">
      <c r="A1712" t="s">
        <v>37</v>
      </c>
      <c r="B1712" s="32">
        <v>45489</v>
      </c>
      <c r="C1712" t="s">
        <v>22</v>
      </c>
      <c r="D1712">
        <v>309.35000000000002</v>
      </c>
    </row>
    <row r="1713" spans="1:4" hidden="1" x14ac:dyDescent="0.35">
      <c r="A1713" t="s">
        <v>38</v>
      </c>
      <c r="B1713" s="32">
        <v>45489</v>
      </c>
      <c r="C1713" t="s">
        <v>22</v>
      </c>
      <c r="D1713">
        <v>188.72</v>
      </c>
    </row>
    <row r="1714" spans="1:4" hidden="1" x14ac:dyDescent="0.35">
      <c r="A1714" t="s">
        <v>40</v>
      </c>
      <c r="B1714" s="32">
        <v>45489</v>
      </c>
      <c r="C1714" t="s">
        <v>22</v>
      </c>
      <c r="D1714">
        <v>154.53</v>
      </c>
    </row>
    <row r="1715" spans="1:4" hidden="1" x14ac:dyDescent="0.35">
      <c r="A1715" t="s">
        <v>41</v>
      </c>
      <c r="B1715" s="32">
        <v>45489</v>
      </c>
      <c r="C1715" t="s">
        <v>22</v>
      </c>
      <c r="D1715">
        <v>177.43</v>
      </c>
    </row>
    <row r="1716" spans="1:4" hidden="1" x14ac:dyDescent="0.35">
      <c r="A1716" t="s">
        <v>42</v>
      </c>
      <c r="B1716" s="32">
        <v>45489</v>
      </c>
      <c r="C1716" t="s">
        <v>22</v>
      </c>
      <c r="D1716">
        <v>99.98</v>
      </c>
    </row>
    <row r="1717" spans="1:4" hidden="1" x14ac:dyDescent="0.35">
      <c r="A1717" t="s">
        <v>43</v>
      </c>
      <c r="B1717" s="32">
        <v>45489</v>
      </c>
      <c r="C1717" t="s">
        <v>22</v>
      </c>
      <c r="D1717">
        <v>197.5</v>
      </c>
    </row>
    <row r="1718" spans="1:4" hidden="1" x14ac:dyDescent="0.35">
      <c r="A1718" t="s">
        <v>44</v>
      </c>
      <c r="B1718" s="32">
        <v>45489</v>
      </c>
      <c r="C1718" t="s">
        <v>22</v>
      </c>
      <c r="D1718">
        <v>160.87</v>
      </c>
    </row>
    <row r="1719" spans="1:4" hidden="1" x14ac:dyDescent="0.35">
      <c r="A1719" t="s">
        <v>45</v>
      </c>
      <c r="B1719" s="32">
        <v>45489</v>
      </c>
      <c r="C1719" t="s">
        <v>22</v>
      </c>
      <c r="D1719">
        <v>119.8</v>
      </c>
    </row>
    <row r="1720" spans="1:4" hidden="1" x14ac:dyDescent="0.35">
      <c r="A1720" t="s">
        <v>30</v>
      </c>
      <c r="B1720" s="32">
        <v>45490</v>
      </c>
      <c r="C1720" t="s">
        <v>22</v>
      </c>
      <c r="D1720">
        <v>89.27</v>
      </c>
    </row>
    <row r="1721" spans="1:4" hidden="1" x14ac:dyDescent="0.35">
      <c r="A1721" t="s">
        <v>47</v>
      </c>
      <c r="B1721" s="32">
        <v>45490</v>
      </c>
      <c r="C1721" t="s">
        <v>22</v>
      </c>
      <c r="D1721">
        <v>153.08000000000001</v>
      </c>
    </row>
    <row r="1722" spans="1:4" hidden="1" x14ac:dyDescent="0.35">
      <c r="A1722" t="s">
        <v>31</v>
      </c>
      <c r="B1722" s="32">
        <v>45490</v>
      </c>
      <c r="C1722" t="s">
        <v>22</v>
      </c>
      <c r="D1722">
        <v>210.73</v>
      </c>
    </row>
    <row r="1723" spans="1:4" hidden="1" x14ac:dyDescent="0.35">
      <c r="A1723" t="s">
        <v>32</v>
      </c>
      <c r="B1723" s="32">
        <v>45490</v>
      </c>
      <c r="C1723" t="s">
        <v>22</v>
      </c>
      <c r="D1723">
        <v>89.25</v>
      </c>
    </row>
    <row r="1724" spans="1:4" hidden="1" x14ac:dyDescent="0.35">
      <c r="A1724" t="s">
        <v>33</v>
      </c>
      <c r="B1724" s="32">
        <v>45490</v>
      </c>
      <c r="C1724" t="s">
        <v>22</v>
      </c>
      <c r="D1724">
        <v>199.53</v>
      </c>
    </row>
    <row r="1725" spans="1:4" hidden="1" x14ac:dyDescent="0.35">
      <c r="A1725" t="s">
        <v>34</v>
      </c>
      <c r="B1725" s="32">
        <v>45490</v>
      </c>
      <c r="C1725" t="s">
        <v>22</v>
      </c>
      <c r="D1725">
        <v>124.32</v>
      </c>
    </row>
    <row r="1726" spans="1:4" hidden="1" x14ac:dyDescent="0.35">
      <c r="A1726" t="s">
        <v>35</v>
      </c>
      <c r="B1726" s="32">
        <v>45490</v>
      </c>
      <c r="C1726" t="s">
        <v>22</v>
      </c>
      <c r="D1726">
        <v>144.08000000000001</v>
      </c>
    </row>
    <row r="1727" spans="1:4" hidden="1" x14ac:dyDescent="0.35">
      <c r="A1727" t="s">
        <v>37</v>
      </c>
      <c r="B1727" s="32">
        <v>45490</v>
      </c>
      <c r="C1727" t="s">
        <v>22</v>
      </c>
      <c r="D1727">
        <v>281.8</v>
      </c>
    </row>
    <row r="1728" spans="1:4" hidden="1" x14ac:dyDescent="0.35">
      <c r="A1728" t="s">
        <v>38</v>
      </c>
      <c r="B1728" s="32">
        <v>45490</v>
      </c>
      <c r="C1728" t="s">
        <v>22</v>
      </c>
      <c r="D1728">
        <v>94.35</v>
      </c>
    </row>
    <row r="1729" spans="1:4" hidden="1" x14ac:dyDescent="0.35">
      <c r="A1729" t="s">
        <v>40</v>
      </c>
      <c r="B1729" s="32">
        <v>45490</v>
      </c>
      <c r="C1729" t="s">
        <v>22</v>
      </c>
      <c r="D1729">
        <v>172.12</v>
      </c>
    </row>
    <row r="1730" spans="1:4" hidden="1" x14ac:dyDescent="0.35">
      <c r="A1730" t="s">
        <v>41</v>
      </c>
      <c r="B1730" s="32">
        <v>45490</v>
      </c>
      <c r="C1730" t="s">
        <v>22</v>
      </c>
      <c r="D1730">
        <v>185.47</v>
      </c>
    </row>
    <row r="1731" spans="1:4" hidden="1" x14ac:dyDescent="0.35">
      <c r="A1731" t="s">
        <v>42</v>
      </c>
      <c r="B1731" s="32">
        <v>45490</v>
      </c>
      <c r="C1731" t="s">
        <v>22</v>
      </c>
      <c r="D1731">
        <v>107.68</v>
      </c>
    </row>
    <row r="1732" spans="1:4" hidden="1" x14ac:dyDescent="0.35">
      <c r="A1732" t="s">
        <v>43</v>
      </c>
      <c r="B1732" s="32">
        <v>45490</v>
      </c>
      <c r="C1732" t="s">
        <v>22</v>
      </c>
      <c r="D1732">
        <v>179</v>
      </c>
    </row>
    <row r="1733" spans="1:4" hidden="1" x14ac:dyDescent="0.35">
      <c r="A1733" t="s">
        <v>44</v>
      </c>
      <c r="B1733" s="32">
        <v>45490</v>
      </c>
      <c r="C1733" t="s">
        <v>22</v>
      </c>
      <c r="D1733">
        <v>114.57</v>
      </c>
    </row>
    <row r="1734" spans="1:4" hidden="1" x14ac:dyDescent="0.35">
      <c r="A1734" t="s">
        <v>45</v>
      </c>
      <c r="B1734" s="32">
        <v>45490</v>
      </c>
      <c r="C1734" t="s">
        <v>22</v>
      </c>
      <c r="D1734">
        <v>120.73</v>
      </c>
    </row>
    <row r="1735" spans="1:4" hidden="1" x14ac:dyDescent="0.35">
      <c r="A1735" t="s">
        <v>30</v>
      </c>
      <c r="B1735" s="32">
        <v>45491</v>
      </c>
      <c r="C1735" t="s">
        <v>22</v>
      </c>
      <c r="D1735">
        <v>104.97</v>
      </c>
    </row>
    <row r="1736" spans="1:4" hidden="1" x14ac:dyDescent="0.35">
      <c r="A1736" t="s">
        <v>47</v>
      </c>
      <c r="B1736" s="32">
        <v>45491</v>
      </c>
      <c r="C1736" t="s">
        <v>22</v>
      </c>
      <c r="D1736">
        <v>159.83000000000001</v>
      </c>
    </row>
    <row r="1737" spans="1:4" hidden="1" x14ac:dyDescent="0.35">
      <c r="A1737" t="s">
        <v>31</v>
      </c>
      <c r="B1737" s="32">
        <v>45491</v>
      </c>
      <c r="C1737" t="s">
        <v>22</v>
      </c>
      <c r="D1737">
        <v>259.25</v>
      </c>
    </row>
    <row r="1738" spans="1:4" hidden="1" x14ac:dyDescent="0.35">
      <c r="A1738" t="s">
        <v>32</v>
      </c>
      <c r="B1738" s="32">
        <v>45491</v>
      </c>
      <c r="C1738" t="s">
        <v>22</v>
      </c>
      <c r="D1738">
        <v>152.32</v>
      </c>
    </row>
    <row r="1739" spans="1:4" hidden="1" x14ac:dyDescent="0.35">
      <c r="A1739" t="s">
        <v>33</v>
      </c>
      <c r="B1739" s="32">
        <v>45491</v>
      </c>
      <c r="C1739" t="s">
        <v>22</v>
      </c>
      <c r="D1739">
        <v>168.47</v>
      </c>
    </row>
    <row r="1740" spans="1:4" hidden="1" x14ac:dyDescent="0.35">
      <c r="A1740" t="s">
        <v>34</v>
      </c>
      <c r="B1740" s="32">
        <v>45491</v>
      </c>
      <c r="C1740" t="s">
        <v>22</v>
      </c>
      <c r="D1740">
        <v>219.07</v>
      </c>
    </row>
    <row r="1741" spans="1:4" hidden="1" x14ac:dyDescent="0.35">
      <c r="A1741" t="s">
        <v>35</v>
      </c>
      <c r="B1741" s="32">
        <v>45491</v>
      </c>
      <c r="C1741" t="s">
        <v>22</v>
      </c>
      <c r="D1741">
        <v>216.48</v>
      </c>
    </row>
    <row r="1742" spans="1:4" hidden="1" x14ac:dyDescent="0.35">
      <c r="A1742" t="s">
        <v>37</v>
      </c>
      <c r="B1742" s="32">
        <v>45491</v>
      </c>
      <c r="C1742" t="s">
        <v>22</v>
      </c>
      <c r="D1742">
        <v>205.18</v>
      </c>
    </row>
    <row r="1743" spans="1:4" hidden="1" x14ac:dyDescent="0.35">
      <c r="A1743" t="s">
        <v>38</v>
      </c>
      <c r="B1743" s="32">
        <v>45491</v>
      </c>
      <c r="C1743" t="s">
        <v>22</v>
      </c>
      <c r="D1743">
        <v>148.75</v>
      </c>
    </row>
    <row r="1744" spans="1:4" hidden="1" x14ac:dyDescent="0.35">
      <c r="A1744" t="s">
        <v>40</v>
      </c>
      <c r="B1744" s="32">
        <v>45491</v>
      </c>
      <c r="C1744" t="s">
        <v>22</v>
      </c>
      <c r="D1744">
        <v>173.65</v>
      </c>
    </row>
    <row r="1745" spans="1:4" hidden="1" x14ac:dyDescent="0.35">
      <c r="A1745" t="s">
        <v>41</v>
      </c>
      <c r="B1745" s="32">
        <v>45491</v>
      </c>
      <c r="C1745" t="s">
        <v>22</v>
      </c>
      <c r="D1745">
        <v>181.68</v>
      </c>
    </row>
    <row r="1746" spans="1:4" hidden="1" x14ac:dyDescent="0.35">
      <c r="A1746" t="s">
        <v>42</v>
      </c>
      <c r="B1746" s="32">
        <v>45491</v>
      </c>
      <c r="C1746" t="s">
        <v>22</v>
      </c>
      <c r="D1746">
        <v>189.37</v>
      </c>
    </row>
    <row r="1747" spans="1:4" hidden="1" x14ac:dyDescent="0.35">
      <c r="A1747" t="s">
        <v>43</v>
      </c>
      <c r="B1747" s="32">
        <v>45491</v>
      </c>
      <c r="C1747" t="s">
        <v>22</v>
      </c>
      <c r="D1747">
        <v>260.47000000000003</v>
      </c>
    </row>
    <row r="1748" spans="1:4" hidden="1" x14ac:dyDescent="0.35">
      <c r="A1748" t="s">
        <v>44</v>
      </c>
      <c r="B1748" s="32">
        <v>45491</v>
      </c>
      <c r="C1748" t="s">
        <v>22</v>
      </c>
      <c r="D1748">
        <v>146.07</v>
      </c>
    </row>
    <row r="1749" spans="1:4" hidden="1" x14ac:dyDescent="0.35">
      <c r="A1749" t="s">
        <v>45</v>
      </c>
      <c r="B1749" s="32">
        <v>45491</v>
      </c>
      <c r="C1749" t="s">
        <v>22</v>
      </c>
      <c r="D1749">
        <v>182.82</v>
      </c>
    </row>
    <row r="1750" spans="1:4" hidden="1" x14ac:dyDescent="0.35">
      <c r="A1750" t="s">
        <v>30</v>
      </c>
      <c r="B1750" s="32">
        <v>45492</v>
      </c>
      <c r="C1750" t="s">
        <v>22</v>
      </c>
      <c r="D1750">
        <v>114.55</v>
      </c>
    </row>
    <row r="1751" spans="1:4" hidden="1" x14ac:dyDescent="0.35">
      <c r="A1751" t="s">
        <v>47</v>
      </c>
      <c r="B1751" s="32">
        <v>45492</v>
      </c>
      <c r="C1751" t="s">
        <v>22</v>
      </c>
      <c r="D1751">
        <v>109.28</v>
      </c>
    </row>
    <row r="1752" spans="1:4" hidden="1" x14ac:dyDescent="0.35">
      <c r="A1752" t="s">
        <v>31</v>
      </c>
      <c r="B1752" s="32">
        <v>45492</v>
      </c>
      <c r="C1752" t="s">
        <v>22</v>
      </c>
      <c r="D1752">
        <v>164.93</v>
      </c>
    </row>
    <row r="1753" spans="1:4" hidden="1" x14ac:dyDescent="0.35">
      <c r="A1753" t="s">
        <v>32</v>
      </c>
      <c r="B1753" s="32">
        <v>45492</v>
      </c>
      <c r="C1753" t="s">
        <v>22</v>
      </c>
      <c r="D1753">
        <v>71.13</v>
      </c>
    </row>
    <row r="1754" spans="1:4" hidden="1" x14ac:dyDescent="0.35">
      <c r="A1754" t="s">
        <v>33</v>
      </c>
      <c r="B1754" s="32">
        <v>45492</v>
      </c>
      <c r="C1754" t="s">
        <v>22</v>
      </c>
      <c r="D1754">
        <v>132.32</v>
      </c>
    </row>
    <row r="1755" spans="1:4" hidden="1" x14ac:dyDescent="0.35">
      <c r="A1755" t="s">
        <v>34</v>
      </c>
      <c r="B1755" s="32">
        <v>45492</v>
      </c>
      <c r="C1755" t="s">
        <v>22</v>
      </c>
      <c r="D1755">
        <v>129.52000000000001</v>
      </c>
    </row>
    <row r="1756" spans="1:4" hidden="1" x14ac:dyDescent="0.35">
      <c r="A1756" t="s">
        <v>35</v>
      </c>
      <c r="B1756" s="32">
        <v>45492</v>
      </c>
      <c r="C1756" t="s">
        <v>22</v>
      </c>
      <c r="D1756">
        <v>203.88</v>
      </c>
    </row>
    <row r="1757" spans="1:4" hidden="1" x14ac:dyDescent="0.35">
      <c r="A1757" t="s">
        <v>37</v>
      </c>
      <c r="B1757" s="32">
        <v>45492</v>
      </c>
      <c r="C1757" t="s">
        <v>22</v>
      </c>
      <c r="D1757">
        <v>194.6</v>
      </c>
    </row>
    <row r="1758" spans="1:4" hidden="1" x14ac:dyDescent="0.35">
      <c r="A1758" t="s">
        <v>38</v>
      </c>
      <c r="B1758" s="32">
        <v>45492</v>
      </c>
      <c r="C1758" t="s">
        <v>22</v>
      </c>
      <c r="D1758">
        <v>144.38</v>
      </c>
    </row>
    <row r="1759" spans="1:4" hidden="1" x14ac:dyDescent="0.35">
      <c r="A1759" t="s">
        <v>40</v>
      </c>
      <c r="B1759" s="32">
        <v>45492</v>
      </c>
      <c r="C1759" t="s">
        <v>22</v>
      </c>
      <c r="D1759">
        <v>130.35</v>
      </c>
    </row>
    <row r="1760" spans="1:4" hidden="1" x14ac:dyDescent="0.35">
      <c r="A1760" t="s">
        <v>41</v>
      </c>
      <c r="B1760" s="32">
        <v>45492</v>
      </c>
      <c r="C1760" t="s">
        <v>22</v>
      </c>
      <c r="D1760">
        <v>140.91999999999999</v>
      </c>
    </row>
    <row r="1761" spans="1:4" hidden="1" x14ac:dyDescent="0.35">
      <c r="A1761" t="s">
        <v>42</v>
      </c>
      <c r="B1761" s="32">
        <v>45492</v>
      </c>
      <c r="C1761" t="s">
        <v>22</v>
      </c>
      <c r="D1761">
        <v>112.97</v>
      </c>
    </row>
    <row r="1762" spans="1:4" hidden="1" x14ac:dyDescent="0.35">
      <c r="A1762" t="s">
        <v>43</v>
      </c>
      <c r="B1762" s="32">
        <v>45492</v>
      </c>
      <c r="C1762" t="s">
        <v>22</v>
      </c>
      <c r="D1762">
        <v>203.62</v>
      </c>
    </row>
    <row r="1763" spans="1:4" hidden="1" x14ac:dyDescent="0.35">
      <c r="A1763" t="s">
        <v>44</v>
      </c>
      <c r="B1763" s="32">
        <v>45492</v>
      </c>
      <c r="C1763" t="s">
        <v>22</v>
      </c>
      <c r="D1763">
        <v>97.75</v>
      </c>
    </row>
    <row r="1764" spans="1:4" hidden="1" x14ac:dyDescent="0.35">
      <c r="A1764" t="s">
        <v>45</v>
      </c>
      <c r="B1764" s="32">
        <v>45492</v>
      </c>
      <c r="C1764" t="s">
        <v>22</v>
      </c>
      <c r="D1764">
        <v>121.97</v>
      </c>
    </row>
    <row r="1765" spans="1:4" hidden="1" x14ac:dyDescent="0.35">
      <c r="A1765" t="s">
        <v>47</v>
      </c>
      <c r="B1765" s="32">
        <v>45493</v>
      </c>
      <c r="C1765" t="s">
        <v>22</v>
      </c>
      <c r="D1765">
        <v>36.15</v>
      </c>
    </row>
    <row r="1766" spans="1:4" hidden="1" x14ac:dyDescent="0.35">
      <c r="A1766" t="s">
        <v>31</v>
      </c>
      <c r="B1766" s="32">
        <v>45493</v>
      </c>
      <c r="C1766" t="s">
        <v>22</v>
      </c>
      <c r="D1766">
        <v>25.85</v>
      </c>
    </row>
    <row r="1767" spans="1:4" hidden="1" x14ac:dyDescent="0.35">
      <c r="A1767" t="s">
        <v>33</v>
      </c>
      <c r="B1767" s="32">
        <v>45493</v>
      </c>
      <c r="C1767" t="s">
        <v>22</v>
      </c>
      <c r="D1767">
        <v>31.45</v>
      </c>
    </row>
    <row r="1768" spans="1:4" hidden="1" x14ac:dyDescent="0.35">
      <c r="A1768" t="s">
        <v>34</v>
      </c>
      <c r="B1768" s="32">
        <v>45493</v>
      </c>
      <c r="C1768" t="s">
        <v>22</v>
      </c>
      <c r="D1768">
        <v>31.57</v>
      </c>
    </row>
    <row r="1769" spans="1:4" hidden="1" x14ac:dyDescent="0.35">
      <c r="A1769" t="s">
        <v>35</v>
      </c>
      <c r="B1769" s="32">
        <v>45493</v>
      </c>
      <c r="C1769" t="s">
        <v>22</v>
      </c>
      <c r="D1769">
        <v>26.7</v>
      </c>
    </row>
    <row r="1770" spans="1:4" hidden="1" x14ac:dyDescent="0.35">
      <c r="A1770" t="s">
        <v>37</v>
      </c>
      <c r="B1770" s="32">
        <v>45493</v>
      </c>
      <c r="C1770" t="s">
        <v>22</v>
      </c>
      <c r="D1770">
        <v>43.78</v>
      </c>
    </row>
    <row r="1771" spans="1:4" hidden="1" x14ac:dyDescent="0.35">
      <c r="A1771" t="s">
        <v>38</v>
      </c>
      <c r="B1771" s="32">
        <v>45493</v>
      </c>
      <c r="C1771" t="s">
        <v>22</v>
      </c>
      <c r="D1771">
        <v>60.45</v>
      </c>
    </row>
    <row r="1772" spans="1:4" hidden="1" x14ac:dyDescent="0.35">
      <c r="A1772" t="s">
        <v>41</v>
      </c>
      <c r="B1772" s="32">
        <v>45493</v>
      </c>
      <c r="C1772" t="s">
        <v>22</v>
      </c>
      <c r="D1772">
        <v>27.2</v>
      </c>
    </row>
    <row r="1773" spans="1:4" hidden="1" x14ac:dyDescent="0.35">
      <c r="A1773" t="s">
        <v>44</v>
      </c>
      <c r="B1773" s="32">
        <v>45493</v>
      </c>
      <c r="C1773" t="s">
        <v>22</v>
      </c>
      <c r="D1773">
        <v>104.75</v>
      </c>
    </row>
    <row r="1774" spans="1:4" hidden="1" x14ac:dyDescent="0.35">
      <c r="A1774" t="s">
        <v>45</v>
      </c>
      <c r="B1774" s="32">
        <v>45493</v>
      </c>
      <c r="C1774" t="s">
        <v>22</v>
      </c>
      <c r="D1774">
        <v>85.58</v>
      </c>
    </row>
    <row r="1775" spans="1:4" hidden="1" x14ac:dyDescent="0.35">
      <c r="A1775" t="s">
        <v>47</v>
      </c>
      <c r="B1775" s="32">
        <v>45495</v>
      </c>
      <c r="C1775" t="s">
        <v>22</v>
      </c>
      <c r="D1775">
        <v>124.58</v>
      </c>
    </row>
    <row r="1776" spans="1:4" hidden="1" x14ac:dyDescent="0.35">
      <c r="A1776" t="s">
        <v>31</v>
      </c>
      <c r="B1776" s="32">
        <v>45495</v>
      </c>
      <c r="C1776" t="s">
        <v>22</v>
      </c>
      <c r="D1776">
        <v>203.52</v>
      </c>
    </row>
    <row r="1777" spans="1:4" hidden="1" x14ac:dyDescent="0.35">
      <c r="A1777" t="s">
        <v>32</v>
      </c>
      <c r="B1777" s="32">
        <v>45495</v>
      </c>
      <c r="C1777" t="s">
        <v>22</v>
      </c>
      <c r="D1777">
        <v>88.12</v>
      </c>
    </row>
    <row r="1778" spans="1:4" hidden="1" x14ac:dyDescent="0.35">
      <c r="A1778" t="s">
        <v>34</v>
      </c>
      <c r="B1778" s="32">
        <v>45495</v>
      </c>
      <c r="C1778" t="s">
        <v>22</v>
      </c>
      <c r="D1778">
        <v>156.47</v>
      </c>
    </row>
    <row r="1779" spans="1:4" hidden="1" x14ac:dyDescent="0.35">
      <c r="A1779" t="s">
        <v>35</v>
      </c>
      <c r="B1779" s="32">
        <v>45495</v>
      </c>
      <c r="C1779" t="s">
        <v>22</v>
      </c>
      <c r="D1779">
        <v>171.83</v>
      </c>
    </row>
    <row r="1780" spans="1:4" hidden="1" x14ac:dyDescent="0.35">
      <c r="A1780" t="s">
        <v>37</v>
      </c>
      <c r="B1780" s="32">
        <v>45495</v>
      </c>
      <c r="C1780" t="s">
        <v>22</v>
      </c>
      <c r="D1780">
        <v>198.38</v>
      </c>
    </row>
    <row r="1781" spans="1:4" hidden="1" x14ac:dyDescent="0.35">
      <c r="A1781" t="s">
        <v>38</v>
      </c>
      <c r="B1781" s="32">
        <v>45495</v>
      </c>
      <c r="C1781" t="s">
        <v>22</v>
      </c>
      <c r="D1781">
        <v>102.77</v>
      </c>
    </row>
    <row r="1782" spans="1:4" hidden="1" x14ac:dyDescent="0.35">
      <c r="A1782" t="s">
        <v>41</v>
      </c>
      <c r="B1782" s="32">
        <v>45495</v>
      </c>
      <c r="C1782" t="s">
        <v>22</v>
      </c>
      <c r="D1782">
        <v>162.27000000000001</v>
      </c>
    </row>
    <row r="1783" spans="1:4" hidden="1" x14ac:dyDescent="0.35">
      <c r="A1783" t="s">
        <v>42</v>
      </c>
      <c r="B1783" s="32">
        <v>45495</v>
      </c>
      <c r="C1783" t="s">
        <v>22</v>
      </c>
      <c r="D1783">
        <v>95.82</v>
      </c>
    </row>
    <row r="1784" spans="1:4" hidden="1" x14ac:dyDescent="0.35">
      <c r="A1784" t="s">
        <v>43</v>
      </c>
      <c r="B1784" s="32">
        <v>45495</v>
      </c>
      <c r="C1784" t="s">
        <v>22</v>
      </c>
      <c r="D1784">
        <v>231.42</v>
      </c>
    </row>
    <row r="1785" spans="1:4" hidden="1" x14ac:dyDescent="0.35">
      <c r="A1785" t="s">
        <v>45</v>
      </c>
      <c r="B1785" s="32">
        <v>45495</v>
      </c>
      <c r="C1785" t="s">
        <v>22</v>
      </c>
      <c r="D1785">
        <v>170.92</v>
      </c>
    </row>
    <row r="1786" spans="1:4" hidden="1" x14ac:dyDescent="0.35">
      <c r="A1786" t="s">
        <v>30</v>
      </c>
      <c r="B1786" s="32">
        <v>45496</v>
      </c>
      <c r="C1786" t="s">
        <v>22</v>
      </c>
      <c r="D1786">
        <v>119.97</v>
      </c>
    </row>
    <row r="1787" spans="1:4" hidden="1" x14ac:dyDescent="0.35">
      <c r="A1787" t="s">
        <v>47</v>
      </c>
      <c r="B1787" s="32">
        <v>45496</v>
      </c>
      <c r="C1787" t="s">
        <v>22</v>
      </c>
      <c r="D1787">
        <v>101.02</v>
      </c>
    </row>
    <row r="1788" spans="1:4" hidden="1" x14ac:dyDescent="0.35">
      <c r="A1788" t="s">
        <v>31</v>
      </c>
      <c r="B1788" s="32">
        <v>45496</v>
      </c>
      <c r="C1788" t="s">
        <v>22</v>
      </c>
      <c r="D1788">
        <v>162.63</v>
      </c>
    </row>
    <row r="1789" spans="1:4" hidden="1" x14ac:dyDescent="0.35">
      <c r="A1789" t="s">
        <v>32</v>
      </c>
      <c r="B1789" s="32">
        <v>45496</v>
      </c>
      <c r="C1789" t="s">
        <v>22</v>
      </c>
      <c r="D1789">
        <v>149.52000000000001</v>
      </c>
    </row>
    <row r="1790" spans="1:4" hidden="1" x14ac:dyDescent="0.35">
      <c r="A1790" t="s">
        <v>33</v>
      </c>
      <c r="B1790" s="32">
        <v>45496</v>
      </c>
      <c r="C1790" t="s">
        <v>22</v>
      </c>
      <c r="D1790">
        <v>138.30000000000001</v>
      </c>
    </row>
    <row r="1791" spans="1:4" hidden="1" x14ac:dyDescent="0.35">
      <c r="A1791" t="s">
        <v>34</v>
      </c>
      <c r="B1791" s="32">
        <v>45496</v>
      </c>
      <c r="C1791" t="s">
        <v>22</v>
      </c>
      <c r="D1791">
        <v>143.80000000000001</v>
      </c>
    </row>
    <row r="1792" spans="1:4" hidden="1" x14ac:dyDescent="0.35">
      <c r="A1792" t="s">
        <v>35</v>
      </c>
      <c r="B1792" s="32">
        <v>45496</v>
      </c>
      <c r="C1792" t="s">
        <v>22</v>
      </c>
      <c r="D1792">
        <v>215.6</v>
      </c>
    </row>
    <row r="1793" spans="1:4" hidden="1" x14ac:dyDescent="0.35">
      <c r="A1793" t="s">
        <v>37</v>
      </c>
      <c r="B1793" s="32">
        <v>45496</v>
      </c>
      <c r="C1793" t="s">
        <v>22</v>
      </c>
      <c r="D1793">
        <v>189.33</v>
      </c>
    </row>
    <row r="1794" spans="1:4" hidden="1" x14ac:dyDescent="0.35">
      <c r="A1794" t="s">
        <v>38</v>
      </c>
      <c r="B1794" s="32">
        <v>45496</v>
      </c>
      <c r="C1794" t="s">
        <v>22</v>
      </c>
      <c r="D1794">
        <v>202.42</v>
      </c>
    </row>
    <row r="1795" spans="1:4" hidden="1" x14ac:dyDescent="0.35">
      <c r="A1795" t="s">
        <v>41</v>
      </c>
      <c r="B1795" s="32">
        <v>45496</v>
      </c>
      <c r="C1795" t="s">
        <v>22</v>
      </c>
      <c r="D1795">
        <v>160.15</v>
      </c>
    </row>
    <row r="1796" spans="1:4" hidden="1" x14ac:dyDescent="0.35">
      <c r="A1796" t="s">
        <v>42</v>
      </c>
      <c r="B1796" s="32">
        <v>45496</v>
      </c>
      <c r="C1796" t="s">
        <v>22</v>
      </c>
      <c r="D1796">
        <v>149.02000000000001</v>
      </c>
    </row>
    <row r="1797" spans="1:4" hidden="1" x14ac:dyDescent="0.35">
      <c r="A1797" t="s">
        <v>43</v>
      </c>
      <c r="B1797" s="32">
        <v>45496</v>
      </c>
      <c r="C1797" t="s">
        <v>22</v>
      </c>
      <c r="D1797">
        <v>234.4</v>
      </c>
    </row>
    <row r="1798" spans="1:4" hidden="1" x14ac:dyDescent="0.35">
      <c r="A1798" t="s">
        <v>44</v>
      </c>
      <c r="B1798" s="32">
        <v>45496</v>
      </c>
      <c r="C1798" t="s">
        <v>22</v>
      </c>
      <c r="D1798">
        <v>111.1</v>
      </c>
    </row>
    <row r="1799" spans="1:4" hidden="1" x14ac:dyDescent="0.35">
      <c r="A1799" t="s">
        <v>45</v>
      </c>
      <c r="B1799" s="32">
        <v>45496</v>
      </c>
      <c r="C1799" t="s">
        <v>22</v>
      </c>
      <c r="D1799">
        <v>140.80000000000001</v>
      </c>
    </row>
    <row r="1800" spans="1:4" hidden="1" x14ac:dyDescent="0.35">
      <c r="A1800" t="s">
        <v>30</v>
      </c>
      <c r="B1800" s="32">
        <v>45497</v>
      </c>
      <c r="C1800" t="s">
        <v>22</v>
      </c>
      <c r="D1800">
        <v>111.72</v>
      </c>
    </row>
    <row r="1801" spans="1:4" hidden="1" x14ac:dyDescent="0.35">
      <c r="A1801" t="s">
        <v>47</v>
      </c>
      <c r="B1801" s="32">
        <v>45497</v>
      </c>
      <c r="C1801" t="s">
        <v>22</v>
      </c>
      <c r="D1801">
        <v>121.12</v>
      </c>
    </row>
    <row r="1802" spans="1:4" hidden="1" x14ac:dyDescent="0.35">
      <c r="A1802" t="s">
        <v>31</v>
      </c>
      <c r="B1802" s="32">
        <v>45497</v>
      </c>
      <c r="C1802" t="s">
        <v>22</v>
      </c>
      <c r="D1802">
        <v>158.13</v>
      </c>
    </row>
    <row r="1803" spans="1:4" hidden="1" x14ac:dyDescent="0.35">
      <c r="A1803" t="s">
        <v>32</v>
      </c>
      <c r="B1803" s="32">
        <v>45497</v>
      </c>
      <c r="C1803" t="s">
        <v>22</v>
      </c>
      <c r="D1803">
        <v>99.95</v>
      </c>
    </row>
    <row r="1804" spans="1:4" hidden="1" x14ac:dyDescent="0.35">
      <c r="A1804" t="s">
        <v>33</v>
      </c>
      <c r="B1804" s="32">
        <v>45497</v>
      </c>
      <c r="C1804" t="s">
        <v>22</v>
      </c>
      <c r="D1804">
        <v>99.4</v>
      </c>
    </row>
    <row r="1805" spans="1:4" hidden="1" x14ac:dyDescent="0.35">
      <c r="A1805" t="s">
        <v>34</v>
      </c>
      <c r="B1805" s="32">
        <v>45497</v>
      </c>
      <c r="C1805" t="s">
        <v>22</v>
      </c>
      <c r="D1805">
        <v>96.48</v>
      </c>
    </row>
    <row r="1806" spans="1:4" hidden="1" x14ac:dyDescent="0.35">
      <c r="A1806" t="s">
        <v>35</v>
      </c>
      <c r="B1806" s="32">
        <v>45497</v>
      </c>
      <c r="C1806" t="s">
        <v>22</v>
      </c>
      <c r="D1806">
        <v>197.88</v>
      </c>
    </row>
    <row r="1807" spans="1:4" hidden="1" x14ac:dyDescent="0.35">
      <c r="A1807" t="s">
        <v>37</v>
      </c>
      <c r="B1807" s="32">
        <v>45497</v>
      </c>
      <c r="C1807" t="s">
        <v>22</v>
      </c>
      <c r="D1807">
        <v>215.63</v>
      </c>
    </row>
    <row r="1808" spans="1:4" hidden="1" x14ac:dyDescent="0.35">
      <c r="A1808" t="s">
        <v>38</v>
      </c>
      <c r="B1808" s="32">
        <v>45497</v>
      </c>
      <c r="C1808" t="s">
        <v>22</v>
      </c>
      <c r="D1808">
        <v>81.099999999999994</v>
      </c>
    </row>
    <row r="1809" spans="1:4" hidden="1" x14ac:dyDescent="0.35">
      <c r="A1809" t="s">
        <v>41</v>
      </c>
      <c r="B1809" s="32">
        <v>45497</v>
      </c>
      <c r="C1809" t="s">
        <v>22</v>
      </c>
      <c r="D1809">
        <v>117.82</v>
      </c>
    </row>
    <row r="1810" spans="1:4" hidden="1" x14ac:dyDescent="0.35">
      <c r="A1810" t="s">
        <v>42</v>
      </c>
      <c r="B1810" s="32">
        <v>45497</v>
      </c>
      <c r="C1810" t="s">
        <v>22</v>
      </c>
      <c r="D1810">
        <v>102.82</v>
      </c>
    </row>
    <row r="1811" spans="1:4" hidden="1" x14ac:dyDescent="0.35">
      <c r="A1811" t="s">
        <v>43</v>
      </c>
      <c r="B1811" s="32">
        <v>45497</v>
      </c>
      <c r="C1811" t="s">
        <v>22</v>
      </c>
      <c r="D1811">
        <v>178.92</v>
      </c>
    </row>
    <row r="1812" spans="1:4" hidden="1" x14ac:dyDescent="0.35">
      <c r="A1812" t="s">
        <v>44</v>
      </c>
      <c r="B1812" s="32">
        <v>45497</v>
      </c>
      <c r="C1812" t="s">
        <v>22</v>
      </c>
      <c r="D1812">
        <v>145</v>
      </c>
    </row>
    <row r="1813" spans="1:4" hidden="1" x14ac:dyDescent="0.35">
      <c r="A1813" t="s">
        <v>45</v>
      </c>
      <c r="B1813" s="32">
        <v>45497</v>
      </c>
      <c r="C1813" t="s">
        <v>22</v>
      </c>
      <c r="D1813">
        <v>269.89999999999998</v>
      </c>
    </row>
    <row r="1814" spans="1:4" hidden="1" x14ac:dyDescent="0.35">
      <c r="A1814" t="s">
        <v>30</v>
      </c>
      <c r="B1814" s="32">
        <v>45498</v>
      </c>
      <c r="C1814" t="s">
        <v>22</v>
      </c>
      <c r="D1814">
        <v>133.72999999999999</v>
      </c>
    </row>
    <row r="1815" spans="1:4" hidden="1" x14ac:dyDescent="0.35">
      <c r="A1815" t="s">
        <v>47</v>
      </c>
      <c r="B1815" s="32">
        <v>45498</v>
      </c>
      <c r="C1815" t="s">
        <v>22</v>
      </c>
      <c r="D1815">
        <v>223.58</v>
      </c>
    </row>
    <row r="1816" spans="1:4" hidden="1" x14ac:dyDescent="0.35">
      <c r="A1816" t="s">
        <v>31</v>
      </c>
      <c r="B1816" s="32">
        <v>45498</v>
      </c>
      <c r="C1816" t="s">
        <v>22</v>
      </c>
      <c r="D1816">
        <v>186.98</v>
      </c>
    </row>
    <row r="1817" spans="1:4" hidden="1" x14ac:dyDescent="0.35">
      <c r="A1817" t="s">
        <v>32</v>
      </c>
      <c r="B1817" s="32">
        <v>45498</v>
      </c>
      <c r="C1817" t="s">
        <v>22</v>
      </c>
      <c r="D1817">
        <v>114.83</v>
      </c>
    </row>
    <row r="1818" spans="1:4" hidden="1" x14ac:dyDescent="0.35">
      <c r="A1818" t="s">
        <v>33</v>
      </c>
      <c r="B1818" s="32">
        <v>45498</v>
      </c>
      <c r="C1818" t="s">
        <v>22</v>
      </c>
      <c r="D1818">
        <v>145.63</v>
      </c>
    </row>
    <row r="1819" spans="1:4" hidden="1" x14ac:dyDescent="0.35">
      <c r="A1819" t="s">
        <v>34</v>
      </c>
      <c r="B1819" s="32">
        <v>45498</v>
      </c>
      <c r="C1819" t="s">
        <v>22</v>
      </c>
      <c r="D1819">
        <v>150.12</v>
      </c>
    </row>
    <row r="1820" spans="1:4" hidden="1" x14ac:dyDescent="0.35">
      <c r="A1820" t="s">
        <v>35</v>
      </c>
      <c r="B1820" s="32">
        <v>45498</v>
      </c>
      <c r="C1820" t="s">
        <v>22</v>
      </c>
      <c r="D1820">
        <v>250.78</v>
      </c>
    </row>
    <row r="1821" spans="1:4" hidden="1" x14ac:dyDescent="0.35">
      <c r="A1821" t="s">
        <v>37</v>
      </c>
      <c r="B1821" s="32">
        <v>45498</v>
      </c>
      <c r="C1821" t="s">
        <v>22</v>
      </c>
      <c r="D1821">
        <v>198.45</v>
      </c>
    </row>
    <row r="1822" spans="1:4" hidden="1" x14ac:dyDescent="0.35">
      <c r="A1822" t="s">
        <v>38</v>
      </c>
      <c r="B1822" s="32">
        <v>45498</v>
      </c>
      <c r="C1822" t="s">
        <v>22</v>
      </c>
      <c r="D1822">
        <v>192.03</v>
      </c>
    </row>
    <row r="1823" spans="1:4" hidden="1" x14ac:dyDescent="0.35">
      <c r="A1823" t="s">
        <v>40</v>
      </c>
      <c r="B1823" s="32">
        <v>45498</v>
      </c>
      <c r="C1823" t="s">
        <v>22</v>
      </c>
      <c r="D1823">
        <v>235.48</v>
      </c>
    </row>
    <row r="1824" spans="1:4" hidden="1" x14ac:dyDescent="0.35">
      <c r="A1824" t="s">
        <v>41</v>
      </c>
      <c r="B1824" s="32">
        <v>45498</v>
      </c>
      <c r="C1824" t="s">
        <v>22</v>
      </c>
      <c r="D1824">
        <v>169.37</v>
      </c>
    </row>
    <row r="1825" spans="1:4" hidden="1" x14ac:dyDescent="0.35">
      <c r="A1825" t="s">
        <v>42</v>
      </c>
      <c r="B1825" s="32">
        <v>45498</v>
      </c>
      <c r="C1825" t="s">
        <v>22</v>
      </c>
      <c r="D1825">
        <v>112.88</v>
      </c>
    </row>
    <row r="1826" spans="1:4" hidden="1" x14ac:dyDescent="0.35">
      <c r="A1826" t="s">
        <v>43</v>
      </c>
      <c r="B1826" s="32">
        <v>45498</v>
      </c>
      <c r="C1826" t="s">
        <v>22</v>
      </c>
      <c r="D1826">
        <v>157.78</v>
      </c>
    </row>
    <row r="1827" spans="1:4" hidden="1" x14ac:dyDescent="0.35">
      <c r="A1827" t="s">
        <v>44</v>
      </c>
      <c r="B1827" s="32">
        <v>45498</v>
      </c>
      <c r="C1827" t="s">
        <v>22</v>
      </c>
      <c r="D1827">
        <v>163.13</v>
      </c>
    </row>
    <row r="1828" spans="1:4" hidden="1" x14ac:dyDescent="0.35">
      <c r="A1828" t="s">
        <v>45</v>
      </c>
      <c r="B1828" s="32">
        <v>45498</v>
      </c>
      <c r="C1828" t="s">
        <v>22</v>
      </c>
      <c r="D1828">
        <v>268.12</v>
      </c>
    </row>
    <row r="1829" spans="1:4" hidden="1" x14ac:dyDescent="0.35">
      <c r="A1829" t="s">
        <v>30</v>
      </c>
      <c r="B1829" s="32">
        <v>45499</v>
      </c>
      <c r="C1829" t="s">
        <v>22</v>
      </c>
      <c r="D1829">
        <v>132.65</v>
      </c>
    </row>
    <row r="1830" spans="1:4" hidden="1" x14ac:dyDescent="0.35">
      <c r="A1830" t="s">
        <v>47</v>
      </c>
      <c r="B1830" s="32">
        <v>45499</v>
      </c>
      <c r="C1830" t="s">
        <v>22</v>
      </c>
      <c r="D1830">
        <v>157.47</v>
      </c>
    </row>
    <row r="1831" spans="1:4" hidden="1" x14ac:dyDescent="0.35">
      <c r="A1831" t="s">
        <v>31</v>
      </c>
      <c r="B1831" s="32">
        <v>45499</v>
      </c>
      <c r="C1831" t="s">
        <v>22</v>
      </c>
      <c r="D1831">
        <v>110.03</v>
      </c>
    </row>
    <row r="1832" spans="1:4" hidden="1" x14ac:dyDescent="0.35">
      <c r="A1832" t="s">
        <v>32</v>
      </c>
      <c r="B1832" s="32">
        <v>45499</v>
      </c>
      <c r="C1832" t="s">
        <v>22</v>
      </c>
      <c r="D1832">
        <v>87.23</v>
      </c>
    </row>
    <row r="1833" spans="1:4" hidden="1" x14ac:dyDescent="0.35">
      <c r="A1833" t="s">
        <v>33</v>
      </c>
      <c r="B1833" s="32">
        <v>45499</v>
      </c>
      <c r="C1833" t="s">
        <v>22</v>
      </c>
      <c r="D1833">
        <v>118.97</v>
      </c>
    </row>
    <row r="1834" spans="1:4" hidden="1" x14ac:dyDescent="0.35">
      <c r="A1834" t="s">
        <v>34</v>
      </c>
      <c r="B1834" s="32">
        <v>45499</v>
      </c>
      <c r="C1834" t="s">
        <v>22</v>
      </c>
      <c r="D1834">
        <v>133.32</v>
      </c>
    </row>
    <row r="1835" spans="1:4" hidden="1" x14ac:dyDescent="0.35">
      <c r="A1835" t="s">
        <v>35</v>
      </c>
      <c r="B1835" s="32">
        <v>45499</v>
      </c>
      <c r="C1835" t="s">
        <v>22</v>
      </c>
      <c r="D1835">
        <v>183.77</v>
      </c>
    </row>
    <row r="1836" spans="1:4" hidden="1" x14ac:dyDescent="0.35">
      <c r="A1836" t="s">
        <v>37</v>
      </c>
      <c r="B1836" s="32">
        <v>45499</v>
      </c>
      <c r="C1836" t="s">
        <v>22</v>
      </c>
      <c r="D1836">
        <v>250.72</v>
      </c>
    </row>
    <row r="1837" spans="1:4" hidden="1" x14ac:dyDescent="0.35">
      <c r="A1837" t="s">
        <v>40</v>
      </c>
      <c r="B1837" s="32">
        <v>45499</v>
      </c>
      <c r="C1837" t="s">
        <v>22</v>
      </c>
      <c r="D1837">
        <v>157.68</v>
      </c>
    </row>
    <row r="1838" spans="1:4" hidden="1" x14ac:dyDescent="0.35">
      <c r="A1838" t="s">
        <v>41</v>
      </c>
      <c r="B1838" s="32">
        <v>45499</v>
      </c>
      <c r="C1838" t="s">
        <v>22</v>
      </c>
      <c r="D1838">
        <v>102.92</v>
      </c>
    </row>
    <row r="1839" spans="1:4" hidden="1" x14ac:dyDescent="0.35">
      <c r="A1839" t="s">
        <v>42</v>
      </c>
      <c r="B1839" s="32">
        <v>45499</v>
      </c>
      <c r="C1839" t="s">
        <v>22</v>
      </c>
      <c r="D1839">
        <v>85.88</v>
      </c>
    </row>
    <row r="1840" spans="1:4" hidden="1" x14ac:dyDescent="0.35">
      <c r="A1840" t="s">
        <v>43</v>
      </c>
      <c r="B1840" s="32">
        <v>45499</v>
      </c>
      <c r="C1840" t="s">
        <v>22</v>
      </c>
      <c r="D1840">
        <v>144.65</v>
      </c>
    </row>
    <row r="1841" spans="1:4" hidden="1" x14ac:dyDescent="0.35">
      <c r="A1841" t="s">
        <v>44</v>
      </c>
      <c r="B1841" s="32">
        <v>45499</v>
      </c>
      <c r="C1841" t="s">
        <v>22</v>
      </c>
      <c r="D1841">
        <v>80.08</v>
      </c>
    </row>
    <row r="1842" spans="1:4" hidden="1" x14ac:dyDescent="0.35">
      <c r="A1842" t="s">
        <v>45</v>
      </c>
      <c r="B1842" s="32">
        <v>45499</v>
      </c>
      <c r="C1842" t="s">
        <v>22</v>
      </c>
      <c r="D1842">
        <v>286.77</v>
      </c>
    </row>
    <row r="1843" spans="1:4" hidden="1" x14ac:dyDescent="0.35">
      <c r="A1843" t="s">
        <v>47</v>
      </c>
      <c r="B1843" s="32">
        <v>45500</v>
      </c>
      <c r="C1843" t="s">
        <v>22</v>
      </c>
      <c r="D1843">
        <v>39.020000000000003</v>
      </c>
    </row>
    <row r="1844" spans="1:4" hidden="1" x14ac:dyDescent="0.35">
      <c r="A1844" t="s">
        <v>32</v>
      </c>
      <c r="B1844" s="32">
        <v>45500</v>
      </c>
      <c r="C1844" t="s">
        <v>22</v>
      </c>
      <c r="D1844">
        <v>20.03</v>
      </c>
    </row>
    <row r="1845" spans="1:4" hidden="1" x14ac:dyDescent="0.35">
      <c r="A1845" t="s">
        <v>41</v>
      </c>
      <c r="B1845" s="32">
        <v>45500</v>
      </c>
      <c r="C1845" t="s">
        <v>22</v>
      </c>
      <c r="D1845">
        <v>49.05</v>
      </c>
    </row>
    <row r="1846" spans="1:4" hidden="1" x14ac:dyDescent="0.35">
      <c r="A1846" t="s">
        <v>42</v>
      </c>
      <c r="B1846" s="32">
        <v>45500</v>
      </c>
      <c r="C1846" t="s">
        <v>22</v>
      </c>
      <c r="D1846">
        <v>41.58</v>
      </c>
    </row>
    <row r="1847" spans="1:4" hidden="1" x14ac:dyDescent="0.35">
      <c r="A1847" t="s">
        <v>43</v>
      </c>
      <c r="B1847" s="32">
        <v>45500</v>
      </c>
      <c r="C1847" t="s">
        <v>22</v>
      </c>
      <c r="D1847">
        <v>78.72</v>
      </c>
    </row>
    <row r="1848" spans="1:4" hidden="1" x14ac:dyDescent="0.35">
      <c r="A1848" t="s">
        <v>44</v>
      </c>
      <c r="B1848" s="32">
        <v>45500</v>
      </c>
      <c r="C1848" t="s">
        <v>22</v>
      </c>
      <c r="D1848">
        <v>78.22</v>
      </c>
    </row>
    <row r="1849" spans="1:4" hidden="1" x14ac:dyDescent="0.35">
      <c r="A1849" t="s">
        <v>45</v>
      </c>
      <c r="B1849" s="32">
        <v>45500</v>
      </c>
      <c r="C1849" t="s">
        <v>22</v>
      </c>
      <c r="D1849">
        <v>168.93</v>
      </c>
    </row>
    <row r="1850" spans="1:4" hidden="1" x14ac:dyDescent="0.35">
      <c r="A1850" t="s">
        <v>30</v>
      </c>
      <c r="B1850" s="32">
        <v>45502</v>
      </c>
      <c r="C1850" t="s">
        <v>22</v>
      </c>
      <c r="D1850">
        <v>117.13</v>
      </c>
    </row>
    <row r="1851" spans="1:4" hidden="1" x14ac:dyDescent="0.35">
      <c r="A1851" t="s">
        <v>47</v>
      </c>
      <c r="B1851" s="32">
        <v>45502</v>
      </c>
      <c r="C1851" t="s">
        <v>22</v>
      </c>
      <c r="D1851">
        <v>120.48</v>
      </c>
    </row>
    <row r="1852" spans="1:4" hidden="1" x14ac:dyDescent="0.35">
      <c r="A1852" t="s">
        <v>31</v>
      </c>
      <c r="B1852" s="32">
        <v>45502</v>
      </c>
      <c r="C1852" t="s">
        <v>22</v>
      </c>
      <c r="D1852">
        <v>249.9</v>
      </c>
    </row>
    <row r="1853" spans="1:4" hidden="1" x14ac:dyDescent="0.35">
      <c r="A1853" t="s">
        <v>32</v>
      </c>
      <c r="B1853" s="32">
        <v>45502</v>
      </c>
      <c r="C1853" t="s">
        <v>22</v>
      </c>
      <c r="D1853">
        <v>74.58</v>
      </c>
    </row>
    <row r="1854" spans="1:4" hidden="1" x14ac:dyDescent="0.35">
      <c r="A1854" t="s">
        <v>33</v>
      </c>
      <c r="B1854" s="32">
        <v>45502</v>
      </c>
      <c r="C1854" t="s">
        <v>22</v>
      </c>
      <c r="D1854">
        <v>115.18</v>
      </c>
    </row>
    <row r="1855" spans="1:4" hidden="1" x14ac:dyDescent="0.35">
      <c r="A1855" t="s">
        <v>34</v>
      </c>
      <c r="B1855" s="32">
        <v>45502</v>
      </c>
      <c r="C1855" t="s">
        <v>22</v>
      </c>
      <c r="D1855">
        <v>122.03</v>
      </c>
    </row>
    <row r="1856" spans="1:4" hidden="1" x14ac:dyDescent="0.35">
      <c r="A1856" t="s">
        <v>35</v>
      </c>
      <c r="B1856" s="32">
        <v>45502</v>
      </c>
      <c r="C1856" t="s">
        <v>22</v>
      </c>
      <c r="D1856">
        <v>199.82</v>
      </c>
    </row>
    <row r="1857" spans="1:4" hidden="1" x14ac:dyDescent="0.35">
      <c r="A1857" t="s">
        <v>37</v>
      </c>
      <c r="B1857" s="32">
        <v>45502</v>
      </c>
      <c r="C1857" t="s">
        <v>22</v>
      </c>
      <c r="D1857">
        <v>247.57</v>
      </c>
    </row>
    <row r="1858" spans="1:4" hidden="1" x14ac:dyDescent="0.35">
      <c r="A1858" t="s">
        <v>38</v>
      </c>
      <c r="B1858" s="32">
        <v>45502</v>
      </c>
      <c r="C1858" t="s">
        <v>22</v>
      </c>
      <c r="D1858">
        <v>87.15</v>
      </c>
    </row>
    <row r="1859" spans="1:4" hidden="1" x14ac:dyDescent="0.35">
      <c r="A1859" t="s">
        <v>41</v>
      </c>
      <c r="B1859" s="32">
        <v>45502</v>
      </c>
      <c r="C1859" t="s">
        <v>22</v>
      </c>
      <c r="D1859">
        <v>127.82</v>
      </c>
    </row>
    <row r="1860" spans="1:4" hidden="1" x14ac:dyDescent="0.35">
      <c r="A1860" t="s">
        <v>42</v>
      </c>
      <c r="B1860" s="32">
        <v>45502</v>
      </c>
      <c r="C1860" t="s">
        <v>22</v>
      </c>
      <c r="D1860">
        <v>97.15</v>
      </c>
    </row>
    <row r="1861" spans="1:4" hidden="1" x14ac:dyDescent="0.35">
      <c r="A1861" t="s">
        <v>43</v>
      </c>
      <c r="B1861" s="32">
        <v>45502</v>
      </c>
      <c r="C1861" t="s">
        <v>22</v>
      </c>
      <c r="D1861">
        <v>216.58</v>
      </c>
    </row>
    <row r="1862" spans="1:4" hidden="1" x14ac:dyDescent="0.35">
      <c r="A1862" t="s">
        <v>44</v>
      </c>
      <c r="B1862" s="32">
        <v>45502</v>
      </c>
      <c r="C1862" t="s">
        <v>22</v>
      </c>
      <c r="D1862">
        <v>48.47</v>
      </c>
    </row>
    <row r="1863" spans="1:4" hidden="1" x14ac:dyDescent="0.35">
      <c r="A1863" t="s">
        <v>45</v>
      </c>
      <c r="B1863" s="32">
        <v>45502</v>
      </c>
      <c r="C1863" t="s">
        <v>22</v>
      </c>
      <c r="D1863">
        <v>160.58000000000001</v>
      </c>
    </row>
    <row r="1864" spans="1:4" hidden="1" x14ac:dyDescent="0.35">
      <c r="A1864" t="s">
        <v>30</v>
      </c>
      <c r="B1864" s="32">
        <v>45503</v>
      </c>
      <c r="C1864" t="s">
        <v>22</v>
      </c>
      <c r="D1864">
        <v>114.43</v>
      </c>
    </row>
    <row r="1865" spans="1:4" hidden="1" x14ac:dyDescent="0.35">
      <c r="A1865" t="s">
        <v>47</v>
      </c>
      <c r="B1865" s="32">
        <v>45503</v>
      </c>
      <c r="C1865" t="s">
        <v>22</v>
      </c>
      <c r="D1865">
        <v>148.27000000000001</v>
      </c>
    </row>
    <row r="1866" spans="1:4" hidden="1" x14ac:dyDescent="0.35">
      <c r="A1866" t="s">
        <v>31</v>
      </c>
      <c r="B1866" s="32">
        <v>45503</v>
      </c>
      <c r="C1866" t="s">
        <v>22</v>
      </c>
      <c r="D1866">
        <v>154.68</v>
      </c>
    </row>
    <row r="1867" spans="1:4" hidden="1" x14ac:dyDescent="0.35">
      <c r="A1867" t="s">
        <v>32</v>
      </c>
      <c r="B1867" s="32">
        <v>45503</v>
      </c>
      <c r="C1867" t="s">
        <v>22</v>
      </c>
      <c r="D1867">
        <v>92.03</v>
      </c>
    </row>
    <row r="1868" spans="1:4" hidden="1" x14ac:dyDescent="0.35">
      <c r="A1868" t="s">
        <v>33</v>
      </c>
      <c r="B1868" s="32">
        <v>45503</v>
      </c>
      <c r="C1868" t="s">
        <v>22</v>
      </c>
      <c r="D1868">
        <v>91.07</v>
      </c>
    </row>
    <row r="1869" spans="1:4" hidden="1" x14ac:dyDescent="0.35">
      <c r="A1869" t="s">
        <v>34</v>
      </c>
      <c r="B1869" s="32">
        <v>45503</v>
      </c>
      <c r="C1869" t="s">
        <v>22</v>
      </c>
      <c r="D1869">
        <v>125.92</v>
      </c>
    </row>
    <row r="1870" spans="1:4" hidden="1" x14ac:dyDescent="0.35">
      <c r="A1870" t="s">
        <v>35</v>
      </c>
      <c r="B1870" s="32">
        <v>45503</v>
      </c>
      <c r="C1870" t="s">
        <v>22</v>
      </c>
      <c r="D1870">
        <v>174.37</v>
      </c>
    </row>
    <row r="1871" spans="1:4" hidden="1" x14ac:dyDescent="0.35">
      <c r="A1871" t="s">
        <v>38</v>
      </c>
      <c r="B1871" s="32">
        <v>45503</v>
      </c>
      <c r="C1871" t="s">
        <v>22</v>
      </c>
      <c r="D1871">
        <v>128.37</v>
      </c>
    </row>
    <row r="1872" spans="1:4" hidden="1" x14ac:dyDescent="0.35">
      <c r="A1872" t="s">
        <v>41</v>
      </c>
      <c r="B1872" s="32">
        <v>45503</v>
      </c>
      <c r="C1872" t="s">
        <v>22</v>
      </c>
      <c r="D1872">
        <v>105.12</v>
      </c>
    </row>
    <row r="1873" spans="1:4" hidden="1" x14ac:dyDescent="0.35">
      <c r="A1873" t="s">
        <v>42</v>
      </c>
      <c r="B1873" s="32">
        <v>45503</v>
      </c>
      <c r="C1873" t="s">
        <v>22</v>
      </c>
      <c r="D1873">
        <v>156.22</v>
      </c>
    </row>
    <row r="1874" spans="1:4" hidden="1" x14ac:dyDescent="0.35">
      <c r="A1874" t="s">
        <v>43</v>
      </c>
      <c r="B1874" s="32">
        <v>45503</v>
      </c>
      <c r="C1874" t="s">
        <v>22</v>
      </c>
      <c r="D1874">
        <v>152.15</v>
      </c>
    </row>
    <row r="1875" spans="1:4" hidden="1" x14ac:dyDescent="0.35">
      <c r="A1875" t="s">
        <v>44</v>
      </c>
      <c r="B1875" s="32">
        <v>45503</v>
      </c>
      <c r="C1875" t="s">
        <v>22</v>
      </c>
      <c r="D1875">
        <v>135.13</v>
      </c>
    </row>
    <row r="1876" spans="1:4" hidden="1" x14ac:dyDescent="0.35">
      <c r="A1876" t="s">
        <v>45</v>
      </c>
      <c r="B1876" s="32">
        <v>45503</v>
      </c>
      <c r="C1876" t="s">
        <v>22</v>
      </c>
      <c r="D1876">
        <v>145.02000000000001</v>
      </c>
    </row>
    <row r="1877" spans="1:4" hidden="1" x14ac:dyDescent="0.35">
      <c r="A1877" t="s">
        <v>30</v>
      </c>
      <c r="B1877" s="32">
        <v>45504</v>
      </c>
      <c r="C1877" t="s">
        <v>22</v>
      </c>
      <c r="D1877">
        <v>75.33</v>
      </c>
    </row>
    <row r="1878" spans="1:4" hidden="1" x14ac:dyDescent="0.35">
      <c r="A1878" t="s">
        <v>47</v>
      </c>
      <c r="B1878" s="32">
        <v>45504</v>
      </c>
      <c r="C1878" t="s">
        <v>22</v>
      </c>
      <c r="D1878">
        <v>109.92</v>
      </c>
    </row>
    <row r="1879" spans="1:4" hidden="1" x14ac:dyDescent="0.35">
      <c r="A1879" t="s">
        <v>31</v>
      </c>
      <c r="B1879" s="32">
        <v>45504</v>
      </c>
      <c r="C1879" t="s">
        <v>22</v>
      </c>
      <c r="D1879">
        <v>153.82</v>
      </c>
    </row>
    <row r="1880" spans="1:4" hidden="1" x14ac:dyDescent="0.35">
      <c r="A1880" t="s">
        <v>32</v>
      </c>
      <c r="B1880" s="32">
        <v>45504</v>
      </c>
      <c r="C1880" t="s">
        <v>22</v>
      </c>
      <c r="D1880">
        <v>128.22</v>
      </c>
    </row>
    <row r="1881" spans="1:4" hidden="1" x14ac:dyDescent="0.35">
      <c r="A1881" t="s">
        <v>33</v>
      </c>
      <c r="B1881" s="32">
        <v>45504</v>
      </c>
      <c r="C1881" t="s">
        <v>22</v>
      </c>
      <c r="D1881">
        <v>161.19999999999999</v>
      </c>
    </row>
    <row r="1882" spans="1:4" hidden="1" x14ac:dyDescent="0.35">
      <c r="A1882" t="s">
        <v>34</v>
      </c>
      <c r="B1882" s="32">
        <v>45504</v>
      </c>
      <c r="C1882" t="s">
        <v>22</v>
      </c>
      <c r="D1882">
        <v>196.65</v>
      </c>
    </row>
    <row r="1883" spans="1:4" hidden="1" x14ac:dyDescent="0.35">
      <c r="A1883" t="s">
        <v>35</v>
      </c>
      <c r="B1883" s="32">
        <v>45504</v>
      </c>
      <c r="C1883" t="s">
        <v>22</v>
      </c>
      <c r="D1883">
        <v>134.02000000000001</v>
      </c>
    </row>
    <row r="1884" spans="1:4" hidden="1" x14ac:dyDescent="0.35">
      <c r="A1884" t="s">
        <v>37</v>
      </c>
      <c r="B1884" s="32">
        <v>45504</v>
      </c>
      <c r="C1884" t="s">
        <v>22</v>
      </c>
      <c r="D1884">
        <v>157.58000000000001</v>
      </c>
    </row>
    <row r="1885" spans="1:4" hidden="1" x14ac:dyDescent="0.35">
      <c r="A1885" t="s">
        <v>38</v>
      </c>
      <c r="B1885" s="32">
        <v>45504</v>
      </c>
      <c r="C1885" t="s">
        <v>22</v>
      </c>
      <c r="D1885">
        <v>213.82</v>
      </c>
    </row>
    <row r="1886" spans="1:4" hidden="1" x14ac:dyDescent="0.35">
      <c r="A1886" t="s">
        <v>41</v>
      </c>
      <c r="B1886" s="32">
        <v>45504</v>
      </c>
      <c r="C1886" t="s">
        <v>22</v>
      </c>
      <c r="D1886">
        <v>172.55</v>
      </c>
    </row>
    <row r="1887" spans="1:4" hidden="1" x14ac:dyDescent="0.35">
      <c r="A1887" t="s">
        <v>42</v>
      </c>
      <c r="B1887" s="32">
        <v>45504</v>
      </c>
      <c r="C1887" t="s">
        <v>22</v>
      </c>
      <c r="D1887">
        <v>111</v>
      </c>
    </row>
    <row r="1888" spans="1:4" hidden="1" x14ac:dyDescent="0.35">
      <c r="A1888" t="s">
        <v>43</v>
      </c>
      <c r="B1888" s="32">
        <v>45504</v>
      </c>
      <c r="C1888" t="s">
        <v>22</v>
      </c>
      <c r="D1888">
        <v>168.27</v>
      </c>
    </row>
    <row r="1889" spans="1:4" hidden="1" x14ac:dyDescent="0.35">
      <c r="A1889" t="s">
        <v>44</v>
      </c>
      <c r="B1889" s="32">
        <v>45504</v>
      </c>
      <c r="C1889" t="s">
        <v>22</v>
      </c>
      <c r="D1889">
        <v>99.87</v>
      </c>
    </row>
    <row r="1890" spans="1:4" hidden="1" x14ac:dyDescent="0.35">
      <c r="A1890" t="s">
        <v>45</v>
      </c>
      <c r="B1890" s="32">
        <v>45504</v>
      </c>
      <c r="C1890" t="s">
        <v>22</v>
      </c>
      <c r="D1890">
        <v>219.28</v>
      </c>
    </row>
    <row r="1891" spans="1:4" hidden="1" x14ac:dyDescent="0.35">
      <c r="A1891" t="s">
        <v>30</v>
      </c>
      <c r="B1891" s="32">
        <v>45505</v>
      </c>
      <c r="C1891" t="s">
        <v>23</v>
      </c>
      <c r="D1891">
        <v>171.65</v>
      </c>
    </row>
    <row r="1892" spans="1:4" hidden="1" x14ac:dyDescent="0.35">
      <c r="A1892" t="s">
        <v>47</v>
      </c>
      <c r="B1892" s="32">
        <v>45505</v>
      </c>
      <c r="C1892" t="s">
        <v>23</v>
      </c>
      <c r="D1892">
        <v>177.57</v>
      </c>
    </row>
    <row r="1893" spans="1:4" hidden="1" x14ac:dyDescent="0.35">
      <c r="A1893" t="s">
        <v>31</v>
      </c>
      <c r="B1893" s="32">
        <v>45505</v>
      </c>
      <c r="C1893" t="s">
        <v>23</v>
      </c>
      <c r="D1893">
        <v>240.1</v>
      </c>
    </row>
    <row r="1894" spans="1:4" hidden="1" x14ac:dyDescent="0.35">
      <c r="A1894" t="s">
        <v>32</v>
      </c>
      <c r="B1894" s="32">
        <v>45505</v>
      </c>
      <c r="C1894" t="s">
        <v>23</v>
      </c>
      <c r="D1894">
        <v>139.78</v>
      </c>
    </row>
    <row r="1895" spans="1:4" hidden="1" x14ac:dyDescent="0.35">
      <c r="A1895" t="s">
        <v>33</v>
      </c>
      <c r="B1895" s="32">
        <v>45505</v>
      </c>
      <c r="C1895" t="s">
        <v>23</v>
      </c>
      <c r="D1895">
        <v>177.67</v>
      </c>
    </row>
    <row r="1896" spans="1:4" hidden="1" x14ac:dyDescent="0.35">
      <c r="A1896" t="s">
        <v>34</v>
      </c>
      <c r="B1896" s="32">
        <v>45505</v>
      </c>
      <c r="C1896" t="s">
        <v>23</v>
      </c>
      <c r="D1896">
        <v>189.28</v>
      </c>
    </row>
    <row r="1897" spans="1:4" hidden="1" x14ac:dyDescent="0.35">
      <c r="A1897" t="s">
        <v>35</v>
      </c>
      <c r="B1897" s="32">
        <v>45505</v>
      </c>
      <c r="C1897" t="s">
        <v>23</v>
      </c>
      <c r="D1897">
        <v>265.2</v>
      </c>
    </row>
    <row r="1898" spans="1:4" hidden="1" x14ac:dyDescent="0.35">
      <c r="A1898" t="s">
        <v>37</v>
      </c>
      <c r="B1898" s="32">
        <v>45505</v>
      </c>
      <c r="C1898" t="s">
        <v>23</v>
      </c>
      <c r="D1898">
        <v>233.68</v>
      </c>
    </row>
    <row r="1899" spans="1:4" hidden="1" x14ac:dyDescent="0.35">
      <c r="A1899" t="s">
        <v>38</v>
      </c>
      <c r="B1899" s="32">
        <v>45505</v>
      </c>
      <c r="C1899" t="s">
        <v>23</v>
      </c>
      <c r="D1899">
        <v>212.1</v>
      </c>
    </row>
    <row r="1900" spans="1:4" hidden="1" x14ac:dyDescent="0.35">
      <c r="A1900" t="s">
        <v>40</v>
      </c>
      <c r="B1900" s="32">
        <v>45505</v>
      </c>
      <c r="C1900" t="s">
        <v>23</v>
      </c>
      <c r="D1900">
        <v>229.92</v>
      </c>
    </row>
    <row r="1901" spans="1:4" hidden="1" x14ac:dyDescent="0.35">
      <c r="A1901" t="s">
        <v>41</v>
      </c>
      <c r="B1901" s="32">
        <v>45505</v>
      </c>
      <c r="C1901" t="s">
        <v>23</v>
      </c>
      <c r="D1901">
        <v>190.92</v>
      </c>
    </row>
    <row r="1902" spans="1:4" hidden="1" x14ac:dyDescent="0.35">
      <c r="A1902" t="s">
        <v>42</v>
      </c>
      <c r="B1902" s="32">
        <v>45505</v>
      </c>
      <c r="C1902" t="s">
        <v>23</v>
      </c>
      <c r="D1902">
        <v>155.62</v>
      </c>
    </row>
    <row r="1903" spans="1:4" hidden="1" x14ac:dyDescent="0.35">
      <c r="A1903" t="s">
        <v>43</v>
      </c>
      <c r="B1903" s="32">
        <v>45505</v>
      </c>
      <c r="C1903" t="s">
        <v>23</v>
      </c>
      <c r="D1903">
        <v>182.88</v>
      </c>
    </row>
    <row r="1904" spans="1:4" hidden="1" x14ac:dyDescent="0.35">
      <c r="A1904" t="s">
        <v>44</v>
      </c>
      <c r="B1904" s="32">
        <v>45505</v>
      </c>
      <c r="C1904" t="s">
        <v>23</v>
      </c>
      <c r="D1904">
        <v>133.82</v>
      </c>
    </row>
    <row r="1905" spans="1:4" hidden="1" x14ac:dyDescent="0.35">
      <c r="A1905" t="s">
        <v>45</v>
      </c>
      <c r="B1905" s="32">
        <v>45505</v>
      </c>
      <c r="C1905" t="s">
        <v>23</v>
      </c>
      <c r="D1905">
        <v>236.82</v>
      </c>
    </row>
    <row r="1906" spans="1:4" hidden="1" x14ac:dyDescent="0.35">
      <c r="A1906" t="s">
        <v>30</v>
      </c>
      <c r="B1906" s="32">
        <v>45506</v>
      </c>
      <c r="C1906" t="s">
        <v>23</v>
      </c>
      <c r="D1906">
        <v>61.78</v>
      </c>
    </row>
    <row r="1907" spans="1:4" hidden="1" x14ac:dyDescent="0.35">
      <c r="A1907" t="s">
        <v>47</v>
      </c>
      <c r="B1907" s="32">
        <v>45506</v>
      </c>
      <c r="C1907" t="s">
        <v>23</v>
      </c>
      <c r="D1907">
        <v>107.77</v>
      </c>
    </row>
    <row r="1908" spans="1:4" hidden="1" x14ac:dyDescent="0.35">
      <c r="A1908" t="s">
        <v>31</v>
      </c>
      <c r="B1908" s="32">
        <v>45506</v>
      </c>
      <c r="C1908" t="s">
        <v>23</v>
      </c>
      <c r="D1908">
        <v>252.95</v>
      </c>
    </row>
    <row r="1909" spans="1:4" hidden="1" x14ac:dyDescent="0.35">
      <c r="A1909" t="s">
        <v>32</v>
      </c>
      <c r="B1909" s="32">
        <v>45506</v>
      </c>
      <c r="C1909" t="s">
        <v>23</v>
      </c>
      <c r="D1909">
        <v>96.67</v>
      </c>
    </row>
    <row r="1910" spans="1:4" hidden="1" x14ac:dyDescent="0.35">
      <c r="A1910" t="s">
        <v>33</v>
      </c>
      <c r="B1910" s="32">
        <v>45506</v>
      </c>
      <c r="C1910" t="s">
        <v>23</v>
      </c>
      <c r="D1910">
        <v>96.02</v>
      </c>
    </row>
    <row r="1911" spans="1:4" hidden="1" x14ac:dyDescent="0.35">
      <c r="A1911" t="s">
        <v>34</v>
      </c>
      <c r="B1911" s="32">
        <v>45506</v>
      </c>
      <c r="C1911" t="s">
        <v>23</v>
      </c>
      <c r="D1911">
        <v>158.88</v>
      </c>
    </row>
    <row r="1912" spans="1:4" hidden="1" x14ac:dyDescent="0.35">
      <c r="A1912" t="s">
        <v>35</v>
      </c>
      <c r="B1912" s="32">
        <v>45506</v>
      </c>
      <c r="C1912" t="s">
        <v>23</v>
      </c>
      <c r="D1912">
        <v>265.77</v>
      </c>
    </row>
    <row r="1913" spans="1:4" hidden="1" x14ac:dyDescent="0.35">
      <c r="A1913" t="s">
        <v>37</v>
      </c>
      <c r="B1913" s="32">
        <v>45506</v>
      </c>
      <c r="C1913" t="s">
        <v>23</v>
      </c>
      <c r="D1913">
        <v>245.17</v>
      </c>
    </row>
    <row r="1914" spans="1:4" hidden="1" x14ac:dyDescent="0.35">
      <c r="A1914" t="s">
        <v>38</v>
      </c>
      <c r="B1914" s="32">
        <v>45506</v>
      </c>
      <c r="C1914" t="s">
        <v>23</v>
      </c>
      <c r="D1914">
        <v>171.22</v>
      </c>
    </row>
    <row r="1915" spans="1:4" hidden="1" x14ac:dyDescent="0.35">
      <c r="A1915" t="s">
        <v>40</v>
      </c>
      <c r="B1915" s="32">
        <v>45506</v>
      </c>
      <c r="C1915" t="s">
        <v>23</v>
      </c>
      <c r="D1915">
        <v>168.45</v>
      </c>
    </row>
    <row r="1916" spans="1:4" hidden="1" x14ac:dyDescent="0.35">
      <c r="A1916" t="s">
        <v>41</v>
      </c>
      <c r="B1916" s="32">
        <v>45506</v>
      </c>
      <c r="C1916" t="s">
        <v>23</v>
      </c>
      <c r="D1916">
        <v>134.91999999999999</v>
      </c>
    </row>
    <row r="1917" spans="1:4" hidden="1" x14ac:dyDescent="0.35">
      <c r="A1917" t="s">
        <v>42</v>
      </c>
      <c r="B1917" s="32">
        <v>45506</v>
      </c>
      <c r="C1917" t="s">
        <v>23</v>
      </c>
      <c r="D1917">
        <v>122.12</v>
      </c>
    </row>
    <row r="1918" spans="1:4" hidden="1" x14ac:dyDescent="0.35">
      <c r="A1918" t="s">
        <v>43</v>
      </c>
      <c r="B1918" s="32">
        <v>45506</v>
      </c>
      <c r="C1918" t="s">
        <v>23</v>
      </c>
      <c r="D1918">
        <v>191.78</v>
      </c>
    </row>
    <row r="1919" spans="1:4" hidden="1" x14ac:dyDescent="0.35">
      <c r="A1919" t="s">
        <v>44</v>
      </c>
      <c r="B1919" s="32">
        <v>45506</v>
      </c>
      <c r="C1919" t="s">
        <v>23</v>
      </c>
      <c r="D1919">
        <v>76.349999999999994</v>
      </c>
    </row>
    <row r="1920" spans="1:4" hidden="1" x14ac:dyDescent="0.35">
      <c r="A1920" t="s">
        <v>45</v>
      </c>
      <c r="B1920" s="32">
        <v>45506</v>
      </c>
      <c r="C1920" t="s">
        <v>23</v>
      </c>
      <c r="D1920">
        <v>187.1</v>
      </c>
    </row>
    <row r="1921" spans="1:4" hidden="1" x14ac:dyDescent="0.35">
      <c r="A1921" t="s">
        <v>44</v>
      </c>
      <c r="B1921" s="32">
        <v>45507</v>
      </c>
      <c r="C1921" t="s">
        <v>23</v>
      </c>
      <c r="D1921">
        <v>76.67</v>
      </c>
    </row>
    <row r="1922" spans="1:4" hidden="1" x14ac:dyDescent="0.35">
      <c r="A1922" t="s">
        <v>30</v>
      </c>
      <c r="B1922" s="32">
        <v>45509</v>
      </c>
      <c r="C1922" t="s">
        <v>23</v>
      </c>
      <c r="D1922">
        <v>131.57</v>
      </c>
    </row>
    <row r="1923" spans="1:4" hidden="1" x14ac:dyDescent="0.35">
      <c r="A1923" t="s">
        <v>47</v>
      </c>
      <c r="B1923" s="32">
        <v>45509</v>
      </c>
      <c r="C1923" t="s">
        <v>23</v>
      </c>
      <c r="D1923">
        <v>84.4</v>
      </c>
    </row>
    <row r="1924" spans="1:4" hidden="1" x14ac:dyDescent="0.35">
      <c r="A1924" t="s">
        <v>31</v>
      </c>
      <c r="B1924" s="32">
        <v>45509</v>
      </c>
      <c r="C1924" t="s">
        <v>23</v>
      </c>
      <c r="D1924">
        <v>205.8</v>
      </c>
    </row>
    <row r="1925" spans="1:4" hidden="1" x14ac:dyDescent="0.35">
      <c r="A1925" t="s">
        <v>32</v>
      </c>
      <c r="B1925" s="32">
        <v>45509</v>
      </c>
      <c r="C1925" t="s">
        <v>23</v>
      </c>
      <c r="D1925">
        <v>93.92</v>
      </c>
    </row>
    <row r="1926" spans="1:4" hidden="1" x14ac:dyDescent="0.35">
      <c r="A1926" t="s">
        <v>33</v>
      </c>
      <c r="B1926" s="32">
        <v>45509</v>
      </c>
      <c r="C1926" t="s">
        <v>23</v>
      </c>
      <c r="D1926">
        <v>183.63</v>
      </c>
    </row>
    <row r="1927" spans="1:4" hidden="1" x14ac:dyDescent="0.35">
      <c r="A1927" t="s">
        <v>34</v>
      </c>
      <c r="B1927" s="32">
        <v>45509</v>
      </c>
      <c r="C1927" t="s">
        <v>23</v>
      </c>
      <c r="D1927">
        <v>98.77</v>
      </c>
    </row>
    <row r="1928" spans="1:4" hidden="1" x14ac:dyDescent="0.35">
      <c r="A1928" t="s">
        <v>35</v>
      </c>
      <c r="B1928" s="32">
        <v>45509</v>
      </c>
      <c r="C1928" t="s">
        <v>23</v>
      </c>
      <c r="D1928">
        <v>168.23</v>
      </c>
    </row>
    <row r="1929" spans="1:4" hidden="1" x14ac:dyDescent="0.35">
      <c r="A1929" t="s">
        <v>37</v>
      </c>
      <c r="B1929" s="32">
        <v>45509</v>
      </c>
      <c r="C1929" t="s">
        <v>23</v>
      </c>
      <c r="D1929">
        <v>192.53</v>
      </c>
    </row>
    <row r="1930" spans="1:4" hidden="1" x14ac:dyDescent="0.35">
      <c r="A1930" t="s">
        <v>38</v>
      </c>
      <c r="B1930" s="32">
        <v>45509</v>
      </c>
      <c r="C1930" t="s">
        <v>23</v>
      </c>
      <c r="D1930">
        <v>76.099999999999994</v>
      </c>
    </row>
    <row r="1931" spans="1:4" hidden="1" x14ac:dyDescent="0.35">
      <c r="A1931" t="s">
        <v>40</v>
      </c>
      <c r="B1931" s="32">
        <v>45509</v>
      </c>
      <c r="C1931" t="s">
        <v>23</v>
      </c>
      <c r="D1931">
        <v>127.78</v>
      </c>
    </row>
    <row r="1932" spans="1:4" hidden="1" x14ac:dyDescent="0.35">
      <c r="A1932" t="s">
        <v>41</v>
      </c>
      <c r="B1932" s="32">
        <v>45509</v>
      </c>
      <c r="C1932" t="s">
        <v>23</v>
      </c>
      <c r="D1932">
        <v>141.25</v>
      </c>
    </row>
    <row r="1933" spans="1:4" hidden="1" x14ac:dyDescent="0.35">
      <c r="A1933" t="s">
        <v>42</v>
      </c>
      <c r="B1933" s="32">
        <v>45509</v>
      </c>
      <c r="C1933" t="s">
        <v>23</v>
      </c>
      <c r="D1933">
        <v>113.42</v>
      </c>
    </row>
    <row r="1934" spans="1:4" hidden="1" x14ac:dyDescent="0.35">
      <c r="A1934" t="s">
        <v>45</v>
      </c>
      <c r="B1934" s="32">
        <v>45509</v>
      </c>
      <c r="C1934" t="s">
        <v>23</v>
      </c>
      <c r="D1934">
        <v>226.97</v>
      </c>
    </row>
    <row r="1935" spans="1:4" hidden="1" x14ac:dyDescent="0.35">
      <c r="A1935" t="s">
        <v>30</v>
      </c>
      <c r="B1935" s="32">
        <v>45510</v>
      </c>
      <c r="C1935" t="s">
        <v>23</v>
      </c>
      <c r="D1935">
        <v>110.52</v>
      </c>
    </row>
    <row r="1936" spans="1:4" hidden="1" x14ac:dyDescent="0.35">
      <c r="A1936" t="s">
        <v>47</v>
      </c>
      <c r="B1936" s="32">
        <v>45510</v>
      </c>
      <c r="C1936" t="s">
        <v>23</v>
      </c>
      <c r="D1936">
        <v>87.58</v>
      </c>
    </row>
    <row r="1937" spans="1:4" hidden="1" x14ac:dyDescent="0.35">
      <c r="A1937" t="s">
        <v>31</v>
      </c>
      <c r="B1937" s="32">
        <v>45510</v>
      </c>
      <c r="C1937" t="s">
        <v>23</v>
      </c>
      <c r="D1937">
        <v>220.7</v>
      </c>
    </row>
    <row r="1938" spans="1:4" hidden="1" x14ac:dyDescent="0.35">
      <c r="A1938" t="s">
        <v>32</v>
      </c>
      <c r="B1938" s="32">
        <v>45510</v>
      </c>
      <c r="C1938" t="s">
        <v>23</v>
      </c>
      <c r="D1938">
        <v>88.78</v>
      </c>
    </row>
    <row r="1939" spans="1:4" hidden="1" x14ac:dyDescent="0.35">
      <c r="A1939" t="s">
        <v>34</v>
      </c>
      <c r="B1939" s="32">
        <v>45510</v>
      </c>
      <c r="C1939" t="s">
        <v>23</v>
      </c>
      <c r="D1939">
        <v>199.92</v>
      </c>
    </row>
    <row r="1940" spans="1:4" hidden="1" x14ac:dyDescent="0.35">
      <c r="A1940" t="s">
        <v>35</v>
      </c>
      <c r="B1940" s="32">
        <v>45510</v>
      </c>
      <c r="C1940" t="s">
        <v>23</v>
      </c>
      <c r="D1940">
        <v>229.27</v>
      </c>
    </row>
    <row r="1941" spans="1:4" hidden="1" x14ac:dyDescent="0.35">
      <c r="A1941" t="s">
        <v>38</v>
      </c>
      <c r="B1941" s="32">
        <v>45510</v>
      </c>
      <c r="C1941" t="s">
        <v>23</v>
      </c>
      <c r="D1941">
        <v>143.5</v>
      </c>
    </row>
    <row r="1942" spans="1:4" hidden="1" x14ac:dyDescent="0.35">
      <c r="A1942" t="s">
        <v>40</v>
      </c>
      <c r="B1942" s="32">
        <v>45510</v>
      </c>
      <c r="C1942" t="s">
        <v>23</v>
      </c>
      <c r="D1942">
        <v>177.75</v>
      </c>
    </row>
    <row r="1943" spans="1:4" hidden="1" x14ac:dyDescent="0.35">
      <c r="A1943" t="s">
        <v>41</v>
      </c>
      <c r="B1943" s="32">
        <v>45510</v>
      </c>
      <c r="C1943" t="s">
        <v>23</v>
      </c>
      <c r="D1943">
        <v>186.82</v>
      </c>
    </row>
    <row r="1944" spans="1:4" hidden="1" x14ac:dyDescent="0.35">
      <c r="A1944" t="s">
        <v>42</v>
      </c>
      <c r="B1944" s="32">
        <v>45510</v>
      </c>
      <c r="C1944" t="s">
        <v>23</v>
      </c>
      <c r="D1944">
        <v>129.65</v>
      </c>
    </row>
    <row r="1945" spans="1:4" hidden="1" x14ac:dyDescent="0.35">
      <c r="A1945" t="s">
        <v>43</v>
      </c>
      <c r="B1945" s="32">
        <v>45510</v>
      </c>
      <c r="C1945" t="s">
        <v>23</v>
      </c>
      <c r="D1945">
        <v>102.75</v>
      </c>
    </row>
    <row r="1946" spans="1:4" hidden="1" x14ac:dyDescent="0.35">
      <c r="A1946" t="s">
        <v>44</v>
      </c>
      <c r="B1946" s="32">
        <v>45510</v>
      </c>
      <c r="C1946" t="s">
        <v>23</v>
      </c>
      <c r="D1946">
        <v>191.97</v>
      </c>
    </row>
    <row r="1947" spans="1:4" hidden="1" x14ac:dyDescent="0.35">
      <c r="A1947" t="s">
        <v>45</v>
      </c>
      <c r="B1947" s="32">
        <v>45510</v>
      </c>
      <c r="C1947" t="s">
        <v>23</v>
      </c>
      <c r="D1947">
        <v>217.7</v>
      </c>
    </row>
    <row r="1948" spans="1:4" hidden="1" x14ac:dyDescent="0.35">
      <c r="A1948" t="s">
        <v>30</v>
      </c>
      <c r="B1948" s="32">
        <v>45511</v>
      </c>
      <c r="C1948" t="s">
        <v>23</v>
      </c>
      <c r="D1948">
        <v>163.95</v>
      </c>
    </row>
    <row r="1949" spans="1:4" hidden="1" x14ac:dyDescent="0.35">
      <c r="A1949" t="s">
        <v>47</v>
      </c>
      <c r="B1949" s="32">
        <v>45511</v>
      </c>
      <c r="C1949" t="s">
        <v>23</v>
      </c>
      <c r="D1949">
        <v>155.62</v>
      </c>
    </row>
    <row r="1950" spans="1:4" hidden="1" x14ac:dyDescent="0.35">
      <c r="A1950" t="s">
        <v>31</v>
      </c>
      <c r="B1950" s="32">
        <v>45511</v>
      </c>
      <c r="C1950" t="s">
        <v>23</v>
      </c>
      <c r="D1950">
        <v>227.5</v>
      </c>
    </row>
    <row r="1951" spans="1:4" hidden="1" x14ac:dyDescent="0.35">
      <c r="A1951" t="s">
        <v>32</v>
      </c>
      <c r="B1951" s="32">
        <v>45511</v>
      </c>
      <c r="C1951" t="s">
        <v>23</v>
      </c>
      <c r="D1951">
        <v>94</v>
      </c>
    </row>
    <row r="1952" spans="1:4" hidden="1" x14ac:dyDescent="0.35">
      <c r="A1952" t="s">
        <v>33</v>
      </c>
      <c r="B1952" s="32">
        <v>45511</v>
      </c>
      <c r="C1952" t="s">
        <v>23</v>
      </c>
      <c r="D1952">
        <v>167.58</v>
      </c>
    </row>
    <row r="1953" spans="1:4" hidden="1" x14ac:dyDescent="0.35">
      <c r="A1953" t="s">
        <v>34</v>
      </c>
      <c r="B1953" s="32">
        <v>45511</v>
      </c>
      <c r="C1953" t="s">
        <v>23</v>
      </c>
      <c r="D1953">
        <v>114.95</v>
      </c>
    </row>
    <row r="1954" spans="1:4" hidden="1" x14ac:dyDescent="0.35">
      <c r="A1954" t="s">
        <v>35</v>
      </c>
      <c r="B1954" s="32">
        <v>45511</v>
      </c>
      <c r="C1954" t="s">
        <v>23</v>
      </c>
      <c r="D1954">
        <v>220.28</v>
      </c>
    </row>
    <row r="1955" spans="1:4" hidden="1" x14ac:dyDescent="0.35">
      <c r="A1955" t="s">
        <v>38</v>
      </c>
      <c r="B1955" s="32">
        <v>45511</v>
      </c>
      <c r="C1955" t="s">
        <v>23</v>
      </c>
      <c r="D1955">
        <v>146.19999999999999</v>
      </c>
    </row>
    <row r="1956" spans="1:4" hidden="1" x14ac:dyDescent="0.35">
      <c r="A1956" t="s">
        <v>40</v>
      </c>
      <c r="B1956" s="32">
        <v>45511</v>
      </c>
      <c r="C1956" t="s">
        <v>23</v>
      </c>
      <c r="D1956">
        <v>146.80000000000001</v>
      </c>
    </row>
    <row r="1957" spans="1:4" hidden="1" x14ac:dyDescent="0.35">
      <c r="A1957" t="s">
        <v>41</v>
      </c>
      <c r="B1957" s="32">
        <v>45511</v>
      </c>
      <c r="C1957" t="s">
        <v>23</v>
      </c>
      <c r="D1957">
        <v>149.22</v>
      </c>
    </row>
    <row r="1958" spans="1:4" hidden="1" x14ac:dyDescent="0.35">
      <c r="A1958" t="s">
        <v>42</v>
      </c>
      <c r="B1958" s="32">
        <v>45511</v>
      </c>
      <c r="C1958" t="s">
        <v>23</v>
      </c>
      <c r="D1958">
        <v>97.22</v>
      </c>
    </row>
    <row r="1959" spans="1:4" hidden="1" x14ac:dyDescent="0.35">
      <c r="A1959" t="s">
        <v>43</v>
      </c>
      <c r="B1959" s="32">
        <v>45511</v>
      </c>
      <c r="C1959" t="s">
        <v>23</v>
      </c>
      <c r="D1959">
        <v>149.25</v>
      </c>
    </row>
    <row r="1960" spans="1:4" hidden="1" x14ac:dyDescent="0.35">
      <c r="A1960" t="s">
        <v>44</v>
      </c>
      <c r="B1960" s="32">
        <v>45511</v>
      </c>
      <c r="C1960" t="s">
        <v>23</v>
      </c>
      <c r="D1960">
        <v>113.37</v>
      </c>
    </row>
    <row r="1961" spans="1:4" hidden="1" x14ac:dyDescent="0.35">
      <c r="A1961" t="s">
        <v>45</v>
      </c>
      <c r="B1961" s="32">
        <v>45511</v>
      </c>
      <c r="C1961" t="s">
        <v>23</v>
      </c>
      <c r="D1961">
        <v>220.38</v>
      </c>
    </row>
    <row r="1962" spans="1:4" hidden="1" x14ac:dyDescent="0.35">
      <c r="A1962" t="s">
        <v>30</v>
      </c>
      <c r="B1962" s="32">
        <v>45512</v>
      </c>
      <c r="C1962" t="s">
        <v>23</v>
      </c>
      <c r="D1962">
        <v>152.1</v>
      </c>
    </row>
    <row r="1963" spans="1:4" hidden="1" x14ac:dyDescent="0.35">
      <c r="A1963" t="s">
        <v>47</v>
      </c>
      <c r="B1963" s="32">
        <v>45512</v>
      </c>
      <c r="C1963" t="s">
        <v>23</v>
      </c>
      <c r="D1963">
        <v>141.87</v>
      </c>
    </row>
    <row r="1964" spans="1:4" hidden="1" x14ac:dyDescent="0.35">
      <c r="A1964" t="s">
        <v>31</v>
      </c>
      <c r="B1964" s="32">
        <v>45512</v>
      </c>
      <c r="C1964" t="s">
        <v>23</v>
      </c>
      <c r="D1964">
        <v>246.68</v>
      </c>
    </row>
    <row r="1965" spans="1:4" hidden="1" x14ac:dyDescent="0.35">
      <c r="A1965" t="s">
        <v>32</v>
      </c>
      <c r="B1965" s="32">
        <v>45512</v>
      </c>
      <c r="C1965" t="s">
        <v>23</v>
      </c>
      <c r="D1965">
        <v>113.95</v>
      </c>
    </row>
    <row r="1966" spans="1:4" hidden="1" x14ac:dyDescent="0.35">
      <c r="A1966" t="s">
        <v>33</v>
      </c>
      <c r="B1966" s="32">
        <v>45512</v>
      </c>
      <c r="C1966" t="s">
        <v>23</v>
      </c>
      <c r="D1966">
        <v>180.02</v>
      </c>
    </row>
    <row r="1967" spans="1:4" hidden="1" x14ac:dyDescent="0.35">
      <c r="A1967" t="s">
        <v>34</v>
      </c>
      <c r="B1967" s="32">
        <v>45512</v>
      </c>
      <c r="C1967" t="s">
        <v>23</v>
      </c>
      <c r="D1967">
        <v>237.35</v>
      </c>
    </row>
    <row r="1968" spans="1:4" hidden="1" x14ac:dyDescent="0.35">
      <c r="A1968" t="s">
        <v>35</v>
      </c>
      <c r="B1968" s="32">
        <v>45512</v>
      </c>
      <c r="C1968" t="s">
        <v>23</v>
      </c>
      <c r="D1968">
        <v>216.52</v>
      </c>
    </row>
    <row r="1969" spans="1:4" hidden="1" x14ac:dyDescent="0.35">
      <c r="A1969" t="s">
        <v>38</v>
      </c>
      <c r="B1969" s="32">
        <v>45512</v>
      </c>
      <c r="C1969" t="s">
        <v>23</v>
      </c>
      <c r="D1969">
        <v>93.82</v>
      </c>
    </row>
    <row r="1970" spans="1:4" hidden="1" x14ac:dyDescent="0.35">
      <c r="A1970" t="s">
        <v>40</v>
      </c>
      <c r="B1970" s="32">
        <v>45512</v>
      </c>
      <c r="C1970" t="s">
        <v>23</v>
      </c>
      <c r="D1970">
        <v>218.22</v>
      </c>
    </row>
    <row r="1971" spans="1:4" hidden="1" x14ac:dyDescent="0.35">
      <c r="A1971" t="s">
        <v>41</v>
      </c>
      <c r="B1971" s="32">
        <v>45512</v>
      </c>
      <c r="C1971" t="s">
        <v>23</v>
      </c>
      <c r="D1971">
        <v>174.6</v>
      </c>
    </row>
    <row r="1972" spans="1:4" hidden="1" x14ac:dyDescent="0.35">
      <c r="A1972" t="s">
        <v>42</v>
      </c>
      <c r="B1972" s="32">
        <v>45512</v>
      </c>
      <c r="C1972" t="s">
        <v>23</v>
      </c>
      <c r="D1972">
        <v>148.72</v>
      </c>
    </row>
    <row r="1973" spans="1:4" hidden="1" x14ac:dyDescent="0.35">
      <c r="A1973" t="s">
        <v>43</v>
      </c>
      <c r="B1973" s="32">
        <v>45512</v>
      </c>
      <c r="C1973" t="s">
        <v>23</v>
      </c>
      <c r="D1973">
        <v>149.28</v>
      </c>
    </row>
    <row r="1974" spans="1:4" hidden="1" x14ac:dyDescent="0.35">
      <c r="A1974" t="s">
        <v>44</v>
      </c>
      <c r="B1974" s="32">
        <v>45512</v>
      </c>
      <c r="C1974" t="s">
        <v>23</v>
      </c>
      <c r="D1974">
        <v>160.97</v>
      </c>
    </row>
    <row r="1975" spans="1:4" hidden="1" x14ac:dyDescent="0.35">
      <c r="A1975" t="s">
        <v>45</v>
      </c>
      <c r="B1975" s="32">
        <v>45512</v>
      </c>
      <c r="C1975" t="s">
        <v>23</v>
      </c>
      <c r="D1975">
        <v>201.23</v>
      </c>
    </row>
    <row r="1976" spans="1:4" hidden="1" x14ac:dyDescent="0.35">
      <c r="A1976" t="s">
        <v>30</v>
      </c>
      <c r="B1976" s="32">
        <v>45513</v>
      </c>
      <c r="C1976" t="s">
        <v>23</v>
      </c>
      <c r="D1976">
        <v>125.07</v>
      </c>
    </row>
    <row r="1977" spans="1:4" hidden="1" x14ac:dyDescent="0.35">
      <c r="A1977" t="s">
        <v>47</v>
      </c>
      <c r="B1977" s="32">
        <v>45513</v>
      </c>
      <c r="C1977" t="s">
        <v>23</v>
      </c>
      <c r="D1977">
        <v>100.62</v>
      </c>
    </row>
    <row r="1978" spans="1:4" hidden="1" x14ac:dyDescent="0.35">
      <c r="A1978" t="s">
        <v>31</v>
      </c>
      <c r="B1978" s="32">
        <v>45513</v>
      </c>
      <c r="C1978" t="s">
        <v>23</v>
      </c>
      <c r="D1978">
        <v>211.32</v>
      </c>
    </row>
    <row r="1979" spans="1:4" hidden="1" x14ac:dyDescent="0.35">
      <c r="A1979" t="s">
        <v>32</v>
      </c>
      <c r="B1979" s="32">
        <v>45513</v>
      </c>
      <c r="C1979" t="s">
        <v>23</v>
      </c>
      <c r="D1979">
        <v>109.48</v>
      </c>
    </row>
    <row r="1980" spans="1:4" hidden="1" x14ac:dyDescent="0.35">
      <c r="A1980" t="s">
        <v>33</v>
      </c>
      <c r="B1980" s="32">
        <v>45513</v>
      </c>
      <c r="C1980" t="s">
        <v>23</v>
      </c>
      <c r="D1980">
        <v>152.30000000000001</v>
      </c>
    </row>
    <row r="1981" spans="1:4" hidden="1" x14ac:dyDescent="0.35">
      <c r="A1981" t="s">
        <v>34</v>
      </c>
      <c r="B1981" s="32">
        <v>45513</v>
      </c>
      <c r="C1981" t="s">
        <v>23</v>
      </c>
      <c r="D1981">
        <v>138.33000000000001</v>
      </c>
    </row>
    <row r="1982" spans="1:4" hidden="1" x14ac:dyDescent="0.35">
      <c r="A1982" t="s">
        <v>35</v>
      </c>
      <c r="B1982" s="32">
        <v>45513</v>
      </c>
      <c r="C1982" t="s">
        <v>23</v>
      </c>
      <c r="D1982">
        <v>219.32</v>
      </c>
    </row>
    <row r="1983" spans="1:4" hidden="1" x14ac:dyDescent="0.35">
      <c r="A1983" t="s">
        <v>38</v>
      </c>
      <c r="B1983" s="32">
        <v>45513</v>
      </c>
      <c r="C1983" t="s">
        <v>23</v>
      </c>
      <c r="D1983">
        <v>149.41999999999999</v>
      </c>
    </row>
    <row r="1984" spans="1:4" hidden="1" x14ac:dyDescent="0.35">
      <c r="A1984" t="s">
        <v>40</v>
      </c>
      <c r="B1984" s="32">
        <v>45513</v>
      </c>
      <c r="C1984" t="s">
        <v>23</v>
      </c>
      <c r="D1984">
        <v>190.73</v>
      </c>
    </row>
    <row r="1985" spans="1:4" hidden="1" x14ac:dyDescent="0.35">
      <c r="A1985" t="s">
        <v>41</v>
      </c>
      <c r="B1985" s="32">
        <v>45513</v>
      </c>
      <c r="C1985" t="s">
        <v>23</v>
      </c>
      <c r="D1985">
        <v>160.82</v>
      </c>
    </row>
    <row r="1986" spans="1:4" hidden="1" x14ac:dyDescent="0.35">
      <c r="A1986" t="s">
        <v>42</v>
      </c>
      <c r="B1986" s="32">
        <v>45513</v>
      </c>
      <c r="C1986" t="s">
        <v>23</v>
      </c>
      <c r="D1986">
        <v>117.42</v>
      </c>
    </row>
    <row r="1987" spans="1:4" hidden="1" x14ac:dyDescent="0.35">
      <c r="A1987" t="s">
        <v>43</v>
      </c>
      <c r="B1987" s="32">
        <v>45513</v>
      </c>
      <c r="C1987" t="s">
        <v>23</v>
      </c>
      <c r="D1987">
        <v>188.13</v>
      </c>
    </row>
    <row r="1988" spans="1:4" hidden="1" x14ac:dyDescent="0.35">
      <c r="A1988" t="s">
        <v>44</v>
      </c>
      <c r="B1988" s="32">
        <v>45513</v>
      </c>
      <c r="C1988" t="s">
        <v>23</v>
      </c>
      <c r="D1988">
        <v>126.68</v>
      </c>
    </row>
    <row r="1989" spans="1:4" hidden="1" x14ac:dyDescent="0.35">
      <c r="A1989" t="s">
        <v>45</v>
      </c>
      <c r="B1989" s="32">
        <v>45513</v>
      </c>
      <c r="C1989" t="s">
        <v>23</v>
      </c>
      <c r="D1989">
        <v>210.12</v>
      </c>
    </row>
    <row r="1990" spans="1:4" hidden="1" x14ac:dyDescent="0.35">
      <c r="A1990" t="s">
        <v>44</v>
      </c>
      <c r="B1990" s="32">
        <v>45514</v>
      </c>
      <c r="C1990" t="s">
        <v>23</v>
      </c>
      <c r="D1990">
        <v>65.23</v>
      </c>
    </row>
    <row r="1991" spans="1:4" hidden="1" x14ac:dyDescent="0.35">
      <c r="A1991" t="s">
        <v>30</v>
      </c>
      <c r="B1991" s="32">
        <v>45516</v>
      </c>
      <c r="C1991" t="s">
        <v>23</v>
      </c>
      <c r="D1991">
        <v>87.17</v>
      </c>
    </row>
    <row r="1992" spans="1:4" hidden="1" x14ac:dyDescent="0.35">
      <c r="A1992" t="s">
        <v>47</v>
      </c>
      <c r="B1992" s="32">
        <v>45516</v>
      </c>
      <c r="C1992" t="s">
        <v>23</v>
      </c>
      <c r="D1992">
        <v>109.33</v>
      </c>
    </row>
    <row r="1993" spans="1:4" hidden="1" x14ac:dyDescent="0.35">
      <c r="A1993" t="s">
        <v>31</v>
      </c>
      <c r="B1993" s="32">
        <v>45516</v>
      </c>
      <c r="C1993" t="s">
        <v>23</v>
      </c>
      <c r="D1993">
        <v>269.39999999999998</v>
      </c>
    </row>
    <row r="1994" spans="1:4" hidden="1" x14ac:dyDescent="0.35">
      <c r="A1994" t="s">
        <v>32</v>
      </c>
      <c r="B1994" s="32">
        <v>45516</v>
      </c>
      <c r="C1994" t="s">
        <v>23</v>
      </c>
      <c r="D1994">
        <v>78.72</v>
      </c>
    </row>
    <row r="1995" spans="1:4" hidden="1" x14ac:dyDescent="0.35">
      <c r="A1995" t="s">
        <v>33</v>
      </c>
      <c r="B1995" s="32">
        <v>45516</v>
      </c>
      <c r="C1995" t="s">
        <v>23</v>
      </c>
      <c r="D1995">
        <v>109.05</v>
      </c>
    </row>
    <row r="1996" spans="1:4" hidden="1" x14ac:dyDescent="0.35">
      <c r="A1996" t="s">
        <v>34</v>
      </c>
      <c r="B1996" s="32">
        <v>45516</v>
      </c>
      <c r="C1996" t="s">
        <v>23</v>
      </c>
      <c r="D1996">
        <v>97.42</v>
      </c>
    </row>
    <row r="1997" spans="1:4" hidden="1" x14ac:dyDescent="0.35">
      <c r="A1997" t="s">
        <v>35</v>
      </c>
      <c r="B1997" s="32">
        <v>45516</v>
      </c>
      <c r="C1997" t="s">
        <v>23</v>
      </c>
      <c r="D1997">
        <v>243.95</v>
      </c>
    </row>
    <row r="1998" spans="1:4" hidden="1" x14ac:dyDescent="0.35">
      <c r="A1998" t="s">
        <v>37</v>
      </c>
      <c r="B1998" s="32">
        <v>45516</v>
      </c>
      <c r="C1998" t="s">
        <v>23</v>
      </c>
      <c r="D1998">
        <v>273.02</v>
      </c>
    </row>
    <row r="1999" spans="1:4" hidden="1" x14ac:dyDescent="0.35">
      <c r="A1999" t="s">
        <v>38</v>
      </c>
      <c r="B1999" s="32">
        <v>45516</v>
      </c>
      <c r="C1999" t="s">
        <v>23</v>
      </c>
      <c r="D1999">
        <v>166.08</v>
      </c>
    </row>
    <row r="2000" spans="1:4" hidden="1" x14ac:dyDescent="0.35">
      <c r="A2000" t="s">
        <v>40</v>
      </c>
      <c r="B2000" s="32">
        <v>45516</v>
      </c>
      <c r="C2000" t="s">
        <v>23</v>
      </c>
      <c r="D2000">
        <v>153</v>
      </c>
    </row>
    <row r="2001" spans="1:4" hidden="1" x14ac:dyDescent="0.35">
      <c r="A2001" t="s">
        <v>41</v>
      </c>
      <c r="B2001" s="32">
        <v>45516</v>
      </c>
      <c r="C2001" t="s">
        <v>23</v>
      </c>
      <c r="D2001">
        <v>148.97</v>
      </c>
    </row>
    <row r="2002" spans="1:4" hidden="1" x14ac:dyDescent="0.35">
      <c r="A2002" t="s">
        <v>42</v>
      </c>
      <c r="B2002" s="32">
        <v>45516</v>
      </c>
      <c r="C2002" t="s">
        <v>23</v>
      </c>
      <c r="D2002">
        <v>161.87</v>
      </c>
    </row>
    <row r="2003" spans="1:4" hidden="1" x14ac:dyDescent="0.35">
      <c r="A2003" t="s">
        <v>43</v>
      </c>
      <c r="B2003" s="32">
        <v>45516</v>
      </c>
      <c r="C2003" t="s">
        <v>23</v>
      </c>
      <c r="D2003">
        <v>135.75</v>
      </c>
    </row>
    <row r="2004" spans="1:4" hidden="1" x14ac:dyDescent="0.35">
      <c r="A2004" t="s">
        <v>45</v>
      </c>
      <c r="B2004" s="32">
        <v>45516</v>
      </c>
      <c r="C2004" t="s">
        <v>23</v>
      </c>
      <c r="D2004">
        <v>227.37</v>
      </c>
    </row>
    <row r="2005" spans="1:4" hidden="1" x14ac:dyDescent="0.35">
      <c r="A2005" t="s">
        <v>30</v>
      </c>
      <c r="B2005" s="32">
        <v>45517</v>
      </c>
      <c r="C2005" t="s">
        <v>23</v>
      </c>
      <c r="D2005">
        <v>126.57</v>
      </c>
    </row>
    <row r="2006" spans="1:4" hidden="1" x14ac:dyDescent="0.35">
      <c r="A2006" t="s">
        <v>47</v>
      </c>
      <c r="B2006" s="32">
        <v>45517</v>
      </c>
      <c r="C2006" t="s">
        <v>23</v>
      </c>
      <c r="D2006">
        <v>109.8</v>
      </c>
    </row>
    <row r="2007" spans="1:4" hidden="1" x14ac:dyDescent="0.35">
      <c r="A2007" t="s">
        <v>31</v>
      </c>
      <c r="B2007" s="32">
        <v>45517</v>
      </c>
      <c r="C2007" t="s">
        <v>23</v>
      </c>
      <c r="D2007">
        <v>220.02</v>
      </c>
    </row>
    <row r="2008" spans="1:4" hidden="1" x14ac:dyDescent="0.35">
      <c r="A2008" t="s">
        <v>32</v>
      </c>
      <c r="B2008" s="32">
        <v>45517</v>
      </c>
      <c r="C2008" t="s">
        <v>23</v>
      </c>
      <c r="D2008">
        <v>88.7</v>
      </c>
    </row>
    <row r="2009" spans="1:4" hidden="1" x14ac:dyDescent="0.35">
      <c r="A2009" t="s">
        <v>33</v>
      </c>
      <c r="B2009" s="32">
        <v>45517</v>
      </c>
      <c r="C2009" t="s">
        <v>23</v>
      </c>
      <c r="D2009">
        <v>129.05000000000001</v>
      </c>
    </row>
    <row r="2010" spans="1:4" hidden="1" x14ac:dyDescent="0.35">
      <c r="A2010" t="s">
        <v>35</v>
      </c>
      <c r="B2010" s="32">
        <v>45517</v>
      </c>
      <c r="C2010" t="s">
        <v>23</v>
      </c>
      <c r="D2010">
        <v>160.28</v>
      </c>
    </row>
    <row r="2011" spans="1:4" hidden="1" x14ac:dyDescent="0.35">
      <c r="A2011" t="s">
        <v>37</v>
      </c>
      <c r="B2011" s="32">
        <v>45517</v>
      </c>
      <c r="C2011" t="s">
        <v>23</v>
      </c>
      <c r="D2011">
        <v>205.02</v>
      </c>
    </row>
    <row r="2012" spans="1:4" hidden="1" x14ac:dyDescent="0.35">
      <c r="A2012" t="s">
        <v>38</v>
      </c>
      <c r="B2012" s="32">
        <v>45517</v>
      </c>
      <c r="C2012" t="s">
        <v>23</v>
      </c>
      <c r="D2012">
        <v>152.38</v>
      </c>
    </row>
    <row r="2013" spans="1:4" hidden="1" x14ac:dyDescent="0.35">
      <c r="A2013" t="s">
        <v>40</v>
      </c>
      <c r="B2013" s="32">
        <v>45517</v>
      </c>
      <c r="C2013" t="s">
        <v>23</v>
      </c>
      <c r="D2013">
        <v>160.97</v>
      </c>
    </row>
    <row r="2014" spans="1:4" hidden="1" x14ac:dyDescent="0.35">
      <c r="A2014" t="s">
        <v>41</v>
      </c>
      <c r="B2014" s="32">
        <v>45517</v>
      </c>
      <c r="C2014" t="s">
        <v>23</v>
      </c>
      <c r="D2014">
        <v>86.98</v>
      </c>
    </row>
    <row r="2015" spans="1:4" hidden="1" x14ac:dyDescent="0.35">
      <c r="A2015" t="s">
        <v>42</v>
      </c>
      <c r="B2015" s="32">
        <v>45517</v>
      </c>
      <c r="C2015" t="s">
        <v>23</v>
      </c>
      <c r="D2015">
        <v>125.27</v>
      </c>
    </row>
    <row r="2016" spans="1:4" hidden="1" x14ac:dyDescent="0.35">
      <c r="A2016" t="s">
        <v>43</v>
      </c>
      <c r="B2016" s="32">
        <v>45517</v>
      </c>
      <c r="C2016" t="s">
        <v>23</v>
      </c>
      <c r="D2016">
        <v>160.22999999999999</v>
      </c>
    </row>
    <row r="2017" spans="1:4" hidden="1" x14ac:dyDescent="0.35">
      <c r="A2017" t="s">
        <v>44</v>
      </c>
      <c r="B2017" s="32">
        <v>45517</v>
      </c>
      <c r="C2017" t="s">
        <v>23</v>
      </c>
      <c r="D2017">
        <v>163.65</v>
      </c>
    </row>
    <row r="2018" spans="1:4" hidden="1" x14ac:dyDescent="0.35">
      <c r="A2018" t="s">
        <v>45</v>
      </c>
      <c r="B2018" s="32">
        <v>45517</v>
      </c>
      <c r="C2018" t="s">
        <v>23</v>
      </c>
      <c r="D2018">
        <v>211.68</v>
      </c>
    </row>
    <row r="2019" spans="1:4" hidden="1" x14ac:dyDescent="0.35">
      <c r="A2019" t="s">
        <v>30</v>
      </c>
      <c r="B2019" s="32">
        <v>45518</v>
      </c>
      <c r="C2019" t="s">
        <v>23</v>
      </c>
      <c r="D2019">
        <v>86.58</v>
      </c>
    </row>
    <row r="2020" spans="1:4" hidden="1" x14ac:dyDescent="0.35">
      <c r="A2020" t="s">
        <v>47</v>
      </c>
      <c r="B2020" s="32">
        <v>45518</v>
      </c>
      <c r="C2020" t="s">
        <v>23</v>
      </c>
      <c r="D2020">
        <v>144.22</v>
      </c>
    </row>
    <row r="2021" spans="1:4" hidden="1" x14ac:dyDescent="0.35">
      <c r="A2021" t="s">
        <v>31</v>
      </c>
      <c r="B2021" s="32">
        <v>45518</v>
      </c>
      <c r="C2021" t="s">
        <v>23</v>
      </c>
      <c r="D2021">
        <v>244.43</v>
      </c>
    </row>
    <row r="2022" spans="1:4" hidden="1" x14ac:dyDescent="0.35">
      <c r="A2022" t="s">
        <v>32</v>
      </c>
      <c r="B2022" s="32">
        <v>45518</v>
      </c>
      <c r="C2022" t="s">
        <v>23</v>
      </c>
      <c r="D2022">
        <v>117.2</v>
      </c>
    </row>
    <row r="2023" spans="1:4" hidden="1" x14ac:dyDescent="0.35">
      <c r="A2023" t="s">
        <v>33</v>
      </c>
      <c r="B2023" s="32">
        <v>45518</v>
      </c>
      <c r="C2023" t="s">
        <v>23</v>
      </c>
      <c r="D2023">
        <v>93.55</v>
      </c>
    </row>
    <row r="2024" spans="1:4" hidden="1" x14ac:dyDescent="0.35">
      <c r="A2024" t="s">
        <v>35</v>
      </c>
      <c r="B2024" s="32">
        <v>45518</v>
      </c>
      <c r="C2024" t="s">
        <v>23</v>
      </c>
      <c r="D2024">
        <v>201</v>
      </c>
    </row>
    <row r="2025" spans="1:4" hidden="1" x14ac:dyDescent="0.35">
      <c r="A2025" t="s">
        <v>37</v>
      </c>
      <c r="B2025" s="32">
        <v>45518</v>
      </c>
      <c r="C2025" t="s">
        <v>23</v>
      </c>
      <c r="D2025">
        <v>241.9</v>
      </c>
    </row>
    <row r="2026" spans="1:4" hidden="1" x14ac:dyDescent="0.35">
      <c r="A2026" t="s">
        <v>38</v>
      </c>
      <c r="B2026" s="32">
        <v>45518</v>
      </c>
      <c r="C2026" t="s">
        <v>23</v>
      </c>
      <c r="D2026">
        <v>164.27</v>
      </c>
    </row>
    <row r="2027" spans="1:4" hidden="1" x14ac:dyDescent="0.35">
      <c r="A2027" t="s">
        <v>40</v>
      </c>
      <c r="B2027" s="32">
        <v>45518</v>
      </c>
      <c r="C2027" t="s">
        <v>23</v>
      </c>
      <c r="D2027">
        <v>113.32</v>
      </c>
    </row>
    <row r="2028" spans="1:4" hidden="1" x14ac:dyDescent="0.35">
      <c r="A2028" t="s">
        <v>41</v>
      </c>
      <c r="B2028" s="32">
        <v>45518</v>
      </c>
      <c r="C2028" t="s">
        <v>23</v>
      </c>
      <c r="D2028">
        <v>186.8</v>
      </c>
    </row>
    <row r="2029" spans="1:4" hidden="1" x14ac:dyDescent="0.35">
      <c r="A2029" t="s">
        <v>42</v>
      </c>
      <c r="B2029" s="32">
        <v>45518</v>
      </c>
      <c r="C2029" t="s">
        <v>23</v>
      </c>
      <c r="D2029">
        <v>83.42</v>
      </c>
    </row>
    <row r="2030" spans="1:4" hidden="1" x14ac:dyDescent="0.35">
      <c r="A2030" t="s">
        <v>43</v>
      </c>
      <c r="B2030" s="32">
        <v>45518</v>
      </c>
      <c r="C2030" t="s">
        <v>23</v>
      </c>
      <c r="D2030">
        <v>165.23</v>
      </c>
    </row>
    <row r="2031" spans="1:4" hidden="1" x14ac:dyDescent="0.35">
      <c r="A2031" t="s">
        <v>44</v>
      </c>
      <c r="B2031" s="32">
        <v>45518</v>
      </c>
      <c r="C2031" t="s">
        <v>23</v>
      </c>
      <c r="D2031">
        <v>124.43</v>
      </c>
    </row>
    <row r="2032" spans="1:4" hidden="1" x14ac:dyDescent="0.35">
      <c r="A2032" t="s">
        <v>45</v>
      </c>
      <c r="B2032" s="32">
        <v>45518</v>
      </c>
      <c r="C2032" t="s">
        <v>23</v>
      </c>
      <c r="D2032">
        <v>159.55000000000001</v>
      </c>
    </row>
    <row r="2033" spans="1:4" hidden="1" x14ac:dyDescent="0.35">
      <c r="A2033" t="s">
        <v>30</v>
      </c>
      <c r="B2033" s="32">
        <v>45519</v>
      </c>
      <c r="C2033" t="s">
        <v>23</v>
      </c>
      <c r="D2033">
        <v>146.25</v>
      </c>
    </row>
    <row r="2034" spans="1:4" hidden="1" x14ac:dyDescent="0.35">
      <c r="A2034" t="s">
        <v>47</v>
      </c>
      <c r="B2034" s="32">
        <v>45519</v>
      </c>
      <c r="C2034" t="s">
        <v>23</v>
      </c>
      <c r="D2034">
        <v>123.75</v>
      </c>
    </row>
    <row r="2035" spans="1:4" hidden="1" x14ac:dyDescent="0.35">
      <c r="A2035" t="s">
        <v>31</v>
      </c>
      <c r="B2035" s="32">
        <v>45519</v>
      </c>
      <c r="C2035" t="s">
        <v>23</v>
      </c>
      <c r="D2035">
        <v>267.92</v>
      </c>
    </row>
    <row r="2036" spans="1:4" hidden="1" x14ac:dyDescent="0.35">
      <c r="A2036" t="s">
        <v>32</v>
      </c>
      <c r="B2036" s="32">
        <v>45519</v>
      </c>
      <c r="C2036" t="s">
        <v>23</v>
      </c>
      <c r="D2036">
        <v>124.02</v>
      </c>
    </row>
    <row r="2037" spans="1:4" hidden="1" x14ac:dyDescent="0.35">
      <c r="A2037" t="s">
        <v>33</v>
      </c>
      <c r="B2037" s="32">
        <v>45519</v>
      </c>
      <c r="C2037" t="s">
        <v>23</v>
      </c>
      <c r="D2037">
        <v>137.69999999999999</v>
      </c>
    </row>
    <row r="2038" spans="1:4" hidden="1" x14ac:dyDescent="0.35">
      <c r="A2038" t="s">
        <v>34</v>
      </c>
      <c r="B2038" s="32">
        <v>45519</v>
      </c>
      <c r="C2038" t="s">
        <v>23</v>
      </c>
      <c r="D2038">
        <v>210.12</v>
      </c>
    </row>
    <row r="2039" spans="1:4" hidden="1" x14ac:dyDescent="0.35">
      <c r="A2039" t="s">
        <v>35</v>
      </c>
      <c r="B2039" s="32">
        <v>45519</v>
      </c>
      <c r="C2039" t="s">
        <v>23</v>
      </c>
      <c r="D2039">
        <v>314.02</v>
      </c>
    </row>
    <row r="2040" spans="1:4" hidden="1" x14ac:dyDescent="0.35">
      <c r="A2040" t="s">
        <v>37</v>
      </c>
      <c r="B2040" s="32">
        <v>45519</v>
      </c>
      <c r="C2040" t="s">
        <v>23</v>
      </c>
      <c r="D2040">
        <v>261.39999999999998</v>
      </c>
    </row>
    <row r="2041" spans="1:4" hidden="1" x14ac:dyDescent="0.35">
      <c r="A2041" t="s">
        <v>38</v>
      </c>
      <c r="B2041" s="32">
        <v>45519</v>
      </c>
      <c r="C2041" t="s">
        <v>23</v>
      </c>
      <c r="D2041">
        <v>223.53</v>
      </c>
    </row>
    <row r="2042" spans="1:4" hidden="1" x14ac:dyDescent="0.35">
      <c r="A2042" t="s">
        <v>40</v>
      </c>
      <c r="B2042" s="32">
        <v>45519</v>
      </c>
      <c r="C2042" t="s">
        <v>23</v>
      </c>
      <c r="D2042">
        <v>244.43</v>
      </c>
    </row>
    <row r="2043" spans="1:4" hidden="1" x14ac:dyDescent="0.35">
      <c r="A2043" t="s">
        <v>41</v>
      </c>
      <c r="B2043" s="32">
        <v>45519</v>
      </c>
      <c r="C2043" t="s">
        <v>23</v>
      </c>
      <c r="D2043">
        <v>160.32</v>
      </c>
    </row>
    <row r="2044" spans="1:4" hidden="1" x14ac:dyDescent="0.35">
      <c r="A2044" t="s">
        <v>42</v>
      </c>
      <c r="B2044" s="32">
        <v>45519</v>
      </c>
      <c r="C2044" t="s">
        <v>23</v>
      </c>
      <c r="D2044">
        <v>163.12</v>
      </c>
    </row>
    <row r="2045" spans="1:4" hidden="1" x14ac:dyDescent="0.35">
      <c r="A2045" t="s">
        <v>43</v>
      </c>
      <c r="B2045" s="32">
        <v>45519</v>
      </c>
      <c r="C2045" t="s">
        <v>23</v>
      </c>
      <c r="D2045">
        <v>241.83</v>
      </c>
    </row>
    <row r="2046" spans="1:4" hidden="1" x14ac:dyDescent="0.35">
      <c r="A2046" t="s">
        <v>44</v>
      </c>
      <c r="B2046" s="32">
        <v>45519</v>
      </c>
      <c r="C2046" t="s">
        <v>23</v>
      </c>
      <c r="D2046">
        <v>156.58000000000001</v>
      </c>
    </row>
    <row r="2047" spans="1:4" hidden="1" x14ac:dyDescent="0.35">
      <c r="A2047" t="s">
        <v>30</v>
      </c>
      <c r="B2047" s="32">
        <v>45520</v>
      </c>
      <c r="C2047" t="s">
        <v>23</v>
      </c>
      <c r="D2047">
        <v>101.3</v>
      </c>
    </row>
    <row r="2048" spans="1:4" hidden="1" x14ac:dyDescent="0.35">
      <c r="A2048" t="s">
        <v>47</v>
      </c>
      <c r="B2048" s="32">
        <v>45520</v>
      </c>
      <c r="C2048" t="s">
        <v>23</v>
      </c>
      <c r="D2048">
        <v>107.07</v>
      </c>
    </row>
    <row r="2049" spans="1:4" hidden="1" x14ac:dyDescent="0.35">
      <c r="A2049" t="s">
        <v>31</v>
      </c>
      <c r="B2049" s="32">
        <v>45520</v>
      </c>
      <c r="C2049" t="s">
        <v>23</v>
      </c>
      <c r="D2049">
        <v>237.67</v>
      </c>
    </row>
    <row r="2050" spans="1:4" hidden="1" x14ac:dyDescent="0.35">
      <c r="A2050" t="s">
        <v>32</v>
      </c>
      <c r="B2050" s="32">
        <v>45520</v>
      </c>
      <c r="C2050" t="s">
        <v>23</v>
      </c>
      <c r="D2050">
        <v>100.77</v>
      </c>
    </row>
    <row r="2051" spans="1:4" hidden="1" x14ac:dyDescent="0.35">
      <c r="A2051" t="s">
        <v>33</v>
      </c>
      <c r="B2051" s="32">
        <v>45520</v>
      </c>
      <c r="C2051" t="s">
        <v>23</v>
      </c>
      <c r="D2051">
        <v>192.43</v>
      </c>
    </row>
    <row r="2052" spans="1:4" hidden="1" x14ac:dyDescent="0.35">
      <c r="A2052" t="s">
        <v>35</v>
      </c>
      <c r="B2052" s="32">
        <v>45520</v>
      </c>
      <c r="C2052" t="s">
        <v>23</v>
      </c>
      <c r="D2052">
        <v>212.83</v>
      </c>
    </row>
    <row r="2053" spans="1:4" hidden="1" x14ac:dyDescent="0.35">
      <c r="A2053" t="s">
        <v>37</v>
      </c>
      <c r="B2053" s="32">
        <v>45520</v>
      </c>
      <c r="C2053" t="s">
        <v>23</v>
      </c>
      <c r="D2053">
        <v>286.55</v>
      </c>
    </row>
    <row r="2054" spans="1:4" hidden="1" x14ac:dyDescent="0.35">
      <c r="A2054" t="s">
        <v>38</v>
      </c>
      <c r="B2054" s="32">
        <v>45520</v>
      </c>
      <c r="C2054" t="s">
        <v>23</v>
      </c>
      <c r="D2054">
        <v>147.72</v>
      </c>
    </row>
    <row r="2055" spans="1:4" hidden="1" x14ac:dyDescent="0.35">
      <c r="A2055" t="s">
        <v>40</v>
      </c>
      <c r="B2055" s="32">
        <v>45520</v>
      </c>
      <c r="C2055" t="s">
        <v>23</v>
      </c>
      <c r="D2055">
        <v>164.55</v>
      </c>
    </row>
    <row r="2056" spans="1:4" hidden="1" x14ac:dyDescent="0.35">
      <c r="A2056" t="s">
        <v>41</v>
      </c>
      <c r="B2056" s="32">
        <v>45520</v>
      </c>
      <c r="C2056" t="s">
        <v>23</v>
      </c>
      <c r="D2056">
        <v>120.23</v>
      </c>
    </row>
    <row r="2057" spans="1:4" hidden="1" x14ac:dyDescent="0.35">
      <c r="A2057" t="s">
        <v>42</v>
      </c>
      <c r="B2057" s="32">
        <v>45520</v>
      </c>
      <c r="C2057" t="s">
        <v>23</v>
      </c>
      <c r="D2057">
        <v>109.52</v>
      </c>
    </row>
    <row r="2058" spans="1:4" hidden="1" x14ac:dyDescent="0.35">
      <c r="A2058" t="s">
        <v>43</v>
      </c>
      <c r="B2058" s="32">
        <v>45520</v>
      </c>
      <c r="C2058" t="s">
        <v>23</v>
      </c>
      <c r="D2058">
        <v>177.83</v>
      </c>
    </row>
    <row r="2059" spans="1:4" hidden="1" x14ac:dyDescent="0.35">
      <c r="A2059" t="s">
        <v>44</v>
      </c>
      <c r="B2059" s="32">
        <v>45520</v>
      </c>
      <c r="C2059" t="s">
        <v>23</v>
      </c>
      <c r="D2059">
        <v>169.55</v>
      </c>
    </row>
    <row r="2060" spans="1:4" hidden="1" x14ac:dyDescent="0.35">
      <c r="A2060" t="s">
        <v>44</v>
      </c>
      <c r="B2060" s="32">
        <v>45521</v>
      </c>
      <c r="C2060" t="s">
        <v>23</v>
      </c>
      <c r="D2060">
        <v>141.43</v>
      </c>
    </row>
    <row r="2061" spans="1:4" hidden="1" x14ac:dyDescent="0.35">
      <c r="A2061" t="s">
        <v>30</v>
      </c>
      <c r="B2061" s="32">
        <v>45523</v>
      </c>
      <c r="C2061" t="s">
        <v>23</v>
      </c>
      <c r="D2061">
        <v>119.25</v>
      </c>
    </row>
    <row r="2062" spans="1:4" hidden="1" x14ac:dyDescent="0.35">
      <c r="A2062" t="s">
        <v>47</v>
      </c>
      <c r="B2062" s="32">
        <v>45523</v>
      </c>
      <c r="C2062" t="s">
        <v>23</v>
      </c>
      <c r="D2062">
        <v>218.18</v>
      </c>
    </row>
    <row r="2063" spans="1:4" hidden="1" x14ac:dyDescent="0.35">
      <c r="A2063" t="s">
        <v>31</v>
      </c>
      <c r="B2063" s="32">
        <v>45523</v>
      </c>
      <c r="C2063" t="s">
        <v>23</v>
      </c>
      <c r="D2063">
        <v>229.37</v>
      </c>
    </row>
    <row r="2064" spans="1:4" hidden="1" x14ac:dyDescent="0.35">
      <c r="A2064" t="s">
        <v>32</v>
      </c>
      <c r="B2064" s="32">
        <v>45523</v>
      </c>
      <c r="C2064" t="s">
        <v>23</v>
      </c>
      <c r="D2064">
        <v>93.68</v>
      </c>
    </row>
    <row r="2065" spans="1:4" hidden="1" x14ac:dyDescent="0.35">
      <c r="A2065" t="s">
        <v>33</v>
      </c>
      <c r="B2065" s="32">
        <v>45523</v>
      </c>
      <c r="C2065" t="s">
        <v>23</v>
      </c>
      <c r="D2065">
        <v>113.13</v>
      </c>
    </row>
    <row r="2066" spans="1:4" hidden="1" x14ac:dyDescent="0.35">
      <c r="A2066" t="s">
        <v>34</v>
      </c>
      <c r="B2066" s="32">
        <v>45523</v>
      </c>
      <c r="C2066" t="s">
        <v>23</v>
      </c>
      <c r="D2066">
        <v>107.13</v>
      </c>
    </row>
    <row r="2067" spans="1:4" hidden="1" x14ac:dyDescent="0.35">
      <c r="A2067" t="s">
        <v>35</v>
      </c>
      <c r="B2067" s="32">
        <v>45523</v>
      </c>
      <c r="C2067" t="s">
        <v>23</v>
      </c>
      <c r="D2067">
        <v>229.28</v>
      </c>
    </row>
    <row r="2068" spans="1:4" hidden="1" x14ac:dyDescent="0.35">
      <c r="A2068" t="s">
        <v>37</v>
      </c>
      <c r="B2068" s="32">
        <v>45523</v>
      </c>
      <c r="C2068" t="s">
        <v>23</v>
      </c>
      <c r="D2068">
        <v>245.92</v>
      </c>
    </row>
    <row r="2069" spans="1:4" hidden="1" x14ac:dyDescent="0.35">
      <c r="A2069" t="s">
        <v>38</v>
      </c>
      <c r="B2069" s="32">
        <v>45523</v>
      </c>
      <c r="C2069" t="s">
        <v>23</v>
      </c>
      <c r="D2069">
        <v>198.95</v>
      </c>
    </row>
    <row r="2070" spans="1:4" hidden="1" x14ac:dyDescent="0.35">
      <c r="A2070" t="s">
        <v>40</v>
      </c>
      <c r="B2070" s="32">
        <v>45523</v>
      </c>
      <c r="C2070" t="s">
        <v>23</v>
      </c>
      <c r="D2070">
        <v>130.69999999999999</v>
      </c>
    </row>
    <row r="2071" spans="1:4" hidden="1" x14ac:dyDescent="0.35">
      <c r="A2071" t="s">
        <v>41</v>
      </c>
      <c r="B2071" s="32">
        <v>45523</v>
      </c>
      <c r="C2071" t="s">
        <v>23</v>
      </c>
      <c r="D2071">
        <v>121.6</v>
      </c>
    </row>
    <row r="2072" spans="1:4" hidden="1" x14ac:dyDescent="0.35">
      <c r="A2072" t="s">
        <v>42</v>
      </c>
      <c r="B2072" s="32">
        <v>45523</v>
      </c>
      <c r="C2072" t="s">
        <v>23</v>
      </c>
      <c r="D2072">
        <v>224.53</v>
      </c>
    </row>
    <row r="2073" spans="1:4" hidden="1" x14ac:dyDescent="0.35">
      <c r="A2073" t="s">
        <v>43</v>
      </c>
      <c r="B2073" s="32">
        <v>45523</v>
      </c>
      <c r="C2073" t="s">
        <v>23</v>
      </c>
      <c r="D2073">
        <v>164.35</v>
      </c>
    </row>
    <row r="2074" spans="1:4" hidden="1" x14ac:dyDescent="0.35">
      <c r="A2074" t="s">
        <v>30</v>
      </c>
      <c r="B2074" s="32">
        <v>45524</v>
      </c>
      <c r="C2074" t="s">
        <v>23</v>
      </c>
      <c r="D2074">
        <v>117.65</v>
      </c>
    </row>
    <row r="2075" spans="1:4" hidden="1" x14ac:dyDescent="0.35">
      <c r="A2075" t="s">
        <v>47</v>
      </c>
      <c r="B2075" s="32">
        <v>45524</v>
      </c>
      <c r="C2075" t="s">
        <v>23</v>
      </c>
      <c r="D2075">
        <v>236.13</v>
      </c>
    </row>
    <row r="2076" spans="1:4" hidden="1" x14ac:dyDescent="0.35">
      <c r="A2076" t="s">
        <v>31</v>
      </c>
      <c r="B2076" s="32">
        <v>45524</v>
      </c>
      <c r="C2076" t="s">
        <v>23</v>
      </c>
      <c r="D2076">
        <v>203.4</v>
      </c>
    </row>
    <row r="2077" spans="1:4" hidden="1" x14ac:dyDescent="0.35">
      <c r="A2077" t="s">
        <v>32</v>
      </c>
      <c r="B2077" s="32">
        <v>45524</v>
      </c>
      <c r="C2077" t="s">
        <v>23</v>
      </c>
      <c r="D2077">
        <v>161.80000000000001</v>
      </c>
    </row>
    <row r="2078" spans="1:4" hidden="1" x14ac:dyDescent="0.35">
      <c r="A2078" t="s">
        <v>34</v>
      </c>
      <c r="B2078" s="32">
        <v>45524</v>
      </c>
      <c r="C2078" t="s">
        <v>23</v>
      </c>
      <c r="D2078">
        <v>117.57</v>
      </c>
    </row>
    <row r="2079" spans="1:4" hidden="1" x14ac:dyDescent="0.35">
      <c r="A2079" t="s">
        <v>35</v>
      </c>
      <c r="B2079" s="32">
        <v>45524</v>
      </c>
      <c r="C2079" t="s">
        <v>23</v>
      </c>
      <c r="D2079">
        <v>210.08</v>
      </c>
    </row>
    <row r="2080" spans="1:4" hidden="1" x14ac:dyDescent="0.35">
      <c r="A2080" t="s">
        <v>37</v>
      </c>
      <c r="B2080" s="32">
        <v>45524</v>
      </c>
      <c r="C2080" t="s">
        <v>23</v>
      </c>
      <c r="D2080">
        <v>274.42</v>
      </c>
    </row>
    <row r="2081" spans="1:4" hidden="1" x14ac:dyDescent="0.35">
      <c r="A2081" t="s">
        <v>38</v>
      </c>
      <c r="B2081" s="32">
        <v>45524</v>
      </c>
      <c r="C2081" t="s">
        <v>23</v>
      </c>
      <c r="D2081">
        <v>192.1</v>
      </c>
    </row>
    <row r="2082" spans="1:4" hidden="1" x14ac:dyDescent="0.35">
      <c r="A2082" t="s">
        <v>40</v>
      </c>
      <c r="B2082" s="32">
        <v>45524</v>
      </c>
      <c r="C2082" t="s">
        <v>23</v>
      </c>
      <c r="D2082">
        <v>149.44999999999999</v>
      </c>
    </row>
    <row r="2083" spans="1:4" hidden="1" x14ac:dyDescent="0.35">
      <c r="A2083" t="s">
        <v>41</v>
      </c>
      <c r="B2083" s="32">
        <v>45524</v>
      </c>
      <c r="C2083" t="s">
        <v>23</v>
      </c>
      <c r="D2083">
        <v>243.7</v>
      </c>
    </row>
    <row r="2084" spans="1:4" hidden="1" x14ac:dyDescent="0.35">
      <c r="A2084" t="s">
        <v>42</v>
      </c>
      <c r="B2084" s="32">
        <v>45524</v>
      </c>
      <c r="C2084" t="s">
        <v>23</v>
      </c>
      <c r="D2084">
        <v>180.87</v>
      </c>
    </row>
    <row r="2085" spans="1:4" hidden="1" x14ac:dyDescent="0.35">
      <c r="A2085" t="s">
        <v>43</v>
      </c>
      <c r="B2085" s="32">
        <v>45524</v>
      </c>
      <c r="C2085" t="s">
        <v>23</v>
      </c>
      <c r="D2085">
        <v>232.07</v>
      </c>
    </row>
    <row r="2086" spans="1:4" hidden="1" x14ac:dyDescent="0.35">
      <c r="A2086" t="s">
        <v>44</v>
      </c>
      <c r="B2086" s="32">
        <v>45524</v>
      </c>
      <c r="C2086" t="s">
        <v>23</v>
      </c>
      <c r="D2086">
        <v>159.63</v>
      </c>
    </row>
    <row r="2087" spans="1:4" hidden="1" x14ac:dyDescent="0.35">
      <c r="A2087" t="s">
        <v>30</v>
      </c>
      <c r="B2087" s="32">
        <v>45525</v>
      </c>
      <c r="C2087" t="s">
        <v>23</v>
      </c>
      <c r="D2087">
        <v>148.32</v>
      </c>
    </row>
    <row r="2088" spans="1:4" hidden="1" x14ac:dyDescent="0.35">
      <c r="A2088" t="s">
        <v>47</v>
      </c>
      <c r="B2088" s="32">
        <v>45525</v>
      </c>
      <c r="C2088" t="s">
        <v>23</v>
      </c>
      <c r="D2088">
        <v>123.62</v>
      </c>
    </row>
    <row r="2089" spans="1:4" hidden="1" x14ac:dyDescent="0.35">
      <c r="A2089" t="s">
        <v>31</v>
      </c>
      <c r="B2089" s="32">
        <v>45525</v>
      </c>
      <c r="C2089" t="s">
        <v>23</v>
      </c>
      <c r="D2089">
        <v>260.07</v>
      </c>
    </row>
    <row r="2090" spans="1:4" hidden="1" x14ac:dyDescent="0.35">
      <c r="A2090" t="s">
        <v>32</v>
      </c>
      <c r="B2090" s="32">
        <v>45525</v>
      </c>
      <c r="C2090" t="s">
        <v>23</v>
      </c>
      <c r="D2090">
        <v>87.23</v>
      </c>
    </row>
    <row r="2091" spans="1:4" hidden="1" x14ac:dyDescent="0.35">
      <c r="A2091" t="s">
        <v>33</v>
      </c>
      <c r="B2091" s="32">
        <v>45525</v>
      </c>
      <c r="C2091" t="s">
        <v>23</v>
      </c>
      <c r="D2091">
        <v>195.82</v>
      </c>
    </row>
    <row r="2092" spans="1:4" hidden="1" x14ac:dyDescent="0.35">
      <c r="A2092" t="s">
        <v>34</v>
      </c>
      <c r="B2092" s="32">
        <v>45525</v>
      </c>
      <c r="C2092" t="s">
        <v>23</v>
      </c>
      <c r="D2092">
        <v>87.98</v>
      </c>
    </row>
    <row r="2093" spans="1:4" hidden="1" x14ac:dyDescent="0.35">
      <c r="A2093" t="s">
        <v>35</v>
      </c>
      <c r="B2093" s="32">
        <v>45525</v>
      </c>
      <c r="C2093" t="s">
        <v>23</v>
      </c>
      <c r="D2093">
        <v>303.14999999999998</v>
      </c>
    </row>
    <row r="2094" spans="1:4" hidden="1" x14ac:dyDescent="0.35">
      <c r="A2094" t="s">
        <v>37</v>
      </c>
      <c r="B2094" s="32">
        <v>45525</v>
      </c>
      <c r="C2094" t="s">
        <v>23</v>
      </c>
      <c r="D2094">
        <v>293.64999999999998</v>
      </c>
    </row>
    <row r="2095" spans="1:4" hidden="1" x14ac:dyDescent="0.35">
      <c r="A2095" t="s">
        <v>38</v>
      </c>
      <c r="B2095" s="32">
        <v>45525</v>
      </c>
      <c r="C2095" t="s">
        <v>23</v>
      </c>
      <c r="D2095">
        <v>136.93</v>
      </c>
    </row>
    <row r="2096" spans="1:4" hidden="1" x14ac:dyDescent="0.35">
      <c r="A2096" t="s">
        <v>40</v>
      </c>
      <c r="B2096" s="32">
        <v>45525</v>
      </c>
      <c r="C2096" t="s">
        <v>23</v>
      </c>
      <c r="D2096">
        <v>123.18</v>
      </c>
    </row>
    <row r="2097" spans="1:4" hidden="1" x14ac:dyDescent="0.35">
      <c r="A2097" t="s">
        <v>41</v>
      </c>
      <c r="B2097" s="32">
        <v>45525</v>
      </c>
      <c r="C2097" t="s">
        <v>23</v>
      </c>
      <c r="D2097">
        <v>310.47000000000003</v>
      </c>
    </row>
    <row r="2098" spans="1:4" hidden="1" x14ac:dyDescent="0.35">
      <c r="A2098" t="s">
        <v>42</v>
      </c>
      <c r="B2098" s="32">
        <v>45525</v>
      </c>
      <c r="C2098" t="s">
        <v>23</v>
      </c>
      <c r="D2098">
        <v>94.3</v>
      </c>
    </row>
    <row r="2099" spans="1:4" hidden="1" x14ac:dyDescent="0.35">
      <c r="A2099" t="s">
        <v>43</v>
      </c>
      <c r="B2099" s="32">
        <v>45525</v>
      </c>
      <c r="C2099" t="s">
        <v>23</v>
      </c>
      <c r="D2099">
        <v>141.07</v>
      </c>
    </row>
    <row r="2100" spans="1:4" hidden="1" x14ac:dyDescent="0.35">
      <c r="A2100" t="s">
        <v>44</v>
      </c>
      <c r="B2100" s="32">
        <v>45525</v>
      </c>
      <c r="C2100" t="s">
        <v>23</v>
      </c>
      <c r="D2100">
        <v>127.45</v>
      </c>
    </row>
    <row r="2101" spans="1:4" hidden="1" x14ac:dyDescent="0.35">
      <c r="A2101" t="s">
        <v>45</v>
      </c>
      <c r="B2101" s="32">
        <v>45525</v>
      </c>
      <c r="C2101" t="s">
        <v>23</v>
      </c>
      <c r="D2101">
        <v>248.53</v>
      </c>
    </row>
    <row r="2102" spans="1:4" hidden="1" x14ac:dyDescent="0.35">
      <c r="A2102" t="s">
        <v>30</v>
      </c>
      <c r="B2102" s="32">
        <v>45526</v>
      </c>
      <c r="C2102" t="s">
        <v>23</v>
      </c>
      <c r="D2102">
        <v>105.45</v>
      </c>
    </row>
    <row r="2103" spans="1:4" hidden="1" x14ac:dyDescent="0.35">
      <c r="A2103" t="s">
        <v>47</v>
      </c>
      <c r="B2103" s="32">
        <v>45526</v>
      </c>
      <c r="C2103" t="s">
        <v>23</v>
      </c>
      <c r="D2103">
        <v>168.2</v>
      </c>
    </row>
    <row r="2104" spans="1:4" hidden="1" x14ac:dyDescent="0.35">
      <c r="A2104" t="s">
        <v>31</v>
      </c>
      <c r="B2104" s="32">
        <v>45526</v>
      </c>
      <c r="C2104" t="s">
        <v>23</v>
      </c>
      <c r="D2104">
        <v>216.57</v>
      </c>
    </row>
    <row r="2105" spans="1:4" hidden="1" x14ac:dyDescent="0.35">
      <c r="A2105" t="s">
        <v>32</v>
      </c>
      <c r="B2105" s="32">
        <v>45526</v>
      </c>
      <c r="C2105" t="s">
        <v>23</v>
      </c>
      <c r="D2105">
        <v>71.52</v>
      </c>
    </row>
    <row r="2106" spans="1:4" hidden="1" x14ac:dyDescent="0.35">
      <c r="A2106" t="s">
        <v>33</v>
      </c>
      <c r="B2106" s="32">
        <v>45526</v>
      </c>
      <c r="C2106" t="s">
        <v>23</v>
      </c>
      <c r="D2106">
        <v>123.75</v>
      </c>
    </row>
    <row r="2107" spans="1:4" hidden="1" x14ac:dyDescent="0.35">
      <c r="A2107" t="s">
        <v>34</v>
      </c>
      <c r="B2107" s="32">
        <v>45526</v>
      </c>
      <c r="C2107" t="s">
        <v>23</v>
      </c>
      <c r="D2107">
        <v>139.62</v>
      </c>
    </row>
    <row r="2108" spans="1:4" hidden="1" x14ac:dyDescent="0.35">
      <c r="A2108" t="s">
        <v>35</v>
      </c>
      <c r="B2108" s="32">
        <v>45526</v>
      </c>
      <c r="C2108" t="s">
        <v>23</v>
      </c>
      <c r="D2108">
        <v>218.1</v>
      </c>
    </row>
    <row r="2109" spans="1:4" hidden="1" x14ac:dyDescent="0.35">
      <c r="A2109" t="s">
        <v>37</v>
      </c>
      <c r="B2109" s="32">
        <v>45526</v>
      </c>
      <c r="C2109" t="s">
        <v>23</v>
      </c>
      <c r="D2109">
        <v>212.82</v>
      </c>
    </row>
    <row r="2110" spans="1:4" hidden="1" x14ac:dyDescent="0.35">
      <c r="A2110" t="s">
        <v>40</v>
      </c>
      <c r="B2110" s="32">
        <v>45526</v>
      </c>
      <c r="C2110" t="s">
        <v>23</v>
      </c>
      <c r="D2110">
        <v>203.67</v>
      </c>
    </row>
    <row r="2111" spans="1:4" hidden="1" x14ac:dyDescent="0.35">
      <c r="A2111" t="s">
        <v>41</v>
      </c>
      <c r="B2111" s="32">
        <v>45526</v>
      </c>
      <c r="C2111" t="s">
        <v>23</v>
      </c>
      <c r="D2111">
        <v>155.97</v>
      </c>
    </row>
    <row r="2112" spans="1:4" hidden="1" x14ac:dyDescent="0.35">
      <c r="A2112" t="s">
        <v>42</v>
      </c>
      <c r="B2112" s="32">
        <v>45526</v>
      </c>
      <c r="C2112" t="s">
        <v>23</v>
      </c>
      <c r="D2112">
        <v>99.35</v>
      </c>
    </row>
    <row r="2113" spans="1:4" hidden="1" x14ac:dyDescent="0.35">
      <c r="A2113" t="s">
        <v>43</v>
      </c>
      <c r="B2113" s="32">
        <v>45526</v>
      </c>
      <c r="C2113" t="s">
        <v>23</v>
      </c>
      <c r="D2113">
        <v>234.98</v>
      </c>
    </row>
    <row r="2114" spans="1:4" hidden="1" x14ac:dyDescent="0.35">
      <c r="A2114" t="s">
        <v>44</v>
      </c>
      <c r="B2114" s="32">
        <v>45526</v>
      </c>
      <c r="C2114" t="s">
        <v>23</v>
      </c>
      <c r="D2114">
        <v>125.3</v>
      </c>
    </row>
    <row r="2115" spans="1:4" hidden="1" x14ac:dyDescent="0.35">
      <c r="A2115" t="s">
        <v>45</v>
      </c>
      <c r="B2115" s="32">
        <v>45526</v>
      </c>
      <c r="C2115" t="s">
        <v>23</v>
      </c>
      <c r="D2115">
        <v>217.42</v>
      </c>
    </row>
    <row r="2116" spans="1:4" hidden="1" x14ac:dyDescent="0.35">
      <c r="A2116" t="s">
        <v>30</v>
      </c>
      <c r="B2116" s="32">
        <v>45527</v>
      </c>
      <c r="C2116" t="s">
        <v>23</v>
      </c>
      <c r="D2116">
        <v>109.25</v>
      </c>
    </row>
    <row r="2117" spans="1:4" hidden="1" x14ac:dyDescent="0.35">
      <c r="A2117" t="s">
        <v>47</v>
      </c>
      <c r="B2117" s="32">
        <v>45527</v>
      </c>
      <c r="C2117" t="s">
        <v>23</v>
      </c>
      <c r="D2117">
        <v>105.12</v>
      </c>
    </row>
    <row r="2118" spans="1:4" hidden="1" x14ac:dyDescent="0.35">
      <c r="A2118" t="s">
        <v>31</v>
      </c>
      <c r="B2118" s="32">
        <v>45527</v>
      </c>
      <c r="C2118" t="s">
        <v>23</v>
      </c>
      <c r="D2118">
        <v>229.3</v>
      </c>
    </row>
    <row r="2119" spans="1:4" hidden="1" x14ac:dyDescent="0.35">
      <c r="A2119" t="s">
        <v>32</v>
      </c>
      <c r="B2119" s="32">
        <v>45527</v>
      </c>
      <c r="C2119" t="s">
        <v>23</v>
      </c>
      <c r="D2119">
        <v>114.18</v>
      </c>
    </row>
    <row r="2120" spans="1:4" hidden="1" x14ac:dyDescent="0.35">
      <c r="A2120" t="s">
        <v>33</v>
      </c>
      <c r="B2120" s="32">
        <v>45527</v>
      </c>
      <c r="C2120" t="s">
        <v>23</v>
      </c>
      <c r="D2120">
        <v>149.13</v>
      </c>
    </row>
    <row r="2121" spans="1:4" hidden="1" x14ac:dyDescent="0.35">
      <c r="A2121" t="s">
        <v>34</v>
      </c>
      <c r="B2121" s="32">
        <v>45527</v>
      </c>
      <c r="C2121" t="s">
        <v>23</v>
      </c>
      <c r="D2121">
        <v>157.94999999999999</v>
      </c>
    </row>
    <row r="2122" spans="1:4" hidden="1" x14ac:dyDescent="0.35">
      <c r="A2122" t="s">
        <v>35</v>
      </c>
      <c r="B2122" s="32">
        <v>45527</v>
      </c>
      <c r="C2122" t="s">
        <v>23</v>
      </c>
      <c r="D2122">
        <v>225.13</v>
      </c>
    </row>
    <row r="2123" spans="1:4" hidden="1" x14ac:dyDescent="0.35">
      <c r="A2123" t="s">
        <v>37</v>
      </c>
      <c r="B2123" s="32">
        <v>45527</v>
      </c>
      <c r="C2123" t="s">
        <v>23</v>
      </c>
      <c r="D2123">
        <v>222.98</v>
      </c>
    </row>
    <row r="2124" spans="1:4" hidden="1" x14ac:dyDescent="0.35">
      <c r="A2124" t="s">
        <v>38</v>
      </c>
      <c r="B2124" s="32">
        <v>45527</v>
      </c>
      <c r="C2124" t="s">
        <v>23</v>
      </c>
      <c r="D2124">
        <v>222.92</v>
      </c>
    </row>
    <row r="2125" spans="1:4" hidden="1" x14ac:dyDescent="0.35">
      <c r="A2125" t="s">
        <v>40</v>
      </c>
      <c r="B2125" s="32">
        <v>45527</v>
      </c>
      <c r="C2125" t="s">
        <v>23</v>
      </c>
      <c r="D2125">
        <v>159.80000000000001</v>
      </c>
    </row>
    <row r="2126" spans="1:4" hidden="1" x14ac:dyDescent="0.35">
      <c r="A2126" t="s">
        <v>41</v>
      </c>
      <c r="B2126" s="32">
        <v>45527</v>
      </c>
      <c r="C2126" t="s">
        <v>23</v>
      </c>
      <c r="D2126">
        <v>170.32</v>
      </c>
    </row>
    <row r="2127" spans="1:4" hidden="1" x14ac:dyDescent="0.35">
      <c r="A2127" t="s">
        <v>42</v>
      </c>
      <c r="B2127" s="32">
        <v>45527</v>
      </c>
      <c r="C2127" t="s">
        <v>23</v>
      </c>
      <c r="D2127">
        <v>139.72999999999999</v>
      </c>
    </row>
    <row r="2128" spans="1:4" hidden="1" x14ac:dyDescent="0.35">
      <c r="A2128" t="s">
        <v>43</v>
      </c>
      <c r="B2128" s="32">
        <v>45527</v>
      </c>
      <c r="C2128" t="s">
        <v>23</v>
      </c>
      <c r="D2128">
        <v>230</v>
      </c>
    </row>
    <row r="2129" spans="1:4" hidden="1" x14ac:dyDescent="0.35">
      <c r="A2129" t="s">
        <v>44</v>
      </c>
      <c r="B2129" s="32">
        <v>45527</v>
      </c>
      <c r="C2129" t="s">
        <v>23</v>
      </c>
      <c r="D2129">
        <v>124.8</v>
      </c>
    </row>
    <row r="2130" spans="1:4" hidden="1" x14ac:dyDescent="0.35">
      <c r="A2130" t="s">
        <v>45</v>
      </c>
      <c r="B2130" s="32">
        <v>45527</v>
      </c>
      <c r="C2130" t="s">
        <v>23</v>
      </c>
      <c r="D2130">
        <v>160.68</v>
      </c>
    </row>
    <row r="2131" spans="1:4" hidden="1" x14ac:dyDescent="0.35">
      <c r="A2131" t="s">
        <v>47</v>
      </c>
      <c r="B2131" s="32">
        <v>45528</v>
      </c>
      <c r="C2131" t="s">
        <v>23</v>
      </c>
      <c r="D2131">
        <v>134.52000000000001</v>
      </c>
    </row>
    <row r="2132" spans="1:4" hidden="1" x14ac:dyDescent="0.35">
      <c r="A2132" t="s">
        <v>31</v>
      </c>
      <c r="B2132" s="32">
        <v>45528</v>
      </c>
      <c r="C2132" t="s">
        <v>23</v>
      </c>
      <c r="D2132">
        <v>58.85</v>
      </c>
    </row>
    <row r="2133" spans="1:4" hidden="1" x14ac:dyDescent="0.35">
      <c r="A2133" t="s">
        <v>33</v>
      </c>
      <c r="B2133" s="32">
        <v>45528</v>
      </c>
      <c r="C2133" t="s">
        <v>23</v>
      </c>
      <c r="D2133">
        <v>41.03</v>
      </c>
    </row>
    <row r="2134" spans="1:4" hidden="1" x14ac:dyDescent="0.35">
      <c r="A2134" t="s">
        <v>34</v>
      </c>
      <c r="B2134" s="32">
        <v>45528</v>
      </c>
      <c r="C2134" t="s">
        <v>23</v>
      </c>
      <c r="D2134">
        <v>48.83</v>
      </c>
    </row>
    <row r="2135" spans="1:4" hidden="1" x14ac:dyDescent="0.35">
      <c r="A2135" t="s">
        <v>37</v>
      </c>
      <c r="B2135" s="32">
        <v>45528</v>
      </c>
      <c r="C2135" t="s">
        <v>23</v>
      </c>
      <c r="D2135">
        <v>35.43</v>
      </c>
    </row>
    <row r="2136" spans="1:4" hidden="1" x14ac:dyDescent="0.35">
      <c r="A2136" t="s">
        <v>38</v>
      </c>
      <c r="B2136" s="32">
        <v>45528</v>
      </c>
      <c r="C2136" t="s">
        <v>23</v>
      </c>
      <c r="D2136">
        <v>122</v>
      </c>
    </row>
    <row r="2137" spans="1:4" hidden="1" x14ac:dyDescent="0.35">
      <c r="A2137" t="s">
        <v>40</v>
      </c>
      <c r="B2137" s="32">
        <v>45528</v>
      </c>
      <c r="C2137" t="s">
        <v>23</v>
      </c>
      <c r="D2137">
        <v>46.13</v>
      </c>
    </row>
    <row r="2138" spans="1:4" hidden="1" x14ac:dyDescent="0.35">
      <c r="A2138" t="s">
        <v>41</v>
      </c>
      <c r="B2138" s="32">
        <v>45528</v>
      </c>
      <c r="C2138" t="s">
        <v>23</v>
      </c>
      <c r="D2138">
        <v>8.43</v>
      </c>
    </row>
    <row r="2139" spans="1:4" hidden="1" x14ac:dyDescent="0.35">
      <c r="A2139" t="s">
        <v>42</v>
      </c>
      <c r="B2139" s="32">
        <v>45528</v>
      </c>
      <c r="C2139" t="s">
        <v>23</v>
      </c>
      <c r="D2139">
        <v>38.53</v>
      </c>
    </row>
    <row r="2140" spans="1:4" hidden="1" x14ac:dyDescent="0.35">
      <c r="A2140" t="s">
        <v>43</v>
      </c>
      <c r="B2140" s="32">
        <v>45528</v>
      </c>
      <c r="C2140" t="s">
        <v>23</v>
      </c>
      <c r="D2140">
        <v>12.08</v>
      </c>
    </row>
    <row r="2141" spans="1:4" hidden="1" x14ac:dyDescent="0.35">
      <c r="A2141" t="s">
        <v>44</v>
      </c>
      <c r="B2141" s="32">
        <v>45528</v>
      </c>
      <c r="C2141" t="s">
        <v>23</v>
      </c>
      <c r="D2141">
        <v>168.68</v>
      </c>
    </row>
    <row r="2142" spans="1:4" hidden="1" x14ac:dyDescent="0.35">
      <c r="A2142" t="s">
        <v>45</v>
      </c>
      <c r="B2142" s="32">
        <v>45528</v>
      </c>
      <c r="C2142" t="s">
        <v>23</v>
      </c>
      <c r="D2142">
        <v>87.1</v>
      </c>
    </row>
    <row r="2143" spans="1:4" hidden="1" x14ac:dyDescent="0.35">
      <c r="A2143" t="s">
        <v>30</v>
      </c>
      <c r="B2143" s="32">
        <v>45530</v>
      </c>
      <c r="C2143" t="s">
        <v>23</v>
      </c>
      <c r="D2143">
        <v>99.93</v>
      </c>
    </row>
    <row r="2144" spans="1:4" hidden="1" x14ac:dyDescent="0.35">
      <c r="A2144" t="s">
        <v>47</v>
      </c>
      <c r="B2144" s="32">
        <v>45530</v>
      </c>
      <c r="C2144" t="s">
        <v>23</v>
      </c>
      <c r="D2144">
        <v>198.9</v>
      </c>
    </row>
    <row r="2145" spans="1:4" hidden="1" x14ac:dyDescent="0.35">
      <c r="A2145" t="s">
        <v>31</v>
      </c>
      <c r="B2145" s="32">
        <v>45530</v>
      </c>
      <c r="C2145" t="s">
        <v>23</v>
      </c>
      <c r="D2145">
        <v>270.32</v>
      </c>
    </row>
    <row r="2146" spans="1:4" hidden="1" x14ac:dyDescent="0.35">
      <c r="A2146" t="s">
        <v>32</v>
      </c>
      <c r="B2146" s="32">
        <v>45530</v>
      </c>
      <c r="C2146" t="s">
        <v>23</v>
      </c>
      <c r="D2146">
        <v>89.13</v>
      </c>
    </row>
    <row r="2147" spans="1:4" hidden="1" x14ac:dyDescent="0.35">
      <c r="A2147" t="s">
        <v>33</v>
      </c>
      <c r="B2147" s="32">
        <v>45530</v>
      </c>
      <c r="C2147" t="s">
        <v>23</v>
      </c>
      <c r="D2147">
        <v>140.41999999999999</v>
      </c>
    </row>
    <row r="2148" spans="1:4" hidden="1" x14ac:dyDescent="0.35">
      <c r="A2148" t="s">
        <v>37</v>
      </c>
      <c r="B2148" s="32">
        <v>45530</v>
      </c>
      <c r="C2148" t="s">
        <v>23</v>
      </c>
      <c r="D2148">
        <v>250.55</v>
      </c>
    </row>
    <row r="2149" spans="1:4" hidden="1" x14ac:dyDescent="0.35">
      <c r="A2149" t="s">
        <v>38</v>
      </c>
      <c r="B2149" s="32">
        <v>45530</v>
      </c>
      <c r="C2149" t="s">
        <v>23</v>
      </c>
      <c r="D2149">
        <v>195.15</v>
      </c>
    </row>
    <row r="2150" spans="1:4" hidden="1" x14ac:dyDescent="0.35">
      <c r="A2150" t="s">
        <v>40</v>
      </c>
      <c r="B2150" s="32">
        <v>45530</v>
      </c>
      <c r="C2150" t="s">
        <v>23</v>
      </c>
      <c r="D2150">
        <v>153.19999999999999</v>
      </c>
    </row>
    <row r="2151" spans="1:4" hidden="1" x14ac:dyDescent="0.35">
      <c r="A2151" t="s">
        <v>41</v>
      </c>
      <c r="B2151" s="32">
        <v>45530</v>
      </c>
      <c r="C2151" t="s">
        <v>23</v>
      </c>
      <c r="D2151">
        <v>160.58000000000001</v>
      </c>
    </row>
    <row r="2152" spans="1:4" hidden="1" x14ac:dyDescent="0.35">
      <c r="A2152" t="s">
        <v>42</v>
      </c>
      <c r="B2152" s="32">
        <v>45530</v>
      </c>
      <c r="C2152" t="s">
        <v>23</v>
      </c>
      <c r="D2152">
        <v>96.27</v>
      </c>
    </row>
    <row r="2153" spans="1:4" hidden="1" x14ac:dyDescent="0.35">
      <c r="A2153" t="s">
        <v>43</v>
      </c>
      <c r="B2153" s="32">
        <v>45530</v>
      </c>
      <c r="C2153" t="s">
        <v>23</v>
      </c>
      <c r="D2153">
        <v>196.47</v>
      </c>
    </row>
    <row r="2154" spans="1:4" hidden="1" x14ac:dyDescent="0.35">
      <c r="A2154" t="s">
        <v>45</v>
      </c>
      <c r="B2154" s="32">
        <v>45530</v>
      </c>
      <c r="C2154" t="s">
        <v>23</v>
      </c>
      <c r="D2154">
        <v>271.27</v>
      </c>
    </row>
    <row r="2155" spans="1:4" hidden="1" x14ac:dyDescent="0.35">
      <c r="A2155" t="s">
        <v>30</v>
      </c>
      <c r="B2155" s="32">
        <v>45531</v>
      </c>
      <c r="C2155" t="s">
        <v>23</v>
      </c>
      <c r="D2155">
        <v>207.12</v>
      </c>
    </row>
    <row r="2156" spans="1:4" hidden="1" x14ac:dyDescent="0.35">
      <c r="A2156" t="s">
        <v>47</v>
      </c>
      <c r="B2156" s="32">
        <v>45531</v>
      </c>
      <c r="C2156" t="s">
        <v>23</v>
      </c>
      <c r="D2156">
        <v>128.52000000000001</v>
      </c>
    </row>
    <row r="2157" spans="1:4" hidden="1" x14ac:dyDescent="0.35">
      <c r="A2157" t="s">
        <v>31</v>
      </c>
      <c r="B2157" s="32">
        <v>45531</v>
      </c>
      <c r="C2157" t="s">
        <v>23</v>
      </c>
      <c r="D2157">
        <v>222.95</v>
      </c>
    </row>
    <row r="2158" spans="1:4" hidden="1" x14ac:dyDescent="0.35">
      <c r="A2158" t="s">
        <v>32</v>
      </c>
      <c r="B2158" s="32">
        <v>45531</v>
      </c>
      <c r="C2158" t="s">
        <v>23</v>
      </c>
      <c r="D2158">
        <v>73.95</v>
      </c>
    </row>
    <row r="2159" spans="1:4" hidden="1" x14ac:dyDescent="0.35">
      <c r="A2159" t="s">
        <v>33</v>
      </c>
      <c r="B2159" s="32">
        <v>45531</v>
      </c>
      <c r="C2159" t="s">
        <v>23</v>
      </c>
      <c r="D2159">
        <v>133.22</v>
      </c>
    </row>
    <row r="2160" spans="1:4" hidden="1" x14ac:dyDescent="0.35">
      <c r="A2160" t="s">
        <v>34</v>
      </c>
      <c r="B2160" s="32">
        <v>45531</v>
      </c>
      <c r="C2160" t="s">
        <v>23</v>
      </c>
      <c r="D2160">
        <v>110.93</v>
      </c>
    </row>
    <row r="2161" spans="1:4" hidden="1" x14ac:dyDescent="0.35">
      <c r="A2161" t="s">
        <v>35</v>
      </c>
      <c r="B2161" s="32">
        <v>45531</v>
      </c>
      <c r="C2161" t="s">
        <v>23</v>
      </c>
      <c r="D2161">
        <v>220.57</v>
      </c>
    </row>
    <row r="2162" spans="1:4" hidden="1" x14ac:dyDescent="0.35">
      <c r="A2162" t="s">
        <v>37</v>
      </c>
      <c r="B2162" s="32">
        <v>45531</v>
      </c>
      <c r="C2162" t="s">
        <v>23</v>
      </c>
      <c r="D2162">
        <v>267.89999999999998</v>
      </c>
    </row>
    <row r="2163" spans="1:4" hidden="1" x14ac:dyDescent="0.35">
      <c r="A2163" t="s">
        <v>38</v>
      </c>
      <c r="B2163" s="32">
        <v>45531</v>
      </c>
      <c r="C2163" t="s">
        <v>23</v>
      </c>
      <c r="D2163">
        <v>54.32</v>
      </c>
    </row>
    <row r="2164" spans="1:4" hidden="1" x14ac:dyDescent="0.35">
      <c r="A2164" t="s">
        <v>40</v>
      </c>
      <c r="B2164" s="32">
        <v>45531</v>
      </c>
      <c r="C2164" t="s">
        <v>23</v>
      </c>
      <c r="D2164">
        <v>159.37</v>
      </c>
    </row>
    <row r="2165" spans="1:4" hidden="1" x14ac:dyDescent="0.35">
      <c r="A2165" t="s">
        <v>41</v>
      </c>
      <c r="B2165" s="32">
        <v>45531</v>
      </c>
      <c r="C2165" t="s">
        <v>23</v>
      </c>
      <c r="D2165">
        <v>137.68</v>
      </c>
    </row>
    <row r="2166" spans="1:4" hidden="1" x14ac:dyDescent="0.35">
      <c r="A2166" t="s">
        <v>42</v>
      </c>
      <c r="B2166" s="32">
        <v>45531</v>
      </c>
      <c r="C2166" t="s">
        <v>23</v>
      </c>
      <c r="D2166">
        <v>93.52</v>
      </c>
    </row>
    <row r="2167" spans="1:4" hidden="1" x14ac:dyDescent="0.35">
      <c r="A2167" t="s">
        <v>43</v>
      </c>
      <c r="B2167" s="32">
        <v>45531</v>
      </c>
      <c r="C2167" t="s">
        <v>23</v>
      </c>
      <c r="D2167">
        <v>166.17</v>
      </c>
    </row>
    <row r="2168" spans="1:4" hidden="1" x14ac:dyDescent="0.35">
      <c r="A2168" t="s">
        <v>44</v>
      </c>
      <c r="B2168" s="32">
        <v>45531</v>
      </c>
      <c r="C2168" t="s">
        <v>23</v>
      </c>
      <c r="D2168">
        <v>166.43</v>
      </c>
    </row>
    <row r="2169" spans="1:4" hidden="1" x14ac:dyDescent="0.35">
      <c r="A2169" t="s">
        <v>45</v>
      </c>
      <c r="B2169" s="32">
        <v>45531</v>
      </c>
      <c r="C2169" t="s">
        <v>23</v>
      </c>
      <c r="D2169">
        <v>207.42</v>
      </c>
    </row>
    <row r="2170" spans="1:4" hidden="1" x14ac:dyDescent="0.35">
      <c r="A2170" t="s">
        <v>30</v>
      </c>
      <c r="B2170" s="32">
        <v>45532</v>
      </c>
      <c r="C2170" t="s">
        <v>23</v>
      </c>
      <c r="D2170">
        <v>142.30000000000001</v>
      </c>
    </row>
    <row r="2171" spans="1:4" hidden="1" x14ac:dyDescent="0.35">
      <c r="A2171" t="s">
        <v>47</v>
      </c>
      <c r="B2171" s="32">
        <v>45532</v>
      </c>
      <c r="C2171" t="s">
        <v>23</v>
      </c>
      <c r="D2171">
        <v>123.33</v>
      </c>
    </row>
    <row r="2172" spans="1:4" hidden="1" x14ac:dyDescent="0.35">
      <c r="A2172" t="s">
        <v>31</v>
      </c>
      <c r="B2172" s="32">
        <v>45532</v>
      </c>
      <c r="C2172" t="s">
        <v>23</v>
      </c>
      <c r="D2172">
        <v>167.43</v>
      </c>
    </row>
    <row r="2173" spans="1:4" hidden="1" x14ac:dyDescent="0.35">
      <c r="A2173" t="s">
        <v>32</v>
      </c>
      <c r="B2173" s="32">
        <v>45532</v>
      </c>
      <c r="C2173" t="s">
        <v>23</v>
      </c>
      <c r="D2173">
        <v>112.7</v>
      </c>
    </row>
    <row r="2174" spans="1:4" hidden="1" x14ac:dyDescent="0.35">
      <c r="A2174" t="s">
        <v>34</v>
      </c>
      <c r="B2174" s="32">
        <v>45532</v>
      </c>
      <c r="C2174" t="s">
        <v>23</v>
      </c>
      <c r="D2174">
        <v>77.430000000000007</v>
      </c>
    </row>
    <row r="2175" spans="1:4" hidden="1" x14ac:dyDescent="0.35">
      <c r="A2175" t="s">
        <v>35</v>
      </c>
      <c r="B2175" s="32">
        <v>45532</v>
      </c>
      <c r="C2175" t="s">
        <v>23</v>
      </c>
      <c r="D2175">
        <v>156.08000000000001</v>
      </c>
    </row>
    <row r="2176" spans="1:4" hidden="1" x14ac:dyDescent="0.35">
      <c r="A2176" t="s">
        <v>37</v>
      </c>
      <c r="B2176" s="32">
        <v>45532</v>
      </c>
      <c r="C2176" t="s">
        <v>23</v>
      </c>
      <c r="D2176">
        <v>279.88</v>
      </c>
    </row>
    <row r="2177" spans="1:4" hidden="1" x14ac:dyDescent="0.35">
      <c r="A2177" t="s">
        <v>38</v>
      </c>
      <c r="B2177" s="32">
        <v>45532</v>
      </c>
      <c r="C2177" t="s">
        <v>23</v>
      </c>
      <c r="D2177">
        <v>109.27</v>
      </c>
    </row>
    <row r="2178" spans="1:4" hidden="1" x14ac:dyDescent="0.35">
      <c r="A2178" t="s">
        <v>40</v>
      </c>
      <c r="B2178" s="32">
        <v>45532</v>
      </c>
      <c r="C2178" t="s">
        <v>23</v>
      </c>
      <c r="D2178">
        <v>161.30000000000001</v>
      </c>
    </row>
    <row r="2179" spans="1:4" hidden="1" x14ac:dyDescent="0.35">
      <c r="A2179" t="s">
        <v>41</v>
      </c>
      <c r="B2179" s="32">
        <v>45532</v>
      </c>
      <c r="C2179" t="s">
        <v>23</v>
      </c>
      <c r="D2179">
        <v>173.58</v>
      </c>
    </row>
    <row r="2180" spans="1:4" hidden="1" x14ac:dyDescent="0.35">
      <c r="A2180" t="s">
        <v>42</v>
      </c>
      <c r="B2180" s="32">
        <v>45532</v>
      </c>
      <c r="C2180" t="s">
        <v>23</v>
      </c>
      <c r="D2180">
        <v>123.6</v>
      </c>
    </row>
    <row r="2181" spans="1:4" hidden="1" x14ac:dyDescent="0.35">
      <c r="A2181" t="s">
        <v>43</v>
      </c>
      <c r="B2181" s="32">
        <v>45532</v>
      </c>
      <c r="C2181" t="s">
        <v>23</v>
      </c>
      <c r="D2181">
        <v>189.98</v>
      </c>
    </row>
    <row r="2182" spans="1:4" hidden="1" x14ac:dyDescent="0.35">
      <c r="A2182" t="s">
        <v>44</v>
      </c>
      <c r="B2182" s="32">
        <v>45532</v>
      </c>
      <c r="C2182" t="s">
        <v>23</v>
      </c>
      <c r="D2182">
        <v>83.15</v>
      </c>
    </row>
    <row r="2183" spans="1:4" hidden="1" x14ac:dyDescent="0.35">
      <c r="A2183" t="s">
        <v>45</v>
      </c>
      <c r="B2183" s="32">
        <v>45532</v>
      </c>
      <c r="C2183" t="s">
        <v>23</v>
      </c>
      <c r="D2183">
        <v>228.25</v>
      </c>
    </row>
    <row r="2184" spans="1:4" hidden="1" x14ac:dyDescent="0.35">
      <c r="A2184" t="s">
        <v>30</v>
      </c>
      <c r="B2184" s="32">
        <v>45533</v>
      </c>
      <c r="C2184" t="s">
        <v>23</v>
      </c>
      <c r="D2184">
        <v>147.6</v>
      </c>
    </row>
    <row r="2185" spans="1:4" hidden="1" x14ac:dyDescent="0.35">
      <c r="A2185" t="s">
        <v>47</v>
      </c>
      <c r="B2185" s="32">
        <v>45533</v>
      </c>
      <c r="C2185" t="s">
        <v>23</v>
      </c>
      <c r="D2185">
        <v>169.83</v>
      </c>
    </row>
    <row r="2186" spans="1:4" hidden="1" x14ac:dyDescent="0.35">
      <c r="A2186" t="s">
        <v>31</v>
      </c>
      <c r="B2186" s="32">
        <v>45533</v>
      </c>
      <c r="C2186" t="s">
        <v>23</v>
      </c>
      <c r="D2186">
        <v>182.05</v>
      </c>
    </row>
    <row r="2187" spans="1:4" hidden="1" x14ac:dyDescent="0.35">
      <c r="A2187" t="s">
        <v>32</v>
      </c>
      <c r="B2187" s="32">
        <v>45533</v>
      </c>
      <c r="C2187" t="s">
        <v>23</v>
      </c>
      <c r="D2187">
        <v>104.42</v>
      </c>
    </row>
    <row r="2188" spans="1:4" hidden="1" x14ac:dyDescent="0.35">
      <c r="A2188" t="s">
        <v>33</v>
      </c>
      <c r="B2188" s="32">
        <v>45533</v>
      </c>
      <c r="C2188" t="s">
        <v>23</v>
      </c>
      <c r="D2188">
        <v>253.45</v>
      </c>
    </row>
    <row r="2189" spans="1:4" hidden="1" x14ac:dyDescent="0.35">
      <c r="A2189" t="s">
        <v>34</v>
      </c>
      <c r="B2189" s="32">
        <v>45533</v>
      </c>
      <c r="C2189" t="s">
        <v>23</v>
      </c>
      <c r="D2189">
        <v>138.72999999999999</v>
      </c>
    </row>
    <row r="2190" spans="1:4" hidden="1" x14ac:dyDescent="0.35">
      <c r="A2190" t="s">
        <v>35</v>
      </c>
      <c r="B2190" s="32">
        <v>45533</v>
      </c>
      <c r="C2190" t="s">
        <v>23</v>
      </c>
      <c r="D2190">
        <v>171.82</v>
      </c>
    </row>
    <row r="2191" spans="1:4" hidden="1" x14ac:dyDescent="0.35">
      <c r="A2191" t="s">
        <v>37</v>
      </c>
      <c r="B2191" s="32">
        <v>45533</v>
      </c>
      <c r="C2191" t="s">
        <v>23</v>
      </c>
      <c r="D2191">
        <v>242.33</v>
      </c>
    </row>
    <row r="2192" spans="1:4" hidden="1" x14ac:dyDescent="0.35">
      <c r="A2192" t="s">
        <v>38</v>
      </c>
      <c r="B2192" s="32">
        <v>45533</v>
      </c>
      <c r="C2192" t="s">
        <v>23</v>
      </c>
      <c r="D2192">
        <v>204.6</v>
      </c>
    </row>
    <row r="2193" spans="1:4" hidden="1" x14ac:dyDescent="0.35">
      <c r="A2193" t="s">
        <v>40</v>
      </c>
      <c r="B2193" s="32">
        <v>45533</v>
      </c>
      <c r="C2193" t="s">
        <v>23</v>
      </c>
      <c r="D2193">
        <v>154.65</v>
      </c>
    </row>
    <row r="2194" spans="1:4" hidden="1" x14ac:dyDescent="0.35">
      <c r="A2194" t="s">
        <v>41</v>
      </c>
      <c r="B2194" s="32">
        <v>45533</v>
      </c>
      <c r="C2194" t="s">
        <v>23</v>
      </c>
      <c r="D2194">
        <v>168.27</v>
      </c>
    </row>
    <row r="2195" spans="1:4" hidden="1" x14ac:dyDescent="0.35">
      <c r="A2195" t="s">
        <v>42</v>
      </c>
      <c r="B2195" s="32">
        <v>45533</v>
      </c>
      <c r="C2195" t="s">
        <v>23</v>
      </c>
      <c r="D2195">
        <v>144.05000000000001</v>
      </c>
    </row>
    <row r="2196" spans="1:4" hidden="1" x14ac:dyDescent="0.35">
      <c r="A2196" t="s">
        <v>43</v>
      </c>
      <c r="B2196" s="32">
        <v>45533</v>
      </c>
      <c r="C2196" t="s">
        <v>23</v>
      </c>
      <c r="D2196">
        <v>159.93</v>
      </c>
    </row>
    <row r="2197" spans="1:4" hidden="1" x14ac:dyDescent="0.35">
      <c r="A2197" t="s">
        <v>44</v>
      </c>
      <c r="B2197" s="32">
        <v>45533</v>
      </c>
      <c r="C2197" t="s">
        <v>23</v>
      </c>
      <c r="D2197">
        <v>110.43</v>
      </c>
    </row>
    <row r="2198" spans="1:4" hidden="1" x14ac:dyDescent="0.35">
      <c r="A2198" t="s">
        <v>45</v>
      </c>
      <c r="B2198" s="32">
        <v>45533</v>
      </c>
      <c r="C2198" t="s">
        <v>23</v>
      </c>
      <c r="D2198">
        <v>154.27000000000001</v>
      </c>
    </row>
    <row r="2199" spans="1:4" hidden="1" x14ac:dyDescent="0.35">
      <c r="A2199" t="s">
        <v>30</v>
      </c>
      <c r="B2199" s="32">
        <v>45534</v>
      </c>
      <c r="C2199" t="s">
        <v>23</v>
      </c>
      <c r="D2199">
        <v>134.33000000000001</v>
      </c>
    </row>
    <row r="2200" spans="1:4" hidden="1" x14ac:dyDescent="0.35">
      <c r="A2200" t="s">
        <v>47</v>
      </c>
      <c r="B2200" s="32">
        <v>45534</v>
      </c>
      <c r="C2200" t="s">
        <v>23</v>
      </c>
      <c r="D2200">
        <v>150.37</v>
      </c>
    </row>
    <row r="2201" spans="1:4" hidden="1" x14ac:dyDescent="0.35">
      <c r="A2201" t="s">
        <v>31</v>
      </c>
      <c r="B2201" s="32">
        <v>45534</v>
      </c>
      <c r="C2201" t="s">
        <v>23</v>
      </c>
      <c r="D2201">
        <v>169.95</v>
      </c>
    </row>
    <row r="2202" spans="1:4" hidden="1" x14ac:dyDescent="0.35">
      <c r="A2202" t="s">
        <v>32</v>
      </c>
      <c r="B2202" s="32">
        <v>45534</v>
      </c>
      <c r="C2202" t="s">
        <v>23</v>
      </c>
      <c r="D2202">
        <v>176.78</v>
      </c>
    </row>
    <row r="2203" spans="1:4" hidden="1" x14ac:dyDescent="0.35">
      <c r="A2203" t="s">
        <v>33</v>
      </c>
      <c r="B2203" s="32">
        <v>45534</v>
      </c>
      <c r="C2203" t="s">
        <v>23</v>
      </c>
      <c r="D2203">
        <v>121.02</v>
      </c>
    </row>
    <row r="2204" spans="1:4" hidden="1" x14ac:dyDescent="0.35">
      <c r="A2204" t="s">
        <v>34</v>
      </c>
      <c r="B2204" s="32">
        <v>45534</v>
      </c>
      <c r="C2204" t="s">
        <v>23</v>
      </c>
      <c r="D2204">
        <v>114.98</v>
      </c>
    </row>
    <row r="2205" spans="1:4" hidden="1" x14ac:dyDescent="0.35">
      <c r="A2205" t="s">
        <v>35</v>
      </c>
      <c r="B2205" s="32">
        <v>45534</v>
      </c>
      <c r="C2205" t="s">
        <v>23</v>
      </c>
      <c r="D2205">
        <v>290.88</v>
      </c>
    </row>
    <row r="2206" spans="1:4" hidden="1" x14ac:dyDescent="0.35">
      <c r="A2206" t="s">
        <v>37</v>
      </c>
      <c r="B2206" s="32">
        <v>45534</v>
      </c>
      <c r="C2206" t="s">
        <v>23</v>
      </c>
      <c r="D2206">
        <v>291.95</v>
      </c>
    </row>
    <row r="2207" spans="1:4" hidden="1" x14ac:dyDescent="0.35">
      <c r="A2207" t="s">
        <v>38</v>
      </c>
      <c r="B2207" s="32">
        <v>45534</v>
      </c>
      <c r="C2207" t="s">
        <v>23</v>
      </c>
      <c r="D2207">
        <v>192.77</v>
      </c>
    </row>
    <row r="2208" spans="1:4" hidden="1" x14ac:dyDescent="0.35">
      <c r="A2208" t="s">
        <v>40</v>
      </c>
      <c r="B2208" s="32">
        <v>45534</v>
      </c>
      <c r="C2208" t="s">
        <v>23</v>
      </c>
      <c r="D2208">
        <v>126.87</v>
      </c>
    </row>
    <row r="2209" spans="1:4" hidden="1" x14ac:dyDescent="0.35">
      <c r="A2209" t="s">
        <v>41</v>
      </c>
      <c r="B2209" s="32">
        <v>45534</v>
      </c>
      <c r="C2209" t="s">
        <v>23</v>
      </c>
      <c r="D2209">
        <v>141.78</v>
      </c>
    </row>
    <row r="2210" spans="1:4" hidden="1" x14ac:dyDescent="0.35">
      <c r="A2210" t="s">
        <v>42</v>
      </c>
      <c r="B2210" s="32">
        <v>45534</v>
      </c>
      <c r="C2210" t="s">
        <v>23</v>
      </c>
      <c r="D2210">
        <v>111.48</v>
      </c>
    </row>
    <row r="2211" spans="1:4" hidden="1" x14ac:dyDescent="0.35">
      <c r="A2211" t="s">
        <v>43</v>
      </c>
      <c r="B2211" s="32">
        <v>45534</v>
      </c>
      <c r="C2211" t="s">
        <v>23</v>
      </c>
      <c r="D2211">
        <v>141.68</v>
      </c>
    </row>
    <row r="2212" spans="1:4" hidden="1" x14ac:dyDescent="0.35">
      <c r="A2212" t="s">
        <v>44</v>
      </c>
      <c r="B2212" s="32">
        <v>45534</v>
      </c>
      <c r="C2212" t="s">
        <v>23</v>
      </c>
      <c r="D2212">
        <v>185.7</v>
      </c>
    </row>
    <row r="2213" spans="1:4" hidden="1" x14ac:dyDescent="0.35">
      <c r="A2213" t="s">
        <v>45</v>
      </c>
      <c r="B2213" s="32">
        <v>45534</v>
      </c>
      <c r="C2213" t="s">
        <v>23</v>
      </c>
      <c r="D2213">
        <v>285.22000000000003</v>
      </c>
    </row>
    <row r="2214" spans="1:4" hidden="1" x14ac:dyDescent="0.35">
      <c r="A2214" t="s">
        <v>47</v>
      </c>
      <c r="B2214" s="32">
        <v>45535</v>
      </c>
      <c r="C2214" t="s">
        <v>23</v>
      </c>
      <c r="D2214">
        <v>158.38</v>
      </c>
    </row>
    <row r="2215" spans="1:4" hidden="1" x14ac:dyDescent="0.35">
      <c r="A2215" t="s">
        <v>32</v>
      </c>
      <c r="B2215" s="32">
        <v>45535</v>
      </c>
      <c r="C2215" t="s">
        <v>23</v>
      </c>
      <c r="D2215">
        <v>30.85</v>
      </c>
    </row>
    <row r="2216" spans="1:4" hidden="1" x14ac:dyDescent="0.35">
      <c r="A2216" t="s">
        <v>33</v>
      </c>
      <c r="B2216" s="32">
        <v>45535</v>
      </c>
      <c r="C2216" t="s">
        <v>23</v>
      </c>
      <c r="D2216">
        <v>20.12</v>
      </c>
    </row>
    <row r="2217" spans="1:4" hidden="1" x14ac:dyDescent="0.35">
      <c r="A2217" t="s">
        <v>35</v>
      </c>
      <c r="B2217" s="32">
        <v>45535</v>
      </c>
      <c r="C2217" t="s">
        <v>23</v>
      </c>
      <c r="D2217">
        <v>28.97</v>
      </c>
    </row>
    <row r="2218" spans="1:4" hidden="1" x14ac:dyDescent="0.35">
      <c r="A2218" t="s">
        <v>38</v>
      </c>
      <c r="B2218" s="32">
        <v>45535</v>
      </c>
      <c r="C2218" t="s">
        <v>23</v>
      </c>
      <c r="D2218">
        <v>50.68</v>
      </c>
    </row>
    <row r="2219" spans="1:4" hidden="1" x14ac:dyDescent="0.35">
      <c r="A2219" t="s">
        <v>41</v>
      </c>
      <c r="B2219" s="32">
        <v>45535</v>
      </c>
      <c r="C2219" t="s">
        <v>23</v>
      </c>
      <c r="D2219">
        <v>63.78</v>
      </c>
    </row>
    <row r="2220" spans="1:4" hidden="1" x14ac:dyDescent="0.35">
      <c r="A2220" t="s">
        <v>43</v>
      </c>
      <c r="B2220" s="32">
        <v>45535</v>
      </c>
      <c r="C2220" t="s">
        <v>23</v>
      </c>
      <c r="D2220">
        <v>40.68</v>
      </c>
    </row>
    <row r="2221" spans="1:4" hidden="1" x14ac:dyDescent="0.35">
      <c r="A2221" t="s">
        <v>45</v>
      </c>
      <c r="B2221" s="32">
        <v>45535</v>
      </c>
      <c r="C2221" t="s">
        <v>23</v>
      </c>
      <c r="D2221">
        <v>167.67</v>
      </c>
    </row>
    <row r="2222" spans="1:4" hidden="1" x14ac:dyDescent="0.35">
      <c r="A2222" t="s">
        <v>30</v>
      </c>
      <c r="B2222" s="32">
        <v>45537</v>
      </c>
      <c r="C2222" t="s">
        <v>24</v>
      </c>
      <c r="D2222">
        <v>130.72999999999999</v>
      </c>
    </row>
    <row r="2223" spans="1:4" hidden="1" x14ac:dyDescent="0.35">
      <c r="A2223" t="s">
        <v>47</v>
      </c>
      <c r="B2223" s="32">
        <v>45537</v>
      </c>
      <c r="C2223" t="s">
        <v>24</v>
      </c>
      <c r="D2223">
        <v>174.28</v>
      </c>
    </row>
    <row r="2224" spans="1:4" hidden="1" x14ac:dyDescent="0.35">
      <c r="A2224" t="s">
        <v>31</v>
      </c>
      <c r="B2224" s="32">
        <v>45537</v>
      </c>
      <c r="C2224" t="s">
        <v>24</v>
      </c>
      <c r="D2224">
        <v>204.87</v>
      </c>
    </row>
    <row r="2225" spans="1:4" hidden="1" x14ac:dyDescent="0.35">
      <c r="A2225" t="s">
        <v>32</v>
      </c>
      <c r="B2225" s="32">
        <v>45537</v>
      </c>
      <c r="C2225" t="s">
        <v>24</v>
      </c>
      <c r="D2225">
        <v>82.98</v>
      </c>
    </row>
    <row r="2226" spans="1:4" hidden="1" x14ac:dyDescent="0.35">
      <c r="A2226" t="s">
        <v>33</v>
      </c>
      <c r="B2226" s="32">
        <v>45537</v>
      </c>
      <c r="C2226" t="s">
        <v>24</v>
      </c>
      <c r="D2226">
        <v>155.12</v>
      </c>
    </row>
    <row r="2227" spans="1:4" hidden="1" x14ac:dyDescent="0.35">
      <c r="A2227" t="s">
        <v>34</v>
      </c>
      <c r="B2227" s="32">
        <v>45537</v>
      </c>
      <c r="C2227" t="s">
        <v>24</v>
      </c>
      <c r="D2227">
        <v>127.32</v>
      </c>
    </row>
    <row r="2228" spans="1:4" hidden="1" x14ac:dyDescent="0.35">
      <c r="A2228" t="s">
        <v>35</v>
      </c>
      <c r="B2228" s="32">
        <v>45537</v>
      </c>
      <c r="C2228" t="s">
        <v>24</v>
      </c>
      <c r="D2228">
        <v>180.5</v>
      </c>
    </row>
    <row r="2229" spans="1:4" hidden="1" x14ac:dyDescent="0.35">
      <c r="A2229" t="s">
        <v>37</v>
      </c>
      <c r="B2229" s="32">
        <v>45537</v>
      </c>
      <c r="C2229" t="s">
        <v>24</v>
      </c>
      <c r="D2229">
        <v>206.73</v>
      </c>
    </row>
    <row r="2230" spans="1:4" hidden="1" x14ac:dyDescent="0.35">
      <c r="A2230" t="s">
        <v>38</v>
      </c>
      <c r="B2230" s="32">
        <v>45537</v>
      </c>
      <c r="C2230" t="s">
        <v>24</v>
      </c>
      <c r="D2230">
        <v>157.18</v>
      </c>
    </row>
    <row r="2231" spans="1:4" hidden="1" x14ac:dyDescent="0.35">
      <c r="A2231" t="s">
        <v>41</v>
      </c>
      <c r="B2231" s="32">
        <v>45537</v>
      </c>
      <c r="C2231" t="s">
        <v>24</v>
      </c>
      <c r="D2231">
        <v>111.93</v>
      </c>
    </row>
    <row r="2232" spans="1:4" hidden="1" x14ac:dyDescent="0.35">
      <c r="A2232" t="s">
        <v>42</v>
      </c>
      <c r="B2232" s="32">
        <v>45537</v>
      </c>
      <c r="C2232" t="s">
        <v>24</v>
      </c>
      <c r="D2232">
        <v>196.22</v>
      </c>
    </row>
    <row r="2233" spans="1:4" hidden="1" x14ac:dyDescent="0.35">
      <c r="A2233" t="s">
        <v>43</v>
      </c>
      <c r="B2233" s="32">
        <v>45537</v>
      </c>
      <c r="C2233" t="s">
        <v>24</v>
      </c>
      <c r="D2233">
        <v>191.22</v>
      </c>
    </row>
    <row r="2234" spans="1:4" hidden="1" x14ac:dyDescent="0.35">
      <c r="A2234" t="s">
        <v>45</v>
      </c>
      <c r="B2234" s="32">
        <v>45537</v>
      </c>
      <c r="C2234" t="s">
        <v>24</v>
      </c>
      <c r="D2234">
        <v>186.63</v>
      </c>
    </row>
    <row r="2235" spans="1:4" hidden="1" x14ac:dyDescent="0.35">
      <c r="A2235" t="s">
        <v>30</v>
      </c>
      <c r="B2235" s="32">
        <v>45538</v>
      </c>
      <c r="C2235" t="s">
        <v>24</v>
      </c>
      <c r="D2235">
        <v>180.7</v>
      </c>
    </row>
    <row r="2236" spans="1:4" hidden="1" x14ac:dyDescent="0.35">
      <c r="A2236" t="s">
        <v>47</v>
      </c>
      <c r="B2236" s="32">
        <v>45538</v>
      </c>
      <c r="C2236" t="s">
        <v>24</v>
      </c>
      <c r="D2236">
        <v>136.37</v>
      </c>
    </row>
    <row r="2237" spans="1:4" hidden="1" x14ac:dyDescent="0.35">
      <c r="A2237" t="s">
        <v>31</v>
      </c>
      <c r="B2237" s="32">
        <v>45538</v>
      </c>
      <c r="C2237" t="s">
        <v>24</v>
      </c>
      <c r="D2237">
        <v>233.63</v>
      </c>
    </row>
    <row r="2238" spans="1:4" hidden="1" x14ac:dyDescent="0.35">
      <c r="A2238" t="s">
        <v>32</v>
      </c>
      <c r="B2238" s="32">
        <v>45538</v>
      </c>
      <c r="C2238" t="s">
        <v>24</v>
      </c>
      <c r="D2238">
        <v>95.22</v>
      </c>
    </row>
    <row r="2239" spans="1:4" hidden="1" x14ac:dyDescent="0.35">
      <c r="A2239" t="s">
        <v>33</v>
      </c>
      <c r="B2239" s="32">
        <v>45538</v>
      </c>
      <c r="C2239" t="s">
        <v>24</v>
      </c>
      <c r="D2239">
        <v>125.7</v>
      </c>
    </row>
    <row r="2240" spans="1:4" hidden="1" x14ac:dyDescent="0.35">
      <c r="A2240" t="s">
        <v>34</v>
      </c>
      <c r="B2240" s="32">
        <v>45538</v>
      </c>
      <c r="C2240" t="s">
        <v>24</v>
      </c>
      <c r="D2240">
        <v>166.72</v>
      </c>
    </row>
    <row r="2241" spans="1:4" hidden="1" x14ac:dyDescent="0.35">
      <c r="A2241" t="s">
        <v>35</v>
      </c>
      <c r="B2241" s="32">
        <v>45538</v>
      </c>
      <c r="C2241" t="s">
        <v>24</v>
      </c>
      <c r="D2241">
        <v>169.28</v>
      </c>
    </row>
    <row r="2242" spans="1:4" hidden="1" x14ac:dyDescent="0.35">
      <c r="A2242" t="s">
        <v>37</v>
      </c>
      <c r="B2242" s="32">
        <v>45538</v>
      </c>
      <c r="C2242" t="s">
        <v>24</v>
      </c>
      <c r="D2242">
        <v>209.92</v>
      </c>
    </row>
    <row r="2243" spans="1:4" hidden="1" x14ac:dyDescent="0.35">
      <c r="A2243" t="s">
        <v>38</v>
      </c>
      <c r="B2243" s="32">
        <v>45538</v>
      </c>
      <c r="C2243" t="s">
        <v>24</v>
      </c>
      <c r="D2243">
        <v>252.28</v>
      </c>
    </row>
    <row r="2244" spans="1:4" hidden="1" x14ac:dyDescent="0.35">
      <c r="A2244" t="s">
        <v>41</v>
      </c>
      <c r="B2244" s="32">
        <v>45538</v>
      </c>
      <c r="C2244" t="s">
        <v>24</v>
      </c>
      <c r="D2244">
        <v>157.44999999999999</v>
      </c>
    </row>
    <row r="2245" spans="1:4" hidden="1" x14ac:dyDescent="0.35">
      <c r="A2245" t="s">
        <v>42</v>
      </c>
      <c r="B2245" s="32">
        <v>45538</v>
      </c>
      <c r="C2245" t="s">
        <v>24</v>
      </c>
      <c r="D2245">
        <v>112.68</v>
      </c>
    </row>
    <row r="2246" spans="1:4" hidden="1" x14ac:dyDescent="0.35">
      <c r="A2246" t="s">
        <v>43</v>
      </c>
      <c r="B2246" s="32">
        <v>45538</v>
      </c>
      <c r="C2246" t="s">
        <v>24</v>
      </c>
      <c r="D2246">
        <v>230.37</v>
      </c>
    </row>
    <row r="2247" spans="1:4" hidden="1" x14ac:dyDescent="0.35">
      <c r="A2247" t="s">
        <v>44</v>
      </c>
      <c r="B2247" s="32">
        <v>45538</v>
      </c>
      <c r="C2247" t="s">
        <v>24</v>
      </c>
      <c r="D2247">
        <v>192</v>
      </c>
    </row>
    <row r="2248" spans="1:4" hidden="1" x14ac:dyDescent="0.35">
      <c r="A2248" t="s">
        <v>45</v>
      </c>
      <c r="B2248" s="32">
        <v>45538</v>
      </c>
      <c r="C2248" t="s">
        <v>24</v>
      </c>
      <c r="D2248">
        <v>308.45</v>
      </c>
    </row>
    <row r="2249" spans="1:4" hidden="1" x14ac:dyDescent="0.35">
      <c r="A2249" t="s">
        <v>30</v>
      </c>
      <c r="B2249" s="32">
        <v>45539</v>
      </c>
      <c r="C2249" t="s">
        <v>24</v>
      </c>
      <c r="D2249">
        <v>99.38</v>
      </c>
    </row>
    <row r="2250" spans="1:4" hidden="1" x14ac:dyDescent="0.35">
      <c r="A2250" t="s">
        <v>47</v>
      </c>
      <c r="B2250" s="32">
        <v>45539</v>
      </c>
      <c r="C2250" t="s">
        <v>24</v>
      </c>
      <c r="D2250">
        <v>149.02000000000001</v>
      </c>
    </row>
    <row r="2251" spans="1:4" hidden="1" x14ac:dyDescent="0.35">
      <c r="A2251" t="s">
        <v>31</v>
      </c>
      <c r="B2251" s="32">
        <v>45539</v>
      </c>
      <c r="C2251" t="s">
        <v>24</v>
      </c>
      <c r="D2251">
        <v>239.97</v>
      </c>
    </row>
    <row r="2252" spans="1:4" hidden="1" x14ac:dyDescent="0.35">
      <c r="A2252" t="s">
        <v>32</v>
      </c>
      <c r="B2252" s="32">
        <v>45539</v>
      </c>
      <c r="C2252" t="s">
        <v>24</v>
      </c>
      <c r="D2252">
        <v>101.45</v>
      </c>
    </row>
    <row r="2253" spans="1:4" hidden="1" x14ac:dyDescent="0.35">
      <c r="A2253" t="s">
        <v>33</v>
      </c>
      <c r="B2253" s="32">
        <v>45539</v>
      </c>
      <c r="C2253" t="s">
        <v>24</v>
      </c>
      <c r="D2253">
        <v>90.7</v>
      </c>
    </row>
    <row r="2254" spans="1:4" hidden="1" x14ac:dyDescent="0.35">
      <c r="A2254" t="s">
        <v>34</v>
      </c>
      <c r="B2254" s="32">
        <v>45539</v>
      </c>
      <c r="C2254" t="s">
        <v>24</v>
      </c>
      <c r="D2254">
        <v>93.78</v>
      </c>
    </row>
    <row r="2255" spans="1:4" hidden="1" x14ac:dyDescent="0.35">
      <c r="A2255" t="s">
        <v>35</v>
      </c>
      <c r="B2255" s="32">
        <v>45539</v>
      </c>
      <c r="C2255" t="s">
        <v>24</v>
      </c>
      <c r="D2255">
        <v>244.55</v>
      </c>
    </row>
    <row r="2256" spans="1:4" hidden="1" x14ac:dyDescent="0.35">
      <c r="A2256" t="s">
        <v>37</v>
      </c>
      <c r="B2256" s="32">
        <v>45539</v>
      </c>
      <c r="C2256" t="s">
        <v>24</v>
      </c>
      <c r="D2256">
        <v>233.32</v>
      </c>
    </row>
    <row r="2257" spans="1:4" hidden="1" x14ac:dyDescent="0.35">
      <c r="A2257" t="s">
        <v>40</v>
      </c>
      <c r="B2257" s="32">
        <v>45539</v>
      </c>
      <c r="C2257" t="s">
        <v>24</v>
      </c>
      <c r="D2257">
        <v>186.4</v>
      </c>
    </row>
    <row r="2258" spans="1:4" hidden="1" x14ac:dyDescent="0.35">
      <c r="A2258" t="s">
        <v>41</v>
      </c>
      <c r="B2258" s="32">
        <v>45539</v>
      </c>
      <c r="C2258" t="s">
        <v>24</v>
      </c>
      <c r="D2258">
        <v>179.68</v>
      </c>
    </row>
    <row r="2259" spans="1:4" hidden="1" x14ac:dyDescent="0.35">
      <c r="A2259" t="s">
        <v>42</v>
      </c>
      <c r="B2259" s="32">
        <v>45539</v>
      </c>
      <c r="C2259" t="s">
        <v>24</v>
      </c>
      <c r="D2259">
        <v>124.52</v>
      </c>
    </row>
    <row r="2260" spans="1:4" hidden="1" x14ac:dyDescent="0.35">
      <c r="A2260" t="s">
        <v>43</v>
      </c>
      <c r="B2260" s="32">
        <v>45539</v>
      </c>
      <c r="C2260" t="s">
        <v>24</v>
      </c>
      <c r="D2260">
        <v>255.6</v>
      </c>
    </row>
    <row r="2261" spans="1:4" hidden="1" x14ac:dyDescent="0.35">
      <c r="A2261" t="s">
        <v>44</v>
      </c>
      <c r="B2261" s="32">
        <v>45539</v>
      </c>
      <c r="C2261" t="s">
        <v>24</v>
      </c>
      <c r="D2261">
        <v>127.6</v>
      </c>
    </row>
    <row r="2262" spans="1:4" hidden="1" x14ac:dyDescent="0.35">
      <c r="A2262" t="s">
        <v>45</v>
      </c>
      <c r="B2262" s="32">
        <v>45539</v>
      </c>
      <c r="C2262" t="s">
        <v>24</v>
      </c>
      <c r="D2262">
        <v>243.77</v>
      </c>
    </row>
    <row r="2263" spans="1:4" hidden="1" x14ac:dyDescent="0.35">
      <c r="A2263" t="s">
        <v>30</v>
      </c>
      <c r="B2263" s="32">
        <v>45540</v>
      </c>
      <c r="C2263" t="s">
        <v>24</v>
      </c>
      <c r="D2263">
        <v>138.44999999999999</v>
      </c>
    </row>
    <row r="2264" spans="1:4" hidden="1" x14ac:dyDescent="0.35">
      <c r="A2264" t="s">
        <v>47</v>
      </c>
      <c r="B2264" s="32">
        <v>45540</v>
      </c>
      <c r="C2264" t="s">
        <v>24</v>
      </c>
      <c r="D2264">
        <v>165.45</v>
      </c>
    </row>
    <row r="2265" spans="1:4" hidden="1" x14ac:dyDescent="0.35">
      <c r="A2265" t="s">
        <v>31</v>
      </c>
      <c r="B2265" s="32">
        <v>45540</v>
      </c>
      <c r="C2265" t="s">
        <v>24</v>
      </c>
      <c r="D2265">
        <v>322.58</v>
      </c>
    </row>
    <row r="2266" spans="1:4" hidden="1" x14ac:dyDescent="0.35">
      <c r="A2266" t="s">
        <v>32</v>
      </c>
      <c r="B2266" s="32">
        <v>45540</v>
      </c>
      <c r="C2266" t="s">
        <v>24</v>
      </c>
      <c r="D2266">
        <v>115.92</v>
      </c>
    </row>
    <row r="2267" spans="1:4" hidden="1" x14ac:dyDescent="0.35">
      <c r="A2267" t="s">
        <v>33</v>
      </c>
      <c r="B2267" s="32">
        <v>45540</v>
      </c>
      <c r="C2267" t="s">
        <v>24</v>
      </c>
      <c r="D2267">
        <v>165.8</v>
      </c>
    </row>
    <row r="2268" spans="1:4" hidden="1" x14ac:dyDescent="0.35">
      <c r="A2268" t="s">
        <v>34</v>
      </c>
      <c r="B2268" s="32">
        <v>45540</v>
      </c>
      <c r="C2268" t="s">
        <v>24</v>
      </c>
      <c r="D2268">
        <v>155.27000000000001</v>
      </c>
    </row>
    <row r="2269" spans="1:4" hidden="1" x14ac:dyDescent="0.35">
      <c r="A2269" t="s">
        <v>35</v>
      </c>
      <c r="B2269" s="32">
        <v>45540</v>
      </c>
      <c r="C2269" t="s">
        <v>24</v>
      </c>
      <c r="D2269">
        <v>253.02</v>
      </c>
    </row>
    <row r="2270" spans="1:4" hidden="1" x14ac:dyDescent="0.35">
      <c r="A2270" t="s">
        <v>37</v>
      </c>
      <c r="B2270" s="32">
        <v>45540</v>
      </c>
      <c r="C2270" t="s">
        <v>24</v>
      </c>
      <c r="D2270">
        <v>253.73</v>
      </c>
    </row>
    <row r="2271" spans="1:4" hidden="1" x14ac:dyDescent="0.35">
      <c r="A2271" t="s">
        <v>38</v>
      </c>
      <c r="B2271" s="32">
        <v>45540</v>
      </c>
      <c r="C2271" t="s">
        <v>24</v>
      </c>
      <c r="D2271">
        <v>320.33</v>
      </c>
    </row>
    <row r="2272" spans="1:4" hidden="1" x14ac:dyDescent="0.35">
      <c r="A2272" t="s">
        <v>40</v>
      </c>
      <c r="B2272" s="32">
        <v>45540</v>
      </c>
      <c r="C2272" t="s">
        <v>24</v>
      </c>
      <c r="D2272">
        <v>201.07</v>
      </c>
    </row>
    <row r="2273" spans="1:4" hidden="1" x14ac:dyDescent="0.35">
      <c r="A2273" t="s">
        <v>41</v>
      </c>
      <c r="B2273" s="32">
        <v>45540</v>
      </c>
      <c r="C2273" t="s">
        <v>24</v>
      </c>
      <c r="D2273">
        <v>198.18</v>
      </c>
    </row>
    <row r="2274" spans="1:4" hidden="1" x14ac:dyDescent="0.35">
      <c r="A2274" t="s">
        <v>42</v>
      </c>
      <c r="B2274" s="32">
        <v>45540</v>
      </c>
      <c r="C2274" t="s">
        <v>24</v>
      </c>
      <c r="D2274">
        <v>153.97</v>
      </c>
    </row>
    <row r="2275" spans="1:4" hidden="1" x14ac:dyDescent="0.35">
      <c r="A2275" t="s">
        <v>43</v>
      </c>
      <c r="B2275" s="32">
        <v>45540</v>
      </c>
      <c r="C2275" t="s">
        <v>24</v>
      </c>
      <c r="D2275">
        <v>201.62</v>
      </c>
    </row>
    <row r="2276" spans="1:4" hidden="1" x14ac:dyDescent="0.35">
      <c r="A2276" t="s">
        <v>44</v>
      </c>
      <c r="B2276" s="32">
        <v>45540</v>
      </c>
      <c r="C2276" t="s">
        <v>24</v>
      </c>
      <c r="D2276">
        <v>155.38</v>
      </c>
    </row>
    <row r="2277" spans="1:4" hidden="1" x14ac:dyDescent="0.35">
      <c r="A2277" t="s">
        <v>45</v>
      </c>
      <c r="B2277" s="32">
        <v>45540</v>
      </c>
      <c r="C2277" t="s">
        <v>24</v>
      </c>
      <c r="D2277">
        <v>370.67</v>
      </c>
    </row>
    <row r="2278" spans="1:4" hidden="1" x14ac:dyDescent="0.35">
      <c r="A2278" t="s">
        <v>30</v>
      </c>
      <c r="B2278" s="32">
        <v>45541</v>
      </c>
      <c r="C2278" t="s">
        <v>24</v>
      </c>
      <c r="D2278">
        <v>125.57</v>
      </c>
    </row>
    <row r="2279" spans="1:4" hidden="1" x14ac:dyDescent="0.35">
      <c r="A2279" t="s">
        <v>47</v>
      </c>
      <c r="B2279" s="32">
        <v>45541</v>
      </c>
      <c r="C2279" t="s">
        <v>24</v>
      </c>
      <c r="D2279">
        <v>133.4</v>
      </c>
    </row>
    <row r="2280" spans="1:4" hidden="1" x14ac:dyDescent="0.35">
      <c r="A2280" t="s">
        <v>31</v>
      </c>
      <c r="B2280" s="32">
        <v>45541</v>
      </c>
      <c r="C2280" t="s">
        <v>24</v>
      </c>
      <c r="D2280">
        <v>237.88</v>
      </c>
    </row>
    <row r="2281" spans="1:4" hidden="1" x14ac:dyDescent="0.35">
      <c r="A2281" t="s">
        <v>32</v>
      </c>
      <c r="B2281" s="32">
        <v>45541</v>
      </c>
      <c r="C2281" t="s">
        <v>24</v>
      </c>
      <c r="D2281">
        <v>85.22</v>
      </c>
    </row>
    <row r="2282" spans="1:4" hidden="1" x14ac:dyDescent="0.35">
      <c r="A2282" t="s">
        <v>33</v>
      </c>
      <c r="B2282" s="32">
        <v>45541</v>
      </c>
      <c r="C2282" t="s">
        <v>24</v>
      </c>
      <c r="D2282">
        <v>98.17</v>
      </c>
    </row>
    <row r="2283" spans="1:4" hidden="1" x14ac:dyDescent="0.35">
      <c r="A2283" t="s">
        <v>34</v>
      </c>
      <c r="B2283" s="32">
        <v>45541</v>
      </c>
      <c r="C2283" t="s">
        <v>24</v>
      </c>
      <c r="D2283">
        <v>292.72000000000003</v>
      </c>
    </row>
    <row r="2284" spans="1:4" hidden="1" x14ac:dyDescent="0.35">
      <c r="A2284" t="s">
        <v>35</v>
      </c>
      <c r="B2284" s="32">
        <v>45541</v>
      </c>
      <c r="C2284" t="s">
        <v>24</v>
      </c>
      <c r="D2284">
        <v>225.23</v>
      </c>
    </row>
    <row r="2285" spans="1:4" hidden="1" x14ac:dyDescent="0.35">
      <c r="A2285" t="s">
        <v>38</v>
      </c>
      <c r="B2285" s="32">
        <v>45541</v>
      </c>
      <c r="C2285" t="s">
        <v>24</v>
      </c>
      <c r="D2285">
        <v>185.5</v>
      </c>
    </row>
    <row r="2286" spans="1:4" hidden="1" x14ac:dyDescent="0.35">
      <c r="A2286" t="s">
        <v>40</v>
      </c>
      <c r="B2286" s="32">
        <v>45541</v>
      </c>
      <c r="C2286" t="s">
        <v>24</v>
      </c>
      <c r="D2286">
        <v>167.37</v>
      </c>
    </row>
    <row r="2287" spans="1:4" hidden="1" x14ac:dyDescent="0.35">
      <c r="A2287" t="s">
        <v>41</v>
      </c>
      <c r="B2287" s="32">
        <v>45541</v>
      </c>
      <c r="C2287" t="s">
        <v>24</v>
      </c>
      <c r="D2287">
        <v>134.43</v>
      </c>
    </row>
    <row r="2288" spans="1:4" hidden="1" x14ac:dyDescent="0.35">
      <c r="A2288" t="s">
        <v>42</v>
      </c>
      <c r="B2288" s="32">
        <v>45541</v>
      </c>
      <c r="C2288" t="s">
        <v>24</v>
      </c>
      <c r="D2288">
        <v>119.95</v>
      </c>
    </row>
    <row r="2289" spans="1:4" hidden="1" x14ac:dyDescent="0.35">
      <c r="A2289" t="s">
        <v>43</v>
      </c>
      <c r="B2289" s="32">
        <v>45541</v>
      </c>
      <c r="C2289" t="s">
        <v>24</v>
      </c>
      <c r="D2289">
        <v>160.28</v>
      </c>
    </row>
    <row r="2290" spans="1:4" hidden="1" x14ac:dyDescent="0.35">
      <c r="A2290" t="s">
        <v>44</v>
      </c>
      <c r="B2290" s="32">
        <v>45541</v>
      </c>
      <c r="C2290" t="s">
        <v>24</v>
      </c>
      <c r="D2290">
        <v>118.07</v>
      </c>
    </row>
    <row r="2291" spans="1:4" hidden="1" x14ac:dyDescent="0.35">
      <c r="A2291" t="s">
        <v>45</v>
      </c>
      <c r="B2291" s="32">
        <v>45541</v>
      </c>
      <c r="C2291" t="s">
        <v>24</v>
      </c>
      <c r="D2291">
        <v>293.73</v>
      </c>
    </row>
    <row r="2292" spans="1:4" hidden="1" x14ac:dyDescent="0.35">
      <c r="A2292" t="s">
        <v>33</v>
      </c>
      <c r="B2292" s="32">
        <v>45542</v>
      </c>
      <c r="C2292" t="s">
        <v>24</v>
      </c>
      <c r="D2292">
        <v>4.7699999999999996</v>
      </c>
    </row>
    <row r="2293" spans="1:4" hidden="1" x14ac:dyDescent="0.35">
      <c r="A2293" t="s">
        <v>44</v>
      </c>
      <c r="B2293" s="32">
        <v>45542</v>
      </c>
      <c r="C2293" t="s">
        <v>24</v>
      </c>
      <c r="D2293">
        <v>160.52000000000001</v>
      </c>
    </row>
    <row r="2294" spans="1:4" hidden="1" x14ac:dyDescent="0.35">
      <c r="A2294" t="s">
        <v>30</v>
      </c>
      <c r="B2294" s="32">
        <v>45544</v>
      </c>
      <c r="C2294" t="s">
        <v>24</v>
      </c>
      <c r="D2294">
        <v>115.55</v>
      </c>
    </row>
    <row r="2295" spans="1:4" hidden="1" x14ac:dyDescent="0.35">
      <c r="A2295" t="s">
        <v>47</v>
      </c>
      <c r="B2295" s="32">
        <v>45544</v>
      </c>
      <c r="C2295" t="s">
        <v>24</v>
      </c>
      <c r="D2295">
        <v>175.23</v>
      </c>
    </row>
    <row r="2296" spans="1:4" hidden="1" x14ac:dyDescent="0.35">
      <c r="A2296" t="s">
        <v>31</v>
      </c>
      <c r="B2296" s="32">
        <v>45544</v>
      </c>
      <c r="C2296" t="s">
        <v>24</v>
      </c>
      <c r="D2296">
        <v>248.65</v>
      </c>
    </row>
    <row r="2297" spans="1:4" hidden="1" x14ac:dyDescent="0.35">
      <c r="A2297" t="s">
        <v>32</v>
      </c>
      <c r="B2297" s="32">
        <v>45544</v>
      </c>
      <c r="C2297" t="s">
        <v>24</v>
      </c>
      <c r="D2297">
        <v>110.77</v>
      </c>
    </row>
    <row r="2298" spans="1:4" hidden="1" x14ac:dyDescent="0.35">
      <c r="A2298" t="s">
        <v>33</v>
      </c>
      <c r="B2298" s="32">
        <v>45544</v>
      </c>
      <c r="C2298" t="s">
        <v>24</v>
      </c>
      <c r="D2298">
        <v>162.02000000000001</v>
      </c>
    </row>
    <row r="2299" spans="1:4" hidden="1" x14ac:dyDescent="0.35">
      <c r="A2299" t="s">
        <v>34</v>
      </c>
      <c r="B2299" s="32">
        <v>45544</v>
      </c>
      <c r="C2299" t="s">
        <v>24</v>
      </c>
      <c r="D2299">
        <v>154.97</v>
      </c>
    </row>
    <row r="2300" spans="1:4" hidden="1" x14ac:dyDescent="0.35">
      <c r="A2300" t="s">
        <v>35</v>
      </c>
      <c r="B2300" s="32">
        <v>45544</v>
      </c>
      <c r="C2300" t="s">
        <v>24</v>
      </c>
      <c r="D2300">
        <v>232.75</v>
      </c>
    </row>
    <row r="2301" spans="1:4" hidden="1" x14ac:dyDescent="0.35">
      <c r="A2301" t="s">
        <v>37</v>
      </c>
      <c r="B2301" s="32">
        <v>45544</v>
      </c>
      <c r="C2301" t="s">
        <v>24</v>
      </c>
      <c r="D2301">
        <v>330.95</v>
      </c>
    </row>
    <row r="2302" spans="1:4" hidden="1" x14ac:dyDescent="0.35">
      <c r="A2302" t="s">
        <v>38</v>
      </c>
      <c r="B2302" s="32">
        <v>45544</v>
      </c>
      <c r="C2302" t="s">
        <v>24</v>
      </c>
      <c r="D2302">
        <v>254.5</v>
      </c>
    </row>
    <row r="2303" spans="1:4" hidden="1" x14ac:dyDescent="0.35">
      <c r="A2303" t="s">
        <v>40</v>
      </c>
      <c r="B2303" s="32">
        <v>45544</v>
      </c>
      <c r="C2303" t="s">
        <v>24</v>
      </c>
      <c r="D2303">
        <v>158.08000000000001</v>
      </c>
    </row>
    <row r="2304" spans="1:4" hidden="1" x14ac:dyDescent="0.35">
      <c r="A2304" t="s">
        <v>41</v>
      </c>
      <c r="B2304" s="32">
        <v>45544</v>
      </c>
      <c r="C2304" t="s">
        <v>24</v>
      </c>
      <c r="D2304">
        <v>159.85</v>
      </c>
    </row>
    <row r="2305" spans="1:4" hidden="1" x14ac:dyDescent="0.35">
      <c r="A2305" t="s">
        <v>42</v>
      </c>
      <c r="B2305" s="32">
        <v>45544</v>
      </c>
      <c r="C2305" t="s">
        <v>24</v>
      </c>
      <c r="D2305">
        <v>154.93</v>
      </c>
    </row>
    <row r="2306" spans="1:4" hidden="1" x14ac:dyDescent="0.35">
      <c r="A2306" t="s">
        <v>43</v>
      </c>
      <c r="B2306" s="32">
        <v>45544</v>
      </c>
      <c r="C2306" t="s">
        <v>24</v>
      </c>
      <c r="D2306">
        <v>167.35</v>
      </c>
    </row>
    <row r="2307" spans="1:4" hidden="1" x14ac:dyDescent="0.35">
      <c r="A2307" t="s">
        <v>45</v>
      </c>
      <c r="B2307" s="32">
        <v>45544</v>
      </c>
      <c r="C2307" t="s">
        <v>24</v>
      </c>
      <c r="D2307">
        <v>333.1</v>
      </c>
    </row>
    <row r="2308" spans="1:4" hidden="1" x14ac:dyDescent="0.35">
      <c r="A2308" t="s">
        <v>30</v>
      </c>
      <c r="B2308" s="32">
        <v>45545</v>
      </c>
      <c r="C2308" t="s">
        <v>24</v>
      </c>
      <c r="D2308">
        <v>180.3</v>
      </c>
    </row>
    <row r="2309" spans="1:4" hidden="1" x14ac:dyDescent="0.35">
      <c r="A2309" t="s">
        <v>47</v>
      </c>
      <c r="B2309" s="32">
        <v>45545</v>
      </c>
      <c r="C2309" t="s">
        <v>24</v>
      </c>
      <c r="D2309">
        <v>126.1</v>
      </c>
    </row>
    <row r="2310" spans="1:4" hidden="1" x14ac:dyDescent="0.35">
      <c r="A2310" t="s">
        <v>31</v>
      </c>
      <c r="B2310" s="32">
        <v>45545</v>
      </c>
      <c r="C2310" t="s">
        <v>24</v>
      </c>
      <c r="D2310">
        <v>253.7</v>
      </c>
    </row>
    <row r="2311" spans="1:4" hidden="1" x14ac:dyDescent="0.35">
      <c r="A2311" t="s">
        <v>32</v>
      </c>
      <c r="B2311" s="32">
        <v>45545</v>
      </c>
      <c r="C2311" t="s">
        <v>24</v>
      </c>
      <c r="D2311">
        <v>120.93</v>
      </c>
    </row>
    <row r="2312" spans="1:4" hidden="1" x14ac:dyDescent="0.35">
      <c r="A2312" t="s">
        <v>33</v>
      </c>
      <c r="B2312" s="32">
        <v>45545</v>
      </c>
      <c r="C2312" t="s">
        <v>24</v>
      </c>
      <c r="D2312">
        <v>54.75</v>
      </c>
    </row>
    <row r="2313" spans="1:4" hidden="1" x14ac:dyDescent="0.35">
      <c r="A2313" t="s">
        <v>34</v>
      </c>
      <c r="B2313" s="32">
        <v>45545</v>
      </c>
      <c r="C2313" t="s">
        <v>24</v>
      </c>
      <c r="D2313">
        <v>115.03</v>
      </c>
    </row>
    <row r="2314" spans="1:4" hidden="1" x14ac:dyDescent="0.35">
      <c r="A2314" t="s">
        <v>35</v>
      </c>
      <c r="B2314" s="32">
        <v>45545</v>
      </c>
      <c r="C2314" t="s">
        <v>24</v>
      </c>
      <c r="D2314">
        <v>173.85</v>
      </c>
    </row>
    <row r="2315" spans="1:4" hidden="1" x14ac:dyDescent="0.35">
      <c r="A2315" t="s">
        <v>37</v>
      </c>
      <c r="B2315" s="32">
        <v>45545</v>
      </c>
      <c r="C2315" t="s">
        <v>24</v>
      </c>
      <c r="D2315">
        <v>222.07</v>
      </c>
    </row>
    <row r="2316" spans="1:4" hidden="1" x14ac:dyDescent="0.35">
      <c r="A2316" t="s">
        <v>38</v>
      </c>
      <c r="B2316" s="32">
        <v>45545</v>
      </c>
      <c r="C2316" t="s">
        <v>24</v>
      </c>
      <c r="D2316">
        <v>193.45</v>
      </c>
    </row>
    <row r="2317" spans="1:4" hidden="1" x14ac:dyDescent="0.35">
      <c r="A2317" t="s">
        <v>40</v>
      </c>
      <c r="B2317" s="32">
        <v>45545</v>
      </c>
      <c r="C2317" t="s">
        <v>24</v>
      </c>
      <c r="D2317">
        <v>146.75</v>
      </c>
    </row>
    <row r="2318" spans="1:4" hidden="1" x14ac:dyDescent="0.35">
      <c r="A2318" t="s">
        <v>41</v>
      </c>
      <c r="B2318" s="32">
        <v>45545</v>
      </c>
      <c r="C2318" t="s">
        <v>24</v>
      </c>
      <c r="D2318">
        <v>161.82</v>
      </c>
    </row>
    <row r="2319" spans="1:4" hidden="1" x14ac:dyDescent="0.35">
      <c r="A2319" t="s">
        <v>42</v>
      </c>
      <c r="B2319" s="32">
        <v>45545</v>
      </c>
      <c r="C2319" t="s">
        <v>24</v>
      </c>
      <c r="D2319">
        <v>134.25</v>
      </c>
    </row>
    <row r="2320" spans="1:4" hidden="1" x14ac:dyDescent="0.35">
      <c r="A2320" t="s">
        <v>43</v>
      </c>
      <c r="B2320" s="32">
        <v>45545</v>
      </c>
      <c r="C2320" t="s">
        <v>24</v>
      </c>
      <c r="D2320">
        <v>201.13</v>
      </c>
    </row>
    <row r="2321" spans="1:4" hidden="1" x14ac:dyDescent="0.35">
      <c r="A2321" t="s">
        <v>44</v>
      </c>
      <c r="B2321" s="32">
        <v>45545</v>
      </c>
      <c r="C2321" t="s">
        <v>24</v>
      </c>
      <c r="D2321">
        <v>169.48</v>
      </c>
    </row>
    <row r="2322" spans="1:4" hidden="1" x14ac:dyDescent="0.35">
      <c r="A2322" t="s">
        <v>45</v>
      </c>
      <c r="B2322" s="32">
        <v>45545</v>
      </c>
      <c r="C2322" t="s">
        <v>24</v>
      </c>
      <c r="D2322">
        <v>340.4</v>
      </c>
    </row>
    <row r="2323" spans="1:4" hidden="1" x14ac:dyDescent="0.35">
      <c r="A2323" t="s">
        <v>30</v>
      </c>
      <c r="B2323" s="32">
        <v>45546</v>
      </c>
      <c r="C2323" t="s">
        <v>24</v>
      </c>
      <c r="D2323">
        <v>101.98</v>
      </c>
    </row>
    <row r="2324" spans="1:4" hidden="1" x14ac:dyDescent="0.35">
      <c r="A2324" t="s">
        <v>47</v>
      </c>
      <c r="B2324" s="32">
        <v>45546</v>
      </c>
      <c r="C2324" t="s">
        <v>24</v>
      </c>
      <c r="D2324">
        <v>129.66999999999999</v>
      </c>
    </row>
    <row r="2325" spans="1:4" hidden="1" x14ac:dyDescent="0.35">
      <c r="A2325" t="s">
        <v>31</v>
      </c>
      <c r="B2325" s="32">
        <v>45546</v>
      </c>
      <c r="C2325" t="s">
        <v>24</v>
      </c>
      <c r="D2325">
        <v>240.02</v>
      </c>
    </row>
    <row r="2326" spans="1:4" hidden="1" x14ac:dyDescent="0.35">
      <c r="A2326" t="s">
        <v>32</v>
      </c>
      <c r="B2326" s="32">
        <v>45546</v>
      </c>
      <c r="C2326" t="s">
        <v>24</v>
      </c>
      <c r="D2326">
        <v>82.25</v>
      </c>
    </row>
    <row r="2327" spans="1:4" hidden="1" x14ac:dyDescent="0.35">
      <c r="A2327" t="s">
        <v>34</v>
      </c>
      <c r="B2327" s="32">
        <v>45546</v>
      </c>
      <c r="C2327" t="s">
        <v>24</v>
      </c>
      <c r="D2327">
        <v>146.72</v>
      </c>
    </row>
    <row r="2328" spans="1:4" hidden="1" x14ac:dyDescent="0.35">
      <c r="A2328" t="s">
        <v>35</v>
      </c>
      <c r="B2328" s="32">
        <v>45546</v>
      </c>
      <c r="C2328" t="s">
        <v>24</v>
      </c>
      <c r="D2328">
        <v>250.62</v>
      </c>
    </row>
    <row r="2329" spans="1:4" hidden="1" x14ac:dyDescent="0.35">
      <c r="A2329" t="s">
        <v>37</v>
      </c>
      <c r="B2329" s="32">
        <v>45546</v>
      </c>
      <c r="C2329" t="s">
        <v>24</v>
      </c>
      <c r="D2329">
        <v>224.35</v>
      </c>
    </row>
    <row r="2330" spans="1:4" hidden="1" x14ac:dyDescent="0.35">
      <c r="A2330" t="s">
        <v>38</v>
      </c>
      <c r="B2330" s="32">
        <v>45546</v>
      </c>
      <c r="C2330" t="s">
        <v>24</v>
      </c>
      <c r="D2330">
        <v>175.33</v>
      </c>
    </row>
    <row r="2331" spans="1:4" hidden="1" x14ac:dyDescent="0.35">
      <c r="A2331" t="s">
        <v>40</v>
      </c>
      <c r="B2331" s="32">
        <v>45546</v>
      </c>
      <c r="C2331" t="s">
        <v>24</v>
      </c>
      <c r="D2331">
        <v>134.5</v>
      </c>
    </row>
    <row r="2332" spans="1:4" hidden="1" x14ac:dyDescent="0.35">
      <c r="A2332" t="s">
        <v>41</v>
      </c>
      <c r="B2332" s="32">
        <v>45546</v>
      </c>
      <c r="C2332" t="s">
        <v>24</v>
      </c>
      <c r="D2332">
        <v>139.57</v>
      </c>
    </row>
    <row r="2333" spans="1:4" hidden="1" x14ac:dyDescent="0.35">
      <c r="A2333" t="s">
        <v>42</v>
      </c>
      <c r="B2333" s="32">
        <v>45546</v>
      </c>
      <c r="C2333" t="s">
        <v>24</v>
      </c>
      <c r="D2333">
        <v>119.9</v>
      </c>
    </row>
    <row r="2334" spans="1:4" hidden="1" x14ac:dyDescent="0.35">
      <c r="A2334" t="s">
        <v>43</v>
      </c>
      <c r="B2334" s="32">
        <v>45546</v>
      </c>
      <c r="C2334" t="s">
        <v>24</v>
      </c>
      <c r="D2334">
        <v>174.07</v>
      </c>
    </row>
    <row r="2335" spans="1:4" hidden="1" x14ac:dyDescent="0.35">
      <c r="A2335" t="s">
        <v>44</v>
      </c>
      <c r="B2335" s="32">
        <v>45546</v>
      </c>
      <c r="C2335" t="s">
        <v>24</v>
      </c>
      <c r="D2335">
        <v>151.72</v>
      </c>
    </row>
    <row r="2336" spans="1:4" hidden="1" x14ac:dyDescent="0.35">
      <c r="A2336" t="s">
        <v>45</v>
      </c>
      <c r="B2336" s="32">
        <v>45546</v>
      </c>
      <c r="C2336" t="s">
        <v>24</v>
      </c>
      <c r="D2336">
        <v>166.7</v>
      </c>
    </row>
    <row r="2337" spans="1:4" hidden="1" x14ac:dyDescent="0.35">
      <c r="A2337" t="s">
        <v>30</v>
      </c>
      <c r="B2337" s="32">
        <v>45547</v>
      </c>
      <c r="C2337" t="s">
        <v>24</v>
      </c>
      <c r="D2337">
        <v>121.83</v>
      </c>
    </row>
    <row r="2338" spans="1:4" hidden="1" x14ac:dyDescent="0.35">
      <c r="A2338" t="s">
        <v>47</v>
      </c>
      <c r="B2338" s="32">
        <v>45547</v>
      </c>
      <c r="C2338" t="s">
        <v>24</v>
      </c>
      <c r="D2338">
        <v>194</v>
      </c>
    </row>
    <row r="2339" spans="1:4" hidden="1" x14ac:dyDescent="0.35">
      <c r="A2339" t="s">
        <v>31</v>
      </c>
      <c r="B2339" s="32">
        <v>45547</v>
      </c>
      <c r="C2339" t="s">
        <v>24</v>
      </c>
      <c r="D2339">
        <v>270.82</v>
      </c>
    </row>
    <row r="2340" spans="1:4" hidden="1" x14ac:dyDescent="0.35">
      <c r="A2340" t="s">
        <v>32</v>
      </c>
      <c r="B2340" s="32">
        <v>45547</v>
      </c>
      <c r="C2340" t="s">
        <v>24</v>
      </c>
      <c r="D2340">
        <v>135.22</v>
      </c>
    </row>
    <row r="2341" spans="1:4" hidden="1" x14ac:dyDescent="0.35">
      <c r="A2341" t="s">
        <v>33</v>
      </c>
      <c r="B2341" s="32">
        <v>45547</v>
      </c>
      <c r="C2341" t="s">
        <v>24</v>
      </c>
      <c r="D2341">
        <v>185.75</v>
      </c>
    </row>
    <row r="2342" spans="1:4" hidden="1" x14ac:dyDescent="0.35">
      <c r="A2342" t="s">
        <v>34</v>
      </c>
      <c r="B2342" s="32">
        <v>45547</v>
      </c>
      <c r="C2342" t="s">
        <v>24</v>
      </c>
      <c r="D2342">
        <v>202.55</v>
      </c>
    </row>
    <row r="2343" spans="1:4" hidden="1" x14ac:dyDescent="0.35">
      <c r="A2343" t="s">
        <v>35</v>
      </c>
      <c r="B2343" s="32">
        <v>45547</v>
      </c>
      <c r="C2343" t="s">
        <v>24</v>
      </c>
      <c r="D2343">
        <v>256.08</v>
      </c>
    </row>
    <row r="2344" spans="1:4" hidden="1" x14ac:dyDescent="0.35">
      <c r="A2344" t="s">
        <v>37</v>
      </c>
      <c r="B2344" s="32">
        <v>45547</v>
      </c>
      <c r="C2344" t="s">
        <v>24</v>
      </c>
      <c r="D2344">
        <v>256.35000000000002</v>
      </c>
    </row>
    <row r="2345" spans="1:4" hidden="1" x14ac:dyDescent="0.35">
      <c r="A2345" t="s">
        <v>38</v>
      </c>
      <c r="B2345" s="32">
        <v>45547</v>
      </c>
      <c r="C2345" t="s">
        <v>24</v>
      </c>
      <c r="D2345">
        <v>200.98</v>
      </c>
    </row>
    <row r="2346" spans="1:4" hidden="1" x14ac:dyDescent="0.35">
      <c r="A2346" t="s">
        <v>40</v>
      </c>
      <c r="B2346" s="32">
        <v>45547</v>
      </c>
      <c r="C2346" t="s">
        <v>24</v>
      </c>
      <c r="D2346">
        <v>165.7</v>
      </c>
    </row>
    <row r="2347" spans="1:4" hidden="1" x14ac:dyDescent="0.35">
      <c r="A2347" t="s">
        <v>41</v>
      </c>
      <c r="B2347" s="32">
        <v>45547</v>
      </c>
      <c r="C2347" t="s">
        <v>24</v>
      </c>
      <c r="D2347">
        <v>189</v>
      </c>
    </row>
    <row r="2348" spans="1:4" hidden="1" x14ac:dyDescent="0.35">
      <c r="A2348" t="s">
        <v>42</v>
      </c>
      <c r="B2348" s="32">
        <v>45547</v>
      </c>
      <c r="C2348" t="s">
        <v>24</v>
      </c>
      <c r="D2348">
        <v>148.28</v>
      </c>
    </row>
    <row r="2349" spans="1:4" hidden="1" x14ac:dyDescent="0.35">
      <c r="A2349" t="s">
        <v>43</v>
      </c>
      <c r="B2349" s="32">
        <v>45547</v>
      </c>
      <c r="C2349" t="s">
        <v>24</v>
      </c>
      <c r="D2349">
        <v>203.85</v>
      </c>
    </row>
    <row r="2350" spans="1:4" hidden="1" x14ac:dyDescent="0.35">
      <c r="A2350" t="s">
        <v>44</v>
      </c>
      <c r="B2350" s="32">
        <v>45547</v>
      </c>
      <c r="C2350" t="s">
        <v>24</v>
      </c>
      <c r="D2350">
        <v>173.87</v>
      </c>
    </row>
    <row r="2351" spans="1:4" hidden="1" x14ac:dyDescent="0.35">
      <c r="A2351" t="s">
        <v>45</v>
      </c>
      <c r="B2351" s="32">
        <v>45547</v>
      </c>
      <c r="C2351" t="s">
        <v>24</v>
      </c>
      <c r="D2351">
        <v>222.65</v>
      </c>
    </row>
    <row r="2352" spans="1:4" hidden="1" x14ac:dyDescent="0.35">
      <c r="A2352" t="s">
        <v>30</v>
      </c>
      <c r="B2352" s="32">
        <v>45548</v>
      </c>
      <c r="C2352" t="s">
        <v>24</v>
      </c>
      <c r="D2352">
        <v>105.27</v>
      </c>
    </row>
    <row r="2353" spans="1:4" hidden="1" x14ac:dyDescent="0.35">
      <c r="A2353" t="s">
        <v>31</v>
      </c>
      <c r="B2353" s="32">
        <v>45548</v>
      </c>
      <c r="C2353" t="s">
        <v>24</v>
      </c>
      <c r="D2353">
        <v>219.13</v>
      </c>
    </row>
    <row r="2354" spans="1:4" hidden="1" x14ac:dyDescent="0.35">
      <c r="A2354" t="s">
        <v>32</v>
      </c>
      <c r="B2354" s="32">
        <v>45548</v>
      </c>
      <c r="C2354" t="s">
        <v>24</v>
      </c>
      <c r="D2354">
        <v>96.93</v>
      </c>
    </row>
    <row r="2355" spans="1:4" hidden="1" x14ac:dyDescent="0.35">
      <c r="A2355" t="s">
        <v>33</v>
      </c>
      <c r="B2355" s="32">
        <v>45548</v>
      </c>
      <c r="C2355" t="s">
        <v>24</v>
      </c>
      <c r="D2355">
        <v>117.28</v>
      </c>
    </row>
    <row r="2356" spans="1:4" hidden="1" x14ac:dyDescent="0.35">
      <c r="A2356" t="s">
        <v>34</v>
      </c>
      <c r="B2356" s="32">
        <v>45548</v>
      </c>
      <c r="C2356" t="s">
        <v>24</v>
      </c>
      <c r="D2356">
        <v>169.18</v>
      </c>
    </row>
    <row r="2357" spans="1:4" hidden="1" x14ac:dyDescent="0.35">
      <c r="A2357" t="s">
        <v>35</v>
      </c>
      <c r="B2357" s="32">
        <v>45548</v>
      </c>
      <c r="C2357" t="s">
        <v>24</v>
      </c>
      <c r="D2357">
        <v>211.93</v>
      </c>
    </row>
    <row r="2358" spans="1:4" hidden="1" x14ac:dyDescent="0.35">
      <c r="A2358" t="s">
        <v>37</v>
      </c>
      <c r="B2358" s="32">
        <v>45548</v>
      </c>
      <c r="C2358" t="s">
        <v>24</v>
      </c>
      <c r="D2358">
        <v>238.32</v>
      </c>
    </row>
    <row r="2359" spans="1:4" hidden="1" x14ac:dyDescent="0.35">
      <c r="A2359" t="s">
        <v>38</v>
      </c>
      <c r="B2359" s="32">
        <v>45548</v>
      </c>
      <c r="C2359" t="s">
        <v>24</v>
      </c>
      <c r="D2359">
        <v>207.83</v>
      </c>
    </row>
    <row r="2360" spans="1:4" hidden="1" x14ac:dyDescent="0.35">
      <c r="A2360" t="s">
        <v>40</v>
      </c>
      <c r="B2360" s="32">
        <v>45548</v>
      </c>
      <c r="C2360" t="s">
        <v>24</v>
      </c>
      <c r="D2360">
        <v>112.58</v>
      </c>
    </row>
    <row r="2361" spans="1:4" hidden="1" x14ac:dyDescent="0.35">
      <c r="A2361" t="s">
        <v>41</v>
      </c>
      <c r="B2361" s="32">
        <v>45548</v>
      </c>
      <c r="C2361" t="s">
        <v>24</v>
      </c>
      <c r="D2361">
        <v>144.62</v>
      </c>
    </row>
    <row r="2362" spans="1:4" hidden="1" x14ac:dyDescent="0.35">
      <c r="A2362" t="s">
        <v>42</v>
      </c>
      <c r="B2362" s="32">
        <v>45548</v>
      </c>
      <c r="C2362" t="s">
        <v>24</v>
      </c>
      <c r="D2362">
        <v>147.57</v>
      </c>
    </row>
    <row r="2363" spans="1:4" hidden="1" x14ac:dyDescent="0.35">
      <c r="A2363" t="s">
        <v>43</v>
      </c>
      <c r="B2363" s="32">
        <v>45548</v>
      </c>
      <c r="C2363" t="s">
        <v>24</v>
      </c>
      <c r="D2363">
        <v>170.68</v>
      </c>
    </row>
    <row r="2364" spans="1:4" hidden="1" x14ac:dyDescent="0.35">
      <c r="A2364" t="s">
        <v>44</v>
      </c>
      <c r="B2364" s="32">
        <v>45548</v>
      </c>
      <c r="C2364" t="s">
        <v>24</v>
      </c>
      <c r="D2364">
        <v>84.82</v>
      </c>
    </row>
    <row r="2365" spans="1:4" hidden="1" x14ac:dyDescent="0.35">
      <c r="A2365" t="s">
        <v>45</v>
      </c>
      <c r="B2365" s="32">
        <v>45548</v>
      </c>
      <c r="C2365" t="s">
        <v>24</v>
      </c>
      <c r="D2365">
        <v>187.5</v>
      </c>
    </row>
    <row r="2366" spans="1:4" hidden="1" x14ac:dyDescent="0.35">
      <c r="A2366" t="s">
        <v>33</v>
      </c>
      <c r="B2366" s="32">
        <v>45549</v>
      </c>
      <c r="C2366" t="s">
        <v>24</v>
      </c>
      <c r="D2366">
        <v>29.2</v>
      </c>
    </row>
    <row r="2367" spans="1:4" hidden="1" x14ac:dyDescent="0.35">
      <c r="A2367" t="s">
        <v>44</v>
      </c>
      <c r="B2367" s="32">
        <v>45549</v>
      </c>
      <c r="C2367" t="s">
        <v>24</v>
      </c>
      <c r="D2367">
        <v>131.12</v>
      </c>
    </row>
    <row r="2368" spans="1:4" hidden="1" x14ac:dyDescent="0.35">
      <c r="A2368" t="s">
        <v>30</v>
      </c>
      <c r="B2368" s="32">
        <v>45551</v>
      </c>
      <c r="C2368" t="s">
        <v>24</v>
      </c>
      <c r="D2368">
        <v>141.27000000000001</v>
      </c>
    </row>
    <row r="2369" spans="1:4" hidden="1" x14ac:dyDescent="0.35">
      <c r="A2369" t="s">
        <v>31</v>
      </c>
      <c r="B2369" s="32">
        <v>45551</v>
      </c>
      <c r="C2369" t="s">
        <v>24</v>
      </c>
      <c r="D2369">
        <v>260.17</v>
      </c>
    </row>
    <row r="2370" spans="1:4" hidden="1" x14ac:dyDescent="0.35">
      <c r="A2370" t="s">
        <v>32</v>
      </c>
      <c r="B2370" s="32">
        <v>45551</v>
      </c>
      <c r="C2370" t="s">
        <v>24</v>
      </c>
      <c r="D2370">
        <v>95.92</v>
      </c>
    </row>
    <row r="2371" spans="1:4" hidden="1" x14ac:dyDescent="0.35">
      <c r="A2371" t="s">
        <v>33</v>
      </c>
      <c r="B2371" s="32">
        <v>45551</v>
      </c>
      <c r="C2371" t="s">
        <v>24</v>
      </c>
      <c r="D2371">
        <v>153.58000000000001</v>
      </c>
    </row>
    <row r="2372" spans="1:4" hidden="1" x14ac:dyDescent="0.35">
      <c r="A2372" t="s">
        <v>34</v>
      </c>
      <c r="B2372" s="32">
        <v>45551</v>
      </c>
      <c r="C2372" t="s">
        <v>24</v>
      </c>
      <c r="D2372">
        <v>108.6</v>
      </c>
    </row>
    <row r="2373" spans="1:4" hidden="1" x14ac:dyDescent="0.35">
      <c r="A2373" t="s">
        <v>35</v>
      </c>
      <c r="B2373" s="32">
        <v>45551</v>
      </c>
      <c r="C2373" t="s">
        <v>24</v>
      </c>
      <c r="D2373">
        <v>242.65</v>
      </c>
    </row>
    <row r="2374" spans="1:4" hidden="1" x14ac:dyDescent="0.35">
      <c r="A2374" t="s">
        <v>37</v>
      </c>
      <c r="B2374" s="32">
        <v>45551</v>
      </c>
      <c r="C2374" t="s">
        <v>24</v>
      </c>
      <c r="D2374">
        <v>278.25</v>
      </c>
    </row>
    <row r="2375" spans="1:4" hidden="1" x14ac:dyDescent="0.35">
      <c r="A2375" t="s">
        <v>38</v>
      </c>
      <c r="B2375" s="32">
        <v>45551</v>
      </c>
      <c r="C2375" t="s">
        <v>24</v>
      </c>
      <c r="D2375">
        <v>196.8</v>
      </c>
    </row>
    <row r="2376" spans="1:4" hidden="1" x14ac:dyDescent="0.35">
      <c r="A2376" t="s">
        <v>41</v>
      </c>
      <c r="B2376" s="32">
        <v>45551</v>
      </c>
      <c r="C2376" t="s">
        <v>24</v>
      </c>
      <c r="D2376">
        <v>144.28</v>
      </c>
    </row>
    <row r="2377" spans="1:4" hidden="1" x14ac:dyDescent="0.35">
      <c r="A2377" t="s">
        <v>42</v>
      </c>
      <c r="B2377" s="32">
        <v>45551</v>
      </c>
      <c r="C2377" t="s">
        <v>24</v>
      </c>
      <c r="D2377">
        <v>141.63</v>
      </c>
    </row>
    <row r="2378" spans="1:4" hidden="1" x14ac:dyDescent="0.35">
      <c r="A2378" t="s">
        <v>43</v>
      </c>
      <c r="B2378" s="32">
        <v>45551</v>
      </c>
      <c r="C2378" t="s">
        <v>24</v>
      </c>
      <c r="D2378">
        <v>185.02</v>
      </c>
    </row>
    <row r="2379" spans="1:4" hidden="1" x14ac:dyDescent="0.35">
      <c r="A2379" t="s">
        <v>45</v>
      </c>
      <c r="B2379" s="32">
        <v>45551</v>
      </c>
      <c r="C2379" t="s">
        <v>24</v>
      </c>
      <c r="D2379">
        <v>205.38</v>
      </c>
    </row>
    <row r="2380" spans="1:4" hidden="1" x14ac:dyDescent="0.35">
      <c r="A2380" t="s">
        <v>29</v>
      </c>
      <c r="B2380" s="32">
        <v>45552</v>
      </c>
      <c r="C2380" t="s">
        <v>24</v>
      </c>
      <c r="D2380">
        <v>5.82</v>
      </c>
    </row>
    <row r="2381" spans="1:4" hidden="1" x14ac:dyDescent="0.35">
      <c r="A2381" t="s">
        <v>30</v>
      </c>
      <c r="B2381" s="32">
        <v>45552</v>
      </c>
      <c r="C2381" t="s">
        <v>24</v>
      </c>
      <c r="D2381">
        <v>114.45</v>
      </c>
    </row>
    <row r="2382" spans="1:4" hidden="1" x14ac:dyDescent="0.35">
      <c r="A2382" t="s">
        <v>47</v>
      </c>
      <c r="B2382" s="32">
        <v>45552</v>
      </c>
      <c r="C2382" t="s">
        <v>24</v>
      </c>
      <c r="D2382">
        <v>173.45</v>
      </c>
    </row>
    <row r="2383" spans="1:4" hidden="1" x14ac:dyDescent="0.35">
      <c r="A2383" t="s">
        <v>31</v>
      </c>
      <c r="B2383" s="32">
        <v>45552</v>
      </c>
      <c r="C2383" t="s">
        <v>24</v>
      </c>
      <c r="D2383">
        <v>249.12</v>
      </c>
    </row>
    <row r="2384" spans="1:4" hidden="1" x14ac:dyDescent="0.35">
      <c r="A2384" t="s">
        <v>32</v>
      </c>
      <c r="B2384" s="32">
        <v>45552</v>
      </c>
      <c r="C2384" t="s">
        <v>24</v>
      </c>
      <c r="D2384">
        <v>83.33</v>
      </c>
    </row>
    <row r="2385" spans="1:4" hidden="1" x14ac:dyDescent="0.35">
      <c r="A2385" t="s">
        <v>34</v>
      </c>
      <c r="B2385" s="32">
        <v>45552</v>
      </c>
      <c r="C2385" t="s">
        <v>24</v>
      </c>
      <c r="D2385">
        <v>75.95</v>
      </c>
    </row>
    <row r="2386" spans="1:4" hidden="1" x14ac:dyDescent="0.35">
      <c r="A2386" t="s">
        <v>35</v>
      </c>
      <c r="B2386" s="32">
        <v>45552</v>
      </c>
      <c r="C2386" t="s">
        <v>24</v>
      </c>
      <c r="D2386">
        <v>269.95</v>
      </c>
    </row>
    <row r="2387" spans="1:4" hidden="1" x14ac:dyDescent="0.35">
      <c r="A2387" t="s">
        <v>37</v>
      </c>
      <c r="B2387" s="32">
        <v>45552</v>
      </c>
      <c r="C2387" t="s">
        <v>24</v>
      </c>
      <c r="D2387">
        <v>284.89999999999998</v>
      </c>
    </row>
    <row r="2388" spans="1:4" hidden="1" x14ac:dyDescent="0.35">
      <c r="A2388" t="s">
        <v>38</v>
      </c>
      <c r="B2388" s="32">
        <v>45552</v>
      </c>
      <c r="C2388" t="s">
        <v>24</v>
      </c>
      <c r="D2388">
        <v>199.08</v>
      </c>
    </row>
    <row r="2389" spans="1:4" hidden="1" x14ac:dyDescent="0.35">
      <c r="A2389" t="s">
        <v>39</v>
      </c>
      <c r="B2389" s="32">
        <v>45552</v>
      </c>
      <c r="C2389" t="s">
        <v>24</v>
      </c>
      <c r="D2389">
        <v>46.18</v>
      </c>
    </row>
    <row r="2390" spans="1:4" hidden="1" x14ac:dyDescent="0.35">
      <c r="A2390" t="s">
        <v>41</v>
      </c>
      <c r="B2390" s="32">
        <v>45552</v>
      </c>
      <c r="C2390" t="s">
        <v>24</v>
      </c>
      <c r="D2390">
        <v>143.22999999999999</v>
      </c>
    </row>
    <row r="2391" spans="1:4" hidden="1" x14ac:dyDescent="0.35">
      <c r="A2391" t="s">
        <v>42</v>
      </c>
      <c r="B2391" s="32">
        <v>45552</v>
      </c>
      <c r="C2391" t="s">
        <v>24</v>
      </c>
      <c r="D2391">
        <v>150.19999999999999</v>
      </c>
    </row>
    <row r="2392" spans="1:4" hidden="1" x14ac:dyDescent="0.35">
      <c r="A2392" t="s">
        <v>43</v>
      </c>
      <c r="B2392" s="32">
        <v>45552</v>
      </c>
      <c r="C2392" t="s">
        <v>24</v>
      </c>
      <c r="D2392">
        <v>183.73</v>
      </c>
    </row>
    <row r="2393" spans="1:4" hidden="1" x14ac:dyDescent="0.35">
      <c r="A2393" t="s">
        <v>44</v>
      </c>
      <c r="B2393" s="32">
        <v>45552</v>
      </c>
      <c r="C2393" t="s">
        <v>24</v>
      </c>
      <c r="D2393">
        <v>147.6</v>
      </c>
    </row>
    <row r="2394" spans="1:4" hidden="1" x14ac:dyDescent="0.35">
      <c r="A2394" t="s">
        <v>45</v>
      </c>
      <c r="B2394" s="32">
        <v>45552</v>
      </c>
      <c r="C2394" t="s">
        <v>24</v>
      </c>
      <c r="D2394">
        <v>255.45</v>
      </c>
    </row>
    <row r="2395" spans="1:4" hidden="1" x14ac:dyDescent="0.35">
      <c r="A2395" t="s">
        <v>29</v>
      </c>
      <c r="B2395" s="32">
        <v>45553</v>
      </c>
      <c r="C2395" t="s">
        <v>24</v>
      </c>
      <c r="D2395">
        <v>152.07</v>
      </c>
    </row>
    <row r="2396" spans="1:4" hidden="1" x14ac:dyDescent="0.35">
      <c r="A2396" t="s">
        <v>30</v>
      </c>
      <c r="B2396" s="32">
        <v>45553</v>
      </c>
      <c r="C2396" t="s">
        <v>24</v>
      </c>
      <c r="D2396">
        <v>118.37</v>
      </c>
    </row>
    <row r="2397" spans="1:4" hidden="1" x14ac:dyDescent="0.35">
      <c r="A2397" t="s">
        <v>47</v>
      </c>
      <c r="B2397" s="32">
        <v>45553</v>
      </c>
      <c r="C2397" t="s">
        <v>24</v>
      </c>
      <c r="D2397">
        <v>159.18</v>
      </c>
    </row>
    <row r="2398" spans="1:4" hidden="1" x14ac:dyDescent="0.35">
      <c r="A2398" t="s">
        <v>31</v>
      </c>
      <c r="B2398" s="32">
        <v>45553</v>
      </c>
      <c r="C2398" t="s">
        <v>24</v>
      </c>
      <c r="D2398">
        <v>268.3</v>
      </c>
    </row>
    <row r="2399" spans="1:4" hidden="1" x14ac:dyDescent="0.35">
      <c r="A2399" t="s">
        <v>33</v>
      </c>
      <c r="B2399" s="32">
        <v>45553</v>
      </c>
      <c r="C2399" t="s">
        <v>24</v>
      </c>
      <c r="D2399">
        <v>197.98</v>
      </c>
    </row>
    <row r="2400" spans="1:4" hidden="1" x14ac:dyDescent="0.35">
      <c r="A2400" t="s">
        <v>34</v>
      </c>
      <c r="B2400" s="32">
        <v>45553</v>
      </c>
      <c r="C2400" t="s">
        <v>24</v>
      </c>
      <c r="D2400">
        <v>83.37</v>
      </c>
    </row>
    <row r="2401" spans="1:4" hidden="1" x14ac:dyDescent="0.35">
      <c r="A2401" t="s">
        <v>35</v>
      </c>
      <c r="B2401" s="32">
        <v>45553</v>
      </c>
      <c r="C2401" t="s">
        <v>24</v>
      </c>
      <c r="D2401">
        <v>173.67</v>
      </c>
    </row>
    <row r="2402" spans="1:4" hidden="1" x14ac:dyDescent="0.35">
      <c r="A2402" t="s">
        <v>37</v>
      </c>
      <c r="B2402" s="32">
        <v>45553</v>
      </c>
      <c r="C2402" t="s">
        <v>24</v>
      </c>
      <c r="D2402">
        <v>278.14999999999998</v>
      </c>
    </row>
    <row r="2403" spans="1:4" hidden="1" x14ac:dyDescent="0.35">
      <c r="A2403" t="s">
        <v>38</v>
      </c>
      <c r="B2403" s="32">
        <v>45553</v>
      </c>
      <c r="C2403" t="s">
        <v>24</v>
      </c>
      <c r="D2403">
        <v>201.53</v>
      </c>
    </row>
    <row r="2404" spans="1:4" hidden="1" x14ac:dyDescent="0.35">
      <c r="A2404" t="s">
        <v>39</v>
      </c>
      <c r="B2404" s="32">
        <v>45553</v>
      </c>
      <c r="C2404" t="s">
        <v>24</v>
      </c>
      <c r="D2404">
        <v>128.72</v>
      </c>
    </row>
    <row r="2405" spans="1:4" hidden="1" x14ac:dyDescent="0.35">
      <c r="A2405" t="s">
        <v>41</v>
      </c>
      <c r="B2405" s="32">
        <v>45553</v>
      </c>
      <c r="C2405" t="s">
        <v>24</v>
      </c>
      <c r="D2405">
        <v>160.75</v>
      </c>
    </row>
    <row r="2406" spans="1:4" hidden="1" x14ac:dyDescent="0.35">
      <c r="A2406" t="s">
        <v>42</v>
      </c>
      <c r="B2406" s="32">
        <v>45553</v>
      </c>
      <c r="C2406" t="s">
        <v>24</v>
      </c>
      <c r="D2406">
        <v>107.67</v>
      </c>
    </row>
    <row r="2407" spans="1:4" hidden="1" x14ac:dyDescent="0.35">
      <c r="A2407" t="s">
        <v>43</v>
      </c>
      <c r="B2407" s="32">
        <v>45553</v>
      </c>
      <c r="C2407" t="s">
        <v>24</v>
      </c>
      <c r="D2407">
        <v>225.45</v>
      </c>
    </row>
    <row r="2408" spans="1:4" hidden="1" x14ac:dyDescent="0.35">
      <c r="A2408" t="s">
        <v>44</v>
      </c>
      <c r="B2408" s="32">
        <v>45553</v>
      </c>
      <c r="C2408" t="s">
        <v>24</v>
      </c>
      <c r="D2408">
        <v>144.82</v>
      </c>
    </row>
    <row r="2409" spans="1:4" hidden="1" x14ac:dyDescent="0.35">
      <c r="A2409" t="s">
        <v>45</v>
      </c>
      <c r="B2409" s="32">
        <v>45553</v>
      </c>
      <c r="C2409" t="s">
        <v>24</v>
      </c>
      <c r="D2409">
        <v>189.32</v>
      </c>
    </row>
    <row r="2410" spans="1:4" hidden="1" x14ac:dyDescent="0.35">
      <c r="A2410" t="s">
        <v>29</v>
      </c>
      <c r="B2410" s="32">
        <v>45554</v>
      </c>
      <c r="C2410" t="s">
        <v>24</v>
      </c>
      <c r="D2410">
        <v>130.9</v>
      </c>
    </row>
    <row r="2411" spans="1:4" hidden="1" x14ac:dyDescent="0.35">
      <c r="A2411" t="s">
        <v>30</v>
      </c>
      <c r="B2411" s="32">
        <v>45554</v>
      </c>
      <c r="C2411" t="s">
        <v>24</v>
      </c>
      <c r="D2411">
        <v>127.05</v>
      </c>
    </row>
    <row r="2412" spans="1:4" hidden="1" x14ac:dyDescent="0.35">
      <c r="A2412" t="s">
        <v>47</v>
      </c>
      <c r="B2412" s="32">
        <v>45554</v>
      </c>
      <c r="C2412" t="s">
        <v>24</v>
      </c>
      <c r="D2412">
        <v>167.63</v>
      </c>
    </row>
    <row r="2413" spans="1:4" hidden="1" x14ac:dyDescent="0.35">
      <c r="A2413" t="s">
        <v>31</v>
      </c>
      <c r="B2413" s="32">
        <v>45554</v>
      </c>
      <c r="C2413" t="s">
        <v>24</v>
      </c>
      <c r="D2413">
        <v>237.32</v>
      </c>
    </row>
    <row r="2414" spans="1:4" hidden="1" x14ac:dyDescent="0.35">
      <c r="A2414" t="s">
        <v>32</v>
      </c>
      <c r="B2414" s="32">
        <v>45554</v>
      </c>
      <c r="C2414" t="s">
        <v>24</v>
      </c>
      <c r="D2414">
        <v>157.68</v>
      </c>
    </row>
    <row r="2415" spans="1:4" hidden="1" x14ac:dyDescent="0.35">
      <c r="A2415" t="s">
        <v>33</v>
      </c>
      <c r="B2415" s="32">
        <v>45554</v>
      </c>
      <c r="C2415" t="s">
        <v>24</v>
      </c>
      <c r="D2415">
        <v>202.05</v>
      </c>
    </row>
    <row r="2416" spans="1:4" hidden="1" x14ac:dyDescent="0.35">
      <c r="A2416" t="s">
        <v>34</v>
      </c>
      <c r="B2416" s="32">
        <v>45554</v>
      </c>
      <c r="C2416" t="s">
        <v>24</v>
      </c>
      <c r="D2416">
        <v>167.47</v>
      </c>
    </row>
    <row r="2417" spans="1:4" hidden="1" x14ac:dyDescent="0.35">
      <c r="A2417" t="s">
        <v>35</v>
      </c>
      <c r="B2417" s="32">
        <v>45554</v>
      </c>
      <c r="C2417" t="s">
        <v>24</v>
      </c>
      <c r="D2417">
        <v>206.3</v>
      </c>
    </row>
    <row r="2418" spans="1:4" hidden="1" x14ac:dyDescent="0.35">
      <c r="A2418" t="s">
        <v>37</v>
      </c>
      <c r="B2418" s="32">
        <v>45554</v>
      </c>
      <c r="C2418" t="s">
        <v>24</v>
      </c>
      <c r="D2418">
        <v>261.32</v>
      </c>
    </row>
    <row r="2419" spans="1:4" hidden="1" x14ac:dyDescent="0.35">
      <c r="A2419" t="s">
        <v>38</v>
      </c>
      <c r="B2419" s="32">
        <v>45554</v>
      </c>
      <c r="C2419" t="s">
        <v>24</v>
      </c>
      <c r="D2419">
        <v>196.23</v>
      </c>
    </row>
    <row r="2420" spans="1:4" hidden="1" x14ac:dyDescent="0.35">
      <c r="A2420" t="s">
        <v>39</v>
      </c>
      <c r="B2420" s="32">
        <v>45554</v>
      </c>
      <c r="C2420" t="s">
        <v>24</v>
      </c>
      <c r="D2420">
        <v>149.85</v>
      </c>
    </row>
    <row r="2421" spans="1:4" hidden="1" x14ac:dyDescent="0.35">
      <c r="A2421" t="s">
        <v>40</v>
      </c>
      <c r="B2421" s="32">
        <v>45554</v>
      </c>
      <c r="C2421" t="s">
        <v>24</v>
      </c>
      <c r="D2421">
        <v>206.78</v>
      </c>
    </row>
    <row r="2422" spans="1:4" hidden="1" x14ac:dyDescent="0.35">
      <c r="A2422" t="s">
        <v>41</v>
      </c>
      <c r="B2422" s="32">
        <v>45554</v>
      </c>
      <c r="C2422" t="s">
        <v>24</v>
      </c>
      <c r="D2422">
        <v>151.87</v>
      </c>
    </row>
    <row r="2423" spans="1:4" hidden="1" x14ac:dyDescent="0.35">
      <c r="A2423" t="s">
        <v>42</v>
      </c>
      <c r="B2423" s="32">
        <v>45554</v>
      </c>
      <c r="C2423" t="s">
        <v>24</v>
      </c>
      <c r="D2423">
        <v>161.28</v>
      </c>
    </row>
    <row r="2424" spans="1:4" hidden="1" x14ac:dyDescent="0.35">
      <c r="A2424" t="s">
        <v>43</v>
      </c>
      <c r="B2424" s="32">
        <v>45554</v>
      </c>
      <c r="C2424" t="s">
        <v>24</v>
      </c>
      <c r="D2424">
        <v>219.87</v>
      </c>
    </row>
    <row r="2425" spans="1:4" hidden="1" x14ac:dyDescent="0.35">
      <c r="A2425" t="s">
        <v>44</v>
      </c>
      <c r="B2425" s="32">
        <v>45554</v>
      </c>
      <c r="C2425" t="s">
        <v>24</v>
      </c>
      <c r="D2425">
        <v>158.83000000000001</v>
      </c>
    </row>
    <row r="2426" spans="1:4" hidden="1" x14ac:dyDescent="0.35">
      <c r="A2426" t="s">
        <v>45</v>
      </c>
      <c r="B2426" s="32">
        <v>45554</v>
      </c>
      <c r="C2426" t="s">
        <v>24</v>
      </c>
      <c r="D2426">
        <v>167.38</v>
      </c>
    </row>
    <row r="2427" spans="1:4" hidden="1" x14ac:dyDescent="0.35">
      <c r="A2427" t="s">
        <v>29</v>
      </c>
      <c r="B2427" s="32">
        <v>45555</v>
      </c>
      <c r="C2427" t="s">
        <v>24</v>
      </c>
      <c r="D2427">
        <v>154.38</v>
      </c>
    </row>
    <row r="2428" spans="1:4" hidden="1" x14ac:dyDescent="0.35">
      <c r="A2428" t="s">
        <v>30</v>
      </c>
      <c r="B2428" s="32">
        <v>45555</v>
      </c>
      <c r="C2428" t="s">
        <v>24</v>
      </c>
      <c r="D2428">
        <v>88.37</v>
      </c>
    </row>
    <row r="2429" spans="1:4" hidden="1" x14ac:dyDescent="0.35">
      <c r="A2429" t="s">
        <v>47</v>
      </c>
      <c r="B2429" s="32">
        <v>45555</v>
      </c>
      <c r="C2429" t="s">
        <v>24</v>
      </c>
      <c r="D2429">
        <v>75.77</v>
      </c>
    </row>
    <row r="2430" spans="1:4" hidden="1" x14ac:dyDescent="0.35">
      <c r="A2430" t="s">
        <v>31</v>
      </c>
      <c r="B2430" s="32">
        <v>45555</v>
      </c>
      <c r="C2430" t="s">
        <v>24</v>
      </c>
      <c r="D2430">
        <v>211.53</v>
      </c>
    </row>
    <row r="2431" spans="1:4" hidden="1" x14ac:dyDescent="0.35">
      <c r="A2431" t="s">
        <v>32</v>
      </c>
      <c r="B2431" s="32">
        <v>45555</v>
      </c>
      <c r="C2431" t="s">
        <v>24</v>
      </c>
      <c r="D2431">
        <v>66.28</v>
      </c>
    </row>
    <row r="2432" spans="1:4" hidden="1" x14ac:dyDescent="0.35">
      <c r="A2432" t="s">
        <v>33</v>
      </c>
      <c r="B2432" s="32">
        <v>45555</v>
      </c>
      <c r="C2432" t="s">
        <v>24</v>
      </c>
      <c r="D2432">
        <v>159.33000000000001</v>
      </c>
    </row>
    <row r="2433" spans="1:4" hidden="1" x14ac:dyDescent="0.35">
      <c r="A2433" t="s">
        <v>34</v>
      </c>
      <c r="B2433" s="32">
        <v>45555</v>
      </c>
      <c r="C2433" t="s">
        <v>24</v>
      </c>
      <c r="D2433">
        <v>120.37</v>
      </c>
    </row>
    <row r="2434" spans="1:4" hidden="1" x14ac:dyDescent="0.35">
      <c r="A2434" t="s">
        <v>35</v>
      </c>
      <c r="B2434" s="32">
        <v>45555</v>
      </c>
      <c r="C2434" t="s">
        <v>24</v>
      </c>
      <c r="D2434">
        <v>215.03</v>
      </c>
    </row>
    <row r="2435" spans="1:4" hidden="1" x14ac:dyDescent="0.35">
      <c r="A2435" t="s">
        <v>37</v>
      </c>
      <c r="B2435" s="32">
        <v>45555</v>
      </c>
      <c r="C2435" t="s">
        <v>24</v>
      </c>
      <c r="D2435">
        <v>231.12</v>
      </c>
    </row>
    <row r="2436" spans="1:4" hidden="1" x14ac:dyDescent="0.35">
      <c r="A2436" t="s">
        <v>38</v>
      </c>
      <c r="B2436" s="32">
        <v>45555</v>
      </c>
      <c r="C2436" t="s">
        <v>24</v>
      </c>
      <c r="D2436">
        <v>178.02</v>
      </c>
    </row>
    <row r="2437" spans="1:4" hidden="1" x14ac:dyDescent="0.35">
      <c r="A2437" t="s">
        <v>39</v>
      </c>
      <c r="B2437" s="32">
        <v>45555</v>
      </c>
      <c r="C2437" t="s">
        <v>24</v>
      </c>
      <c r="D2437">
        <v>101.27</v>
      </c>
    </row>
    <row r="2438" spans="1:4" hidden="1" x14ac:dyDescent="0.35">
      <c r="A2438" t="s">
        <v>40</v>
      </c>
      <c r="B2438" s="32">
        <v>45555</v>
      </c>
      <c r="C2438" t="s">
        <v>24</v>
      </c>
      <c r="D2438">
        <v>52.27</v>
      </c>
    </row>
    <row r="2439" spans="1:4" hidden="1" x14ac:dyDescent="0.35">
      <c r="A2439" t="s">
        <v>41</v>
      </c>
      <c r="B2439" s="32">
        <v>45555</v>
      </c>
      <c r="C2439" t="s">
        <v>24</v>
      </c>
      <c r="D2439">
        <v>109</v>
      </c>
    </row>
    <row r="2440" spans="1:4" hidden="1" x14ac:dyDescent="0.35">
      <c r="A2440" t="s">
        <v>42</v>
      </c>
      <c r="B2440" s="32">
        <v>45555</v>
      </c>
      <c r="C2440" t="s">
        <v>24</v>
      </c>
      <c r="D2440">
        <v>108.07</v>
      </c>
    </row>
    <row r="2441" spans="1:4" hidden="1" x14ac:dyDescent="0.35">
      <c r="A2441" t="s">
        <v>43</v>
      </c>
      <c r="B2441" s="32">
        <v>45555</v>
      </c>
      <c r="C2441" t="s">
        <v>24</v>
      </c>
      <c r="D2441">
        <v>153.28</v>
      </c>
    </row>
    <row r="2442" spans="1:4" hidden="1" x14ac:dyDescent="0.35">
      <c r="A2442" t="s">
        <v>44</v>
      </c>
      <c r="B2442" s="32">
        <v>45555</v>
      </c>
      <c r="C2442" t="s">
        <v>24</v>
      </c>
      <c r="D2442">
        <v>105.9</v>
      </c>
    </row>
    <row r="2443" spans="1:4" hidden="1" x14ac:dyDescent="0.35">
      <c r="A2443" t="s">
        <v>45</v>
      </c>
      <c r="B2443" s="32">
        <v>45555</v>
      </c>
      <c r="C2443" t="s">
        <v>24</v>
      </c>
      <c r="D2443">
        <v>122.93</v>
      </c>
    </row>
    <row r="2444" spans="1:4" hidden="1" x14ac:dyDescent="0.35">
      <c r="A2444" t="s">
        <v>29</v>
      </c>
      <c r="B2444" s="32">
        <v>45556</v>
      </c>
      <c r="C2444" t="s">
        <v>24</v>
      </c>
      <c r="D2444">
        <v>49.98</v>
      </c>
    </row>
    <row r="2445" spans="1:4" hidden="1" x14ac:dyDescent="0.35">
      <c r="A2445" t="s">
        <v>30</v>
      </c>
      <c r="B2445" s="32">
        <v>45556</v>
      </c>
      <c r="C2445" t="s">
        <v>24</v>
      </c>
      <c r="D2445">
        <v>30.07</v>
      </c>
    </row>
    <row r="2446" spans="1:4" hidden="1" x14ac:dyDescent="0.35">
      <c r="A2446" t="s">
        <v>47</v>
      </c>
      <c r="B2446" s="32">
        <v>45556</v>
      </c>
      <c r="C2446" t="s">
        <v>24</v>
      </c>
      <c r="D2446">
        <v>132.85</v>
      </c>
    </row>
    <row r="2447" spans="1:4" hidden="1" x14ac:dyDescent="0.35">
      <c r="A2447" t="s">
        <v>31</v>
      </c>
      <c r="B2447" s="32">
        <v>45556</v>
      </c>
      <c r="C2447" t="s">
        <v>24</v>
      </c>
      <c r="D2447">
        <v>61.55</v>
      </c>
    </row>
    <row r="2448" spans="1:4" hidden="1" x14ac:dyDescent="0.35">
      <c r="A2448" t="s">
        <v>32</v>
      </c>
      <c r="B2448" s="32">
        <v>45556</v>
      </c>
      <c r="C2448" t="s">
        <v>24</v>
      </c>
      <c r="D2448">
        <v>20.03</v>
      </c>
    </row>
    <row r="2449" spans="1:4" hidden="1" x14ac:dyDescent="0.35">
      <c r="A2449" t="s">
        <v>33</v>
      </c>
      <c r="B2449" s="32">
        <v>45556</v>
      </c>
      <c r="C2449" t="s">
        <v>24</v>
      </c>
      <c r="D2449">
        <v>54</v>
      </c>
    </row>
    <row r="2450" spans="1:4" hidden="1" x14ac:dyDescent="0.35">
      <c r="A2450" t="s">
        <v>37</v>
      </c>
      <c r="B2450" s="32">
        <v>45556</v>
      </c>
      <c r="C2450" t="s">
        <v>24</v>
      </c>
      <c r="D2450">
        <v>92.32</v>
      </c>
    </row>
    <row r="2451" spans="1:4" hidden="1" x14ac:dyDescent="0.35">
      <c r="A2451" t="s">
        <v>39</v>
      </c>
      <c r="B2451" s="32">
        <v>45556</v>
      </c>
      <c r="C2451" t="s">
        <v>24</v>
      </c>
      <c r="D2451">
        <v>31.88</v>
      </c>
    </row>
    <row r="2452" spans="1:4" hidden="1" x14ac:dyDescent="0.35">
      <c r="A2452" t="s">
        <v>42</v>
      </c>
      <c r="B2452" s="32">
        <v>45556</v>
      </c>
      <c r="C2452" t="s">
        <v>24</v>
      </c>
      <c r="D2452">
        <v>40.9</v>
      </c>
    </row>
    <row r="2453" spans="1:4" hidden="1" x14ac:dyDescent="0.35">
      <c r="A2453" t="s">
        <v>43</v>
      </c>
      <c r="B2453" s="32">
        <v>45556</v>
      </c>
      <c r="C2453" t="s">
        <v>24</v>
      </c>
      <c r="D2453">
        <v>31.23</v>
      </c>
    </row>
    <row r="2454" spans="1:4" hidden="1" x14ac:dyDescent="0.35">
      <c r="A2454" t="s">
        <v>44</v>
      </c>
      <c r="B2454" s="32">
        <v>45556</v>
      </c>
      <c r="C2454" t="s">
        <v>24</v>
      </c>
      <c r="D2454">
        <v>220.85</v>
      </c>
    </row>
    <row r="2455" spans="1:4" hidden="1" x14ac:dyDescent="0.35">
      <c r="A2455" t="s">
        <v>45</v>
      </c>
      <c r="B2455" s="32">
        <v>45556</v>
      </c>
      <c r="C2455" t="s">
        <v>24</v>
      </c>
      <c r="D2455">
        <v>40.97</v>
      </c>
    </row>
    <row r="2456" spans="1:4" hidden="1" x14ac:dyDescent="0.35">
      <c r="A2456" t="s">
        <v>29</v>
      </c>
      <c r="B2456" s="32">
        <v>45558</v>
      </c>
      <c r="C2456" t="s">
        <v>24</v>
      </c>
      <c r="D2456">
        <v>151.77000000000001</v>
      </c>
    </row>
    <row r="2457" spans="1:4" hidden="1" x14ac:dyDescent="0.35">
      <c r="A2457" t="s">
        <v>30</v>
      </c>
      <c r="B2457" s="32">
        <v>45558</v>
      </c>
      <c r="C2457" t="s">
        <v>24</v>
      </c>
      <c r="D2457">
        <v>92.17</v>
      </c>
    </row>
    <row r="2458" spans="1:4" hidden="1" x14ac:dyDescent="0.35">
      <c r="A2458" t="s">
        <v>47</v>
      </c>
      <c r="B2458" s="32">
        <v>45558</v>
      </c>
      <c r="C2458" t="s">
        <v>24</v>
      </c>
      <c r="D2458">
        <v>159.52000000000001</v>
      </c>
    </row>
    <row r="2459" spans="1:4" hidden="1" x14ac:dyDescent="0.35">
      <c r="A2459" t="s">
        <v>31</v>
      </c>
      <c r="B2459" s="32">
        <v>45558</v>
      </c>
      <c r="C2459" t="s">
        <v>24</v>
      </c>
      <c r="D2459">
        <v>262.77</v>
      </c>
    </row>
    <row r="2460" spans="1:4" hidden="1" x14ac:dyDescent="0.35">
      <c r="A2460" t="s">
        <v>32</v>
      </c>
      <c r="B2460" s="32">
        <v>45558</v>
      </c>
      <c r="C2460" t="s">
        <v>24</v>
      </c>
      <c r="D2460">
        <v>77.2</v>
      </c>
    </row>
    <row r="2461" spans="1:4" hidden="1" x14ac:dyDescent="0.35">
      <c r="A2461" t="s">
        <v>33</v>
      </c>
      <c r="B2461" s="32">
        <v>45558</v>
      </c>
      <c r="C2461" t="s">
        <v>24</v>
      </c>
      <c r="D2461">
        <v>211.3</v>
      </c>
    </row>
    <row r="2462" spans="1:4" hidden="1" x14ac:dyDescent="0.35">
      <c r="A2462" t="s">
        <v>34</v>
      </c>
      <c r="B2462" s="32">
        <v>45558</v>
      </c>
      <c r="C2462" t="s">
        <v>24</v>
      </c>
      <c r="D2462">
        <v>17.68</v>
      </c>
    </row>
    <row r="2463" spans="1:4" hidden="1" x14ac:dyDescent="0.35">
      <c r="A2463" t="s">
        <v>35</v>
      </c>
      <c r="B2463" s="32">
        <v>45558</v>
      </c>
      <c r="C2463" t="s">
        <v>24</v>
      </c>
      <c r="D2463">
        <v>238.2</v>
      </c>
    </row>
    <row r="2464" spans="1:4" hidden="1" x14ac:dyDescent="0.35">
      <c r="A2464" t="s">
        <v>38</v>
      </c>
      <c r="B2464" s="32">
        <v>45558</v>
      </c>
      <c r="C2464" t="s">
        <v>24</v>
      </c>
      <c r="D2464">
        <v>186.72</v>
      </c>
    </row>
    <row r="2465" spans="1:4" hidden="1" x14ac:dyDescent="0.35">
      <c r="A2465" t="s">
        <v>39</v>
      </c>
      <c r="B2465" s="32">
        <v>45558</v>
      </c>
      <c r="C2465" t="s">
        <v>24</v>
      </c>
      <c r="D2465">
        <v>117.05</v>
      </c>
    </row>
    <row r="2466" spans="1:4" hidden="1" x14ac:dyDescent="0.35">
      <c r="A2466" t="s">
        <v>40</v>
      </c>
      <c r="B2466" s="32">
        <v>45558</v>
      </c>
      <c r="C2466" t="s">
        <v>24</v>
      </c>
      <c r="D2466">
        <v>222.38</v>
      </c>
    </row>
    <row r="2467" spans="1:4" hidden="1" x14ac:dyDescent="0.35">
      <c r="A2467" t="s">
        <v>41</v>
      </c>
      <c r="B2467" s="32">
        <v>45558</v>
      </c>
      <c r="C2467" t="s">
        <v>24</v>
      </c>
      <c r="D2467">
        <v>108.05</v>
      </c>
    </row>
    <row r="2468" spans="1:4" hidden="1" x14ac:dyDescent="0.35">
      <c r="A2468" t="s">
        <v>42</v>
      </c>
      <c r="B2468" s="32">
        <v>45558</v>
      </c>
      <c r="C2468" t="s">
        <v>24</v>
      </c>
      <c r="D2468">
        <v>115.68</v>
      </c>
    </row>
    <row r="2469" spans="1:4" hidden="1" x14ac:dyDescent="0.35">
      <c r="A2469" t="s">
        <v>43</v>
      </c>
      <c r="B2469" s="32">
        <v>45558</v>
      </c>
      <c r="C2469" t="s">
        <v>24</v>
      </c>
      <c r="D2469">
        <v>165.72</v>
      </c>
    </row>
    <row r="2470" spans="1:4" hidden="1" x14ac:dyDescent="0.35">
      <c r="A2470" t="s">
        <v>45</v>
      </c>
      <c r="B2470" s="32">
        <v>45558</v>
      </c>
      <c r="C2470" t="s">
        <v>24</v>
      </c>
      <c r="D2470">
        <v>251.78</v>
      </c>
    </row>
    <row r="2471" spans="1:4" hidden="1" x14ac:dyDescent="0.35">
      <c r="A2471" t="s">
        <v>29</v>
      </c>
      <c r="B2471" s="32">
        <v>45559</v>
      </c>
      <c r="C2471" t="s">
        <v>24</v>
      </c>
      <c r="D2471">
        <v>89.98</v>
      </c>
    </row>
    <row r="2472" spans="1:4" hidden="1" x14ac:dyDescent="0.35">
      <c r="A2472" t="s">
        <v>30</v>
      </c>
      <c r="B2472" s="32">
        <v>45559</v>
      </c>
      <c r="C2472" t="s">
        <v>24</v>
      </c>
      <c r="D2472">
        <v>79.12</v>
      </c>
    </row>
    <row r="2473" spans="1:4" hidden="1" x14ac:dyDescent="0.35">
      <c r="A2473" t="s">
        <v>47</v>
      </c>
      <c r="B2473" s="32">
        <v>45559</v>
      </c>
      <c r="C2473" t="s">
        <v>24</v>
      </c>
      <c r="D2473">
        <v>130.58000000000001</v>
      </c>
    </row>
    <row r="2474" spans="1:4" hidden="1" x14ac:dyDescent="0.35">
      <c r="A2474" t="s">
        <v>31</v>
      </c>
      <c r="B2474" s="32">
        <v>45559</v>
      </c>
      <c r="C2474" t="s">
        <v>24</v>
      </c>
      <c r="D2474">
        <v>176.95</v>
      </c>
    </row>
    <row r="2475" spans="1:4" hidden="1" x14ac:dyDescent="0.35">
      <c r="A2475" t="s">
        <v>32</v>
      </c>
      <c r="B2475" s="32">
        <v>45559</v>
      </c>
      <c r="C2475" t="s">
        <v>24</v>
      </c>
      <c r="D2475">
        <v>120.07</v>
      </c>
    </row>
    <row r="2476" spans="1:4" hidden="1" x14ac:dyDescent="0.35">
      <c r="A2476" t="s">
        <v>33</v>
      </c>
      <c r="B2476" s="32">
        <v>45559</v>
      </c>
      <c r="C2476" t="s">
        <v>24</v>
      </c>
      <c r="D2476">
        <v>59.63</v>
      </c>
    </row>
    <row r="2477" spans="1:4" hidden="1" x14ac:dyDescent="0.35">
      <c r="A2477" t="s">
        <v>35</v>
      </c>
      <c r="B2477" s="32">
        <v>45559</v>
      </c>
      <c r="C2477" t="s">
        <v>24</v>
      </c>
      <c r="D2477">
        <v>169</v>
      </c>
    </row>
    <row r="2478" spans="1:4" hidden="1" x14ac:dyDescent="0.35">
      <c r="A2478" t="s">
        <v>37</v>
      </c>
      <c r="B2478" s="32">
        <v>45559</v>
      </c>
      <c r="C2478" t="s">
        <v>24</v>
      </c>
      <c r="D2478">
        <v>193.67</v>
      </c>
    </row>
    <row r="2479" spans="1:4" hidden="1" x14ac:dyDescent="0.35">
      <c r="A2479" t="s">
        <v>38</v>
      </c>
      <c r="B2479" s="32">
        <v>45559</v>
      </c>
      <c r="C2479" t="s">
        <v>24</v>
      </c>
      <c r="D2479">
        <v>134.53</v>
      </c>
    </row>
    <row r="2480" spans="1:4" hidden="1" x14ac:dyDescent="0.35">
      <c r="A2480" t="s">
        <v>39</v>
      </c>
      <c r="B2480" s="32">
        <v>45559</v>
      </c>
      <c r="C2480" t="s">
        <v>24</v>
      </c>
      <c r="D2480">
        <v>81.52</v>
      </c>
    </row>
    <row r="2481" spans="1:4" hidden="1" x14ac:dyDescent="0.35">
      <c r="A2481" t="s">
        <v>40</v>
      </c>
      <c r="B2481" s="32">
        <v>45559</v>
      </c>
      <c r="C2481" t="s">
        <v>24</v>
      </c>
      <c r="D2481">
        <v>153.13</v>
      </c>
    </row>
    <row r="2482" spans="1:4" hidden="1" x14ac:dyDescent="0.35">
      <c r="A2482" t="s">
        <v>42</v>
      </c>
      <c r="B2482" s="32">
        <v>45559</v>
      </c>
      <c r="C2482" t="s">
        <v>24</v>
      </c>
      <c r="D2482">
        <v>84.28</v>
      </c>
    </row>
    <row r="2483" spans="1:4" hidden="1" x14ac:dyDescent="0.35">
      <c r="A2483" t="s">
        <v>43</v>
      </c>
      <c r="B2483" s="32">
        <v>45559</v>
      </c>
      <c r="C2483" t="s">
        <v>24</v>
      </c>
      <c r="D2483">
        <v>174</v>
      </c>
    </row>
    <row r="2484" spans="1:4" hidden="1" x14ac:dyDescent="0.35">
      <c r="A2484" t="s">
        <v>44</v>
      </c>
      <c r="B2484" s="32">
        <v>45559</v>
      </c>
      <c r="C2484" t="s">
        <v>24</v>
      </c>
      <c r="D2484">
        <v>189.6</v>
      </c>
    </row>
    <row r="2485" spans="1:4" hidden="1" x14ac:dyDescent="0.35">
      <c r="A2485" t="s">
        <v>45</v>
      </c>
      <c r="B2485" s="32">
        <v>45559</v>
      </c>
      <c r="C2485" t="s">
        <v>24</v>
      </c>
      <c r="D2485">
        <v>142.58000000000001</v>
      </c>
    </row>
    <row r="2486" spans="1:4" hidden="1" x14ac:dyDescent="0.35">
      <c r="A2486" t="s">
        <v>29</v>
      </c>
      <c r="B2486" s="32">
        <v>45560</v>
      </c>
      <c r="C2486" t="s">
        <v>24</v>
      </c>
      <c r="D2486">
        <v>128.97999999999999</v>
      </c>
    </row>
    <row r="2487" spans="1:4" hidden="1" x14ac:dyDescent="0.35">
      <c r="A2487" t="s">
        <v>30</v>
      </c>
      <c r="B2487" s="32">
        <v>45560</v>
      </c>
      <c r="C2487" t="s">
        <v>24</v>
      </c>
      <c r="D2487">
        <v>91.73</v>
      </c>
    </row>
    <row r="2488" spans="1:4" hidden="1" x14ac:dyDescent="0.35">
      <c r="A2488" t="s">
        <v>47</v>
      </c>
      <c r="B2488" s="32">
        <v>45560</v>
      </c>
      <c r="C2488" t="s">
        <v>24</v>
      </c>
      <c r="D2488">
        <v>96.23</v>
      </c>
    </row>
    <row r="2489" spans="1:4" hidden="1" x14ac:dyDescent="0.35">
      <c r="A2489" t="s">
        <v>31</v>
      </c>
      <c r="B2489" s="32">
        <v>45560</v>
      </c>
      <c r="C2489" t="s">
        <v>24</v>
      </c>
      <c r="D2489">
        <v>223.73</v>
      </c>
    </row>
    <row r="2490" spans="1:4" hidden="1" x14ac:dyDescent="0.35">
      <c r="A2490" t="s">
        <v>32</v>
      </c>
      <c r="B2490" s="32">
        <v>45560</v>
      </c>
      <c r="C2490" t="s">
        <v>24</v>
      </c>
      <c r="D2490">
        <v>76.02</v>
      </c>
    </row>
    <row r="2491" spans="1:4" hidden="1" x14ac:dyDescent="0.35">
      <c r="A2491" t="s">
        <v>35</v>
      </c>
      <c r="B2491" s="32">
        <v>45560</v>
      </c>
      <c r="C2491" t="s">
        <v>24</v>
      </c>
      <c r="D2491">
        <v>224.4</v>
      </c>
    </row>
    <row r="2492" spans="1:4" hidden="1" x14ac:dyDescent="0.35">
      <c r="A2492" t="s">
        <v>37</v>
      </c>
      <c r="B2492" s="32">
        <v>45560</v>
      </c>
      <c r="C2492" t="s">
        <v>24</v>
      </c>
      <c r="D2492">
        <v>243.28</v>
      </c>
    </row>
    <row r="2493" spans="1:4" hidden="1" x14ac:dyDescent="0.35">
      <c r="A2493" t="s">
        <v>38</v>
      </c>
      <c r="B2493" s="32">
        <v>45560</v>
      </c>
      <c r="C2493" t="s">
        <v>24</v>
      </c>
      <c r="D2493">
        <v>182.58</v>
      </c>
    </row>
    <row r="2494" spans="1:4" hidden="1" x14ac:dyDescent="0.35">
      <c r="A2494" t="s">
        <v>39</v>
      </c>
      <c r="B2494" s="32">
        <v>45560</v>
      </c>
      <c r="C2494" t="s">
        <v>24</v>
      </c>
      <c r="D2494">
        <v>92.5</v>
      </c>
    </row>
    <row r="2495" spans="1:4" hidden="1" x14ac:dyDescent="0.35">
      <c r="A2495" t="s">
        <v>40</v>
      </c>
      <c r="B2495" s="32">
        <v>45560</v>
      </c>
      <c r="C2495" t="s">
        <v>24</v>
      </c>
      <c r="D2495">
        <v>149.97999999999999</v>
      </c>
    </row>
    <row r="2496" spans="1:4" hidden="1" x14ac:dyDescent="0.35">
      <c r="A2496" t="s">
        <v>42</v>
      </c>
      <c r="B2496" s="32">
        <v>45560</v>
      </c>
      <c r="C2496" t="s">
        <v>24</v>
      </c>
      <c r="D2496">
        <v>96.33</v>
      </c>
    </row>
    <row r="2497" spans="1:4" hidden="1" x14ac:dyDescent="0.35">
      <c r="A2497" t="s">
        <v>43</v>
      </c>
      <c r="B2497" s="32">
        <v>45560</v>
      </c>
      <c r="C2497" t="s">
        <v>24</v>
      </c>
      <c r="D2497">
        <v>140.41999999999999</v>
      </c>
    </row>
    <row r="2498" spans="1:4" hidden="1" x14ac:dyDescent="0.35">
      <c r="A2498" t="s">
        <v>44</v>
      </c>
      <c r="B2498" s="32">
        <v>45560</v>
      </c>
      <c r="C2498" t="s">
        <v>24</v>
      </c>
      <c r="D2498">
        <v>153.80000000000001</v>
      </c>
    </row>
    <row r="2499" spans="1:4" hidden="1" x14ac:dyDescent="0.35">
      <c r="A2499" t="s">
        <v>45</v>
      </c>
      <c r="B2499" s="32">
        <v>45560</v>
      </c>
      <c r="C2499" t="s">
        <v>24</v>
      </c>
      <c r="D2499">
        <v>91.73</v>
      </c>
    </row>
    <row r="2500" spans="1:4" hidden="1" x14ac:dyDescent="0.35">
      <c r="A2500" t="s">
        <v>29</v>
      </c>
      <c r="B2500" s="32">
        <v>45561</v>
      </c>
      <c r="C2500" t="s">
        <v>24</v>
      </c>
      <c r="D2500">
        <v>95.37</v>
      </c>
    </row>
    <row r="2501" spans="1:4" hidden="1" x14ac:dyDescent="0.35">
      <c r="A2501" t="s">
        <v>30</v>
      </c>
      <c r="B2501" s="32">
        <v>45561</v>
      </c>
      <c r="C2501" t="s">
        <v>24</v>
      </c>
      <c r="D2501">
        <v>98.02</v>
      </c>
    </row>
    <row r="2502" spans="1:4" hidden="1" x14ac:dyDescent="0.35">
      <c r="A2502" t="s">
        <v>47</v>
      </c>
      <c r="B2502" s="32">
        <v>45561</v>
      </c>
      <c r="C2502" t="s">
        <v>24</v>
      </c>
      <c r="D2502">
        <v>99.82</v>
      </c>
    </row>
    <row r="2503" spans="1:4" hidden="1" x14ac:dyDescent="0.35">
      <c r="A2503" t="s">
        <v>31</v>
      </c>
      <c r="B2503" s="32">
        <v>45561</v>
      </c>
      <c r="C2503" t="s">
        <v>24</v>
      </c>
      <c r="D2503">
        <v>257.33</v>
      </c>
    </row>
    <row r="2504" spans="1:4" hidden="1" x14ac:dyDescent="0.35">
      <c r="A2504" t="s">
        <v>32</v>
      </c>
      <c r="B2504" s="32">
        <v>45561</v>
      </c>
      <c r="C2504" t="s">
        <v>24</v>
      </c>
      <c r="D2504">
        <v>107.5</v>
      </c>
    </row>
    <row r="2505" spans="1:4" hidden="1" x14ac:dyDescent="0.35">
      <c r="A2505" t="s">
        <v>33</v>
      </c>
      <c r="B2505" s="32">
        <v>45561</v>
      </c>
      <c r="C2505" t="s">
        <v>24</v>
      </c>
      <c r="D2505">
        <v>169.13</v>
      </c>
    </row>
    <row r="2506" spans="1:4" hidden="1" x14ac:dyDescent="0.35">
      <c r="A2506" t="s">
        <v>34</v>
      </c>
      <c r="B2506" s="32">
        <v>45561</v>
      </c>
      <c r="C2506" t="s">
        <v>24</v>
      </c>
      <c r="D2506">
        <v>127.08</v>
      </c>
    </row>
    <row r="2507" spans="1:4" hidden="1" x14ac:dyDescent="0.35">
      <c r="A2507" t="s">
        <v>35</v>
      </c>
      <c r="B2507" s="32">
        <v>45561</v>
      </c>
      <c r="C2507" t="s">
        <v>24</v>
      </c>
      <c r="D2507">
        <v>155.03</v>
      </c>
    </row>
    <row r="2508" spans="1:4" hidden="1" x14ac:dyDescent="0.35">
      <c r="A2508" t="s">
        <v>37</v>
      </c>
      <c r="B2508" s="32">
        <v>45561</v>
      </c>
      <c r="C2508" t="s">
        <v>24</v>
      </c>
      <c r="D2508">
        <v>281.57</v>
      </c>
    </row>
    <row r="2509" spans="1:4" hidden="1" x14ac:dyDescent="0.35">
      <c r="A2509" t="s">
        <v>38</v>
      </c>
      <c r="B2509" s="32">
        <v>45561</v>
      </c>
      <c r="C2509" t="s">
        <v>24</v>
      </c>
      <c r="D2509">
        <v>178.3</v>
      </c>
    </row>
    <row r="2510" spans="1:4" hidden="1" x14ac:dyDescent="0.35">
      <c r="A2510" t="s">
        <v>39</v>
      </c>
      <c r="B2510" s="32">
        <v>45561</v>
      </c>
      <c r="C2510" t="s">
        <v>24</v>
      </c>
      <c r="D2510">
        <v>85.92</v>
      </c>
    </row>
    <row r="2511" spans="1:4" hidden="1" x14ac:dyDescent="0.35">
      <c r="A2511" t="s">
        <v>40</v>
      </c>
      <c r="B2511" s="32">
        <v>45561</v>
      </c>
      <c r="C2511" t="s">
        <v>24</v>
      </c>
      <c r="D2511">
        <v>146.6</v>
      </c>
    </row>
    <row r="2512" spans="1:4" hidden="1" x14ac:dyDescent="0.35">
      <c r="A2512" t="s">
        <v>41</v>
      </c>
      <c r="B2512" s="32">
        <v>45561</v>
      </c>
      <c r="C2512" t="s">
        <v>24</v>
      </c>
      <c r="D2512">
        <v>119.25</v>
      </c>
    </row>
    <row r="2513" spans="1:4" hidden="1" x14ac:dyDescent="0.35">
      <c r="A2513" t="s">
        <v>42</v>
      </c>
      <c r="B2513" s="32">
        <v>45561</v>
      </c>
      <c r="C2513" t="s">
        <v>24</v>
      </c>
      <c r="D2513">
        <v>140.22</v>
      </c>
    </row>
    <row r="2514" spans="1:4" hidden="1" x14ac:dyDescent="0.35">
      <c r="A2514" t="s">
        <v>43</v>
      </c>
      <c r="B2514" s="32">
        <v>45561</v>
      </c>
      <c r="C2514" t="s">
        <v>24</v>
      </c>
      <c r="D2514">
        <v>157.58000000000001</v>
      </c>
    </row>
    <row r="2515" spans="1:4" hidden="1" x14ac:dyDescent="0.35">
      <c r="A2515" t="s">
        <v>44</v>
      </c>
      <c r="B2515" s="32">
        <v>45561</v>
      </c>
      <c r="C2515" t="s">
        <v>24</v>
      </c>
      <c r="D2515">
        <v>145.55000000000001</v>
      </c>
    </row>
    <row r="2516" spans="1:4" hidden="1" x14ac:dyDescent="0.35">
      <c r="A2516" t="s">
        <v>45</v>
      </c>
      <c r="B2516" s="32">
        <v>45561</v>
      </c>
      <c r="C2516" t="s">
        <v>24</v>
      </c>
      <c r="D2516">
        <v>98.73</v>
      </c>
    </row>
    <row r="2517" spans="1:4" hidden="1" x14ac:dyDescent="0.35">
      <c r="A2517" t="s">
        <v>29</v>
      </c>
      <c r="B2517" s="32">
        <v>45562</v>
      </c>
      <c r="C2517" t="s">
        <v>24</v>
      </c>
      <c r="D2517">
        <v>119.92</v>
      </c>
    </row>
    <row r="2518" spans="1:4" hidden="1" x14ac:dyDescent="0.35">
      <c r="A2518" t="s">
        <v>30</v>
      </c>
      <c r="B2518" s="32">
        <v>45562</v>
      </c>
      <c r="C2518" t="s">
        <v>24</v>
      </c>
      <c r="D2518">
        <v>85.82</v>
      </c>
    </row>
    <row r="2519" spans="1:4" hidden="1" x14ac:dyDescent="0.35">
      <c r="A2519" t="s">
        <v>47</v>
      </c>
      <c r="B2519" s="32">
        <v>45562</v>
      </c>
      <c r="C2519" t="s">
        <v>24</v>
      </c>
      <c r="D2519">
        <v>149.03</v>
      </c>
    </row>
    <row r="2520" spans="1:4" hidden="1" x14ac:dyDescent="0.35">
      <c r="A2520" t="s">
        <v>31</v>
      </c>
      <c r="B2520" s="32">
        <v>45562</v>
      </c>
      <c r="C2520" t="s">
        <v>24</v>
      </c>
      <c r="D2520">
        <v>166.45</v>
      </c>
    </row>
    <row r="2521" spans="1:4" hidden="1" x14ac:dyDescent="0.35">
      <c r="A2521" t="s">
        <v>32</v>
      </c>
      <c r="B2521" s="32">
        <v>45562</v>
      </c>
      <c r="C2521" t="s">
        <v>24</v>
      </c>
      <c r="D2521">
        <v>67.2</v>
      </c>
    </row>
    <row r="2522" spans="1:4" hidden="1" x14ac:dyDescent="0.35">
      <c r="A2522" t="s">
        <v>34</v>
      </c>
      <c r="B2522" s="32">
        <v>45562</v>
      </c>
      <c r="C2522" t="s">
        <v>24</v>
      </c>
      <c r="D2522">
        <v>116.6</v>
      </c>
    </row>
    <row r="2523" spans="1:4" hidden="1" x14ac:dyDescent="0.35">
      <c r="A2523" t="s">
        <v>35</v>
      </c>
      <c r="B2523" s="32">
        <v>45562</v>
      </c>
      <c r="C2523" t="s">
        <v>24</v>
      </c>
      <c r="D2523">
        <v>236.6</v>
      </c>
    </row>
    <row r="2524" spans="1:4" hidden="1" x14ac:dyDescent="0.35">
      <c r="A2524" t="s">
        <v>37</v>
      </c>
      <c r="B2524" s="32">
        <v>45562</v>
      </c>
      <c r="C2524" t="s">
        <v>24</v>
      </c>
      <c r="D2524">
        <v>229.02</v>
      </c>
    </row>
    <row r="2525" spans="1:4" hidden="1" x14ac:dyDescent="0.35">
      <c r="A2525" t="s">
        <v>38</v>
      </c>
      <c r="B2525" s="32">
        <v>45562</v>
      </c>
      <c r="C2525" t="s">
        <v>24</v>
      </c>
      <c r="D2525">
        <v>257.27</v>
      </c>
    </row>
    <row r="2526" spans="1:4" hidden="1" x14ac:dyDescent="0.35">
      <c r="A2526" t="s">
        <v>39</v>
      </c>
      <c r="B2526" s="32">
        <v>45562</v>
      </c>
      <c r="C2526" t="s">
        <v>24</v>
      </c>
      <c r="D2526">
        <v>128.77000000000001</v>
      </c>
    </row>
    <row r="2527" spans="1:4" hidden="1" x14ac:dyDescent="0.35">
      <c r="A2527" t="s">
        <v>40</v>
      </c>
      <c r="B2527" s="32">
        <v>45562</v>
      </c>
      <c r="C2527" t="s">
        <v>24</v>
      </c>
      <c r="D2527">
        <v>176.52</v>
      </c>
    </row>
    <row r="2528" spans="1:4" hidden="1" x14ac:dyDescent="0.35">
      <c r="A2528" t="s">
        <v>41</v>
      </c>
      <c r="B2528" s="32">
        <v>45562</v>
      </c>
      <c r="C2528" t="s">
        <v>24</v>
      </c>
      <c r="D2528">
        <v>171.2</v>
      </c>
    </row>
    <row r="2529" spans="1:4" hidden="1" x14ac:dyDescent="0.35">
      <c r="A2529" t="s">
        <v>42</v>
      </c>
      <c r="B2529" s="32">
        <v>45562</v>
      </c>
      <c r="C2529" t="s">
        <v>24</v>
      </c>
      <c r="D2529">
        <v>107.57</v>
      </c>
    </row>
    <row r="2530" spans="1:4" hidden="1" x14ac:dyDescent="0.35">
      <c r="A2530" t="s">
        <v>43</v>
      </c>
      <c r="B2530" s="32">
        <v>45562</v>
      </c>
      <c r="C2530" t="s">
        <v>24</v>
      </c>
      <c r="D2530">
        <v>91.97</v>
      </c>
    </row>
    <row r="2531" spans="1:4" hidden="1" x14ac:dyDescent="0.35">
      <c r="A2531" t="s">
        <v>44</v>
      </c>
      <c r="B2531" s="32">
        <v>45562</v>
      </c>
      <c r="C2531" t="s">
        <v>24</v>
      </c>
      <c r="D2531">
        <v>128.58000000000001</v>
      </c>
    </row>
    <row r="2532" spans="1:4" hidden="1" x14ac:dyDescent="0.35">
      <c r="A2532" t="s">
        <v>45</v>
      </c>
      <c r="B2532" s="32">
        <v>45562</v>
      </c>
      <c r="C2532" t="s">
        <v>24</v>
      </c>
      <c r="D2532">
        <v>106.92</v>
      </c>
    </row>
    <row r="2533" spans="1:4" hidden="1" x14ac:dyDescent="0.35">
      <c r="A2533" t="s">
        <v>47</v>
      </c>
      <c r="B2533" s="32">
        <v>45563</v>
      </c>
      <c r="C2533" t="s">
        <v>24</v>
      </c>
      <c r="D2533">
        <v>47.1</v>
      </c>
    </row>
    <row r="2534" spans="1:4" hidden="1" x14ac:dyDescent="0.35">
      <c r="A2534" t="s">
        <v>33</v>
      </c>
      <c r="B2534" s="32">
        <v>45563</v>
      </c>
      <c r="C2534" t="s">
        <v>24</v>
      </c>
      <c r="D2534">
        <v>96.42</v>
      </c>
    </row>
    <row r="2535" spans="1:4" hidden="1" x14ac:dyDescent="0.35">
      <c r="A2535" t="s">
        <v>34</v>
      </c>
      <c r="B2535" s="32">
        <v>45563</v>
      </c>
      <c r="C2535" t="s">
        <v>24</v>
      </c>
      <c r="D2535">
        <v>38.549999999999997</v>
      </c>
    </row>
    <row r="2536" spans="1:4" hidden="1" x14ac:dyDescent="0.35">
      <c r="A2536" t="s">
        <v>35</v>
      </c>
      <c r="B2536" s="32">
        <v>45563</v>
      </c>
      <c r="C2536" t="s">
        <v>24</v>
      </c>
      <c r="D2536">
        <v>72.3</v>
      </c>
    </row>
    <row r="2537" spans="1:4" hidden="1" x14ac:dyDescent="0.35">
      <c r="A2537" t="s">
        <v>38</v>
      </c>
      <c r="B2537" s="32">
        <v>45563</v>
      </c>
      <c r="C2537" t="s">
        <v>24</v>
      </c>
      <c r="D2537">
        <v>116.15</v>
      </c>
    </row>
    <row r="2538" spans="1:4" hidden="1" x14ac:dyDescent="0.35">
      <c r="A2538" t="s">
        <v>40</v>
      </c>
      <c r="B2538" s="32">
        <v>45563</v>
      </c>
      <c r="C2538" t="s">
        <v>24</v>
      </c>
      <c r="D2538">
        <v>29.58</v>
      </c>
    </row>
    <row r="2539" spans="1:4" hidden="1" x14ac:dyDescent="0.35">
      <c r="A2539" t="s">
        <v>41</v>
      </c>
      <c r="B2539" s="32">
        <v>45563</v>
      </c>
      <c r="C2539" t="s">
        <v>24</v>
      </c>
      <c r="D2539">
        <v>35.67</v>
      </c>
    </row>
    <row r="2540" spans="1:4" hidden="1" x14ac:dyDescent="0.35">
      <c r="A2540" t="s">
        <v>43</v>
      </c>
      <c r="B2540" s="32">
        <v>45563</v>
      </c>
      <c r="C2540" t="s">
        <v>24</v>
      </c>
      <c r="D2540">
        <v>58.5</v>
      </c>
    </row>
    <row r="2541" spans="1:4" hidden="1" x14ac:dyDescent="0.35">
      <c r="A2541" t="s">
        <v>44</v>
      </c>
      <c r="B2541" s="32">
        <v>45563</v>
      </c>
      <c r="C2541" t="s">
        <v>24</v>
      </c>
      <c r="D2541">
        <v>98.32</v>
      </c>
    </row>
    <row r="2542" spans="1:4" hidden="1" x14ac:dyDescent="0.35">
      <c r="A2542" t="s">
        <v>29</v>
      </c>
      <c r="B2542" s="32">
        <v>45565</v>
      </c>
      <c r="C2542" t="s">
        <v>24</v>
      </c>
      <c r="D2542">
        <v>129.16999999999999</v>
      </c>
    </row>
    <row r="2543" spans="1:4" hidden="1" x14ac:dyDescent="0.35">
      <c r="A2543" t="s">
        <v>30</v>
      </c>
      <c r="B2543" s="32">
        <v>45565</v>
      </c>
      <c r="C2543" t="s">
        <v>24</v>
      </c>
      <c r="D2543">
        <v>100.2</v>
      </c>
    </row>
    <row r="2544" spans="1:4" hidden="1" x14ac:dyDescent="0.35">
      <c r="A2544" t="s">
        <v>47</v>
      </c>
      <c r="B2544" s="32">
        <v>45565</v>
      </c>
      <c r="C2544" t="s">
        <v>24</v>
      </c>
      <c r="D2544">
        <v>96.47</v>
      </c>
    </row>
    <row r="2545" spans="1:4" hidden="1" x14ac:dyDescent="0.35">
      <c r="A2545" t="s">
        <v>31</v>
      </c>
      <c r="B2545" s="32">
        <v>45565</v>
      </c>
      <c r="C2545" t="s">
        <v>24</v>
      </c>
      <c r="D2545">
        <v>156.72</v>
      </c>
    </row>
    <row r="2546" spans="1:4" hidden="1" x14ac:dyDescent="0.35">
      <c r="A2546" t="s">
        <v>32</v>
      </c>
      <c r="B2546" s="32">
        <v>45565</v>
      </c>
      <c r="C2546" t="s">
        <v>24</v>
      </c>
      <c r="D2546">
        <v>113.53</v>
      </c>
    </row>
    <row r="2547" spans="1:4" hidden="1" x14ac:dyDescent="0.35">
      <c r="A2547" t="s">
        <v>33</v>
      </c>
      <c r="B2547" s="32">
        <v>45565</v>
      </c>
      <c r="C2547" t="s">
        <v>24</v>
      </c>
      <c r="D2547">
        <v>147.88</v>
      </c>
    </row>
    <row r="2548" spans="1:4" hidden="1" x14ac:dyDescent="0.35">
      <c r="A2548" t="s">
        <v>35</v>
      </c>
      <c r="B2548" s="32">
        <v>45565</v>
      </c>
      <c r="C2548" t="s">
        <v>24</v>
      </c>
      <c r="D2548">
        <v>170.25</v>
      </c>
    </row>
    <row r="2549" spans="1:4" hidden="1" x14ac:dyDescent="0.35">
      <c r="A2549" t="s">
        <v>37</v>
      </c>
      <c r="B2549" s="32">
        <v>45565</v>
      </c>
      <c r="C2549" t="s">
        <v>24</v>
      </c>
      <c r="D2549">
        <v>246.52</v>
      </c>
    </row>
    <row r="2550" spans="1:4" hidden="1" x14ac:dyDescent="0.35">
      <c r="A2550" t="s">
        <v>38</v>
      </c>
      <c r="B2550" s="32">
        <v>45565</v>
      </c>
      <c r="C2550" t="s">
        <v>24</v>
      </c>
      <c r="D2550">
        <v>106.42</v>
      </c>
    </row>
    <row r="2551" spans="1:4" hidden="1" x14ac:dyDescent="0.35">
      <c r="A2551" t="s">
        <v>39</v>
      </c>
      <c r="B2551" s="32">
        <v>45565</v>
      </c>
      <c r="C2551" t="s">
        <v>24</v>
      </c>
      <c r="D2551">
        <v>110.18</v>
      </c>
    </row>
    <row r="2552" spans="1:4" hidden="1" x14ac:dyDescent="0.35">
      <c r="A2552" t="s">
        <v>40</v>
      </c>
      <c r="B2552" s="32">
        <v>45565</v>
      </c>
      <c r="C2552" t="s">
        <v>24</v>
      </c>
      <c r="D2552">
        <v>95.7</v>
      </c>
    </row>
    <row r="2553" spans="1:4" hidden="1" x14ac:dyDescent="0.35">
      <c r="A2553" t="s">
        <v>41</v>
      </c>
      <c r="B2553" s="32">
        <v>45565</v>
      </c>
      <c r="C2553" t="s">
        <v>24</v>
      </c>
      <c r="D2553">
        <v>155.9</v>
      </c>
    </row>
    <row r="2554" spans="1:4" hidden="1" x14ac:dyDescent="0.35">
      <c r="A2554" t="s">
        <v>42</v>
      </c>
      <c r="B2554" s="32">
        <v>45565</v>
      </c>
      <c r="C2554" t="s">
        <v>24</v>
      </c>
      <c r="D2554">
        <v>167.92</v>
      </c>
    </row>
    <row r="2555" spans="1:4" hidden="1" x14ac:dyDescent="0.35">
      <c r="A2555" t="s">
        <v>43</v>
      </c>
      <c r="B2555" s="32">
        <v>45565</v>
      </c>
      <c r="C2555" t="s">
        <v>24</v>
      </c>
      <c r="D2555">
        <v>121.08</v>
      </c>
    </row>
    <row r="2556" spans="1:4" hidden="1" x14ac:dyDescent="0.35">
      <c r="A2556" t="s">
        <v>44</v>
      </c>
      <c r="B2556" s="32">
        <v>45565</v>
      </c>
      <c r="C2556" t="s">
        <v>24</v>
      </c>
      <c r="D2556">
        <v>102.28</v>
      </c>
    </row>
    <row r="2557" spans="1:4" hidden="1" x14ac:dyDescent="0.35">
      <c r="A2557" t="s">
        <v>45</v>
      </c>
      <c r="B2557" s="32">
        <v>45565</v>
      </c>
      <c r="C2557" t="s">
        <v>24</v>
      </c>
      <c r="D2557">
        <v>95.22</v>
      </c>
    </row>
    <row r="2558" spans="1:4" hidden="1" x14ac:dyDescent="0.35">
      <c r="A2558" t="s">
        <v>29</v>
      </c>
      <c r="B2558" s="32">
        <v>45566</v>
      </c>
      <c r="C2558" t="s">
        <v>25</v>
      </c>
      <c r="D2558">
        <v>91.02</v>
      </c>
    </row>
    <row r="2559" spans="1:4" hidden="1" x14ac:dyDescent="0.35">
      <c r="A2559" t="s">
        <v>30</v>
      </c>
      <c r="B2559" s="32">
        <v>45566</v>
      </c>
      <c r="C2559" t="s">
        <v>25</v>
      </c>
      <c r="D2559">
        <v>90.65</v>
      </c>
    </row>
    <row r="2560" spans="1:4" hidden="1" x14ac:dyDescent="0.35">
      <c r="A2560" t="s">
        <v>47</v>
      </c>
      <c r="B2560" s="32">
        <v>45566</v>
      </c>
      <c r="C2560" t="s">
        <v>25</v>
      </c>
      <c r="D2560">
        <v>149.66999999999999</v>
      </c>
    </row>
    <row r="2561" spans="1:4" hidden="1" x14ac:dyDescent="0.35">
      <c r="A2561" t="s">
        <v>31</v>
      </c>
      <c r="B2561" s="32">
        <v>45566</v>
      </c>
      <c r="C2561" t="s">
        <v>25</v>
      </c>
      <c r="D2561">
        <v>125.98</v>
      </c>
    </row>
    <row r="2562" spans="1:4" hidden="1" x14ac:dyDescent="0.35">
      <c r="A2562" t="s">
        <v>32</v>
      </c>
      <c r="B2562" s="32">
        <v>45566</v>
      </c>
      <c r="C2562" t="s">
        <v>25</v>
      </c>
      <c r="D2562">
        <v>76.37</v>
      </c>
    </row>
    <row r="2563" spans="1:4" hidden="1" x14ac:dyDescent="0.35">
      <c r="A2563" t="s">
        <v>33</v>
      </c>
      <c r="B2563" s="32">
        <v>45566</v>
      </c>
      <c r="C2563" t="s">
        <v>25</v>
      </c>
      <c r="D2563">
        <v>157.91999999999999</v>
      </c>
    </row>
    <row r="2564" spans="1:4" hidden="1" x14ac:dyDescent="0.35">
      <c r="A2564" t="s">
        <v>34</v>
      </c>
      <c r="B2564" s="32">
        <v>45566</v>
      </c>
      <c r="C2564" t="s">
        <v>25</v>
      </c>
      <c r="D2564">
        <v>136.9</v>
      </c>
    </row>
    <row r="2565" spans="1:4" hidden="1" x14ac:dyDescent="0.35">
      <c r="A2565" t="s">
        <v>35</v>
      </c>
      <c r="B2565" s="32">
        <v>45566</v>
      </c>
      <c r="C2565" t="s">
        <v>25</v>
      </c>
      <c r="D2565">
        <v>243.92</v>
      </c>
    </row>
    <row r="2566" spans="1:4" hidden="1" x14ac:dyDescent="0.35">
      <c r="A2566" t="s">
        <v>37</v>
      </c>
      <c r="B2566" s="32">
        <v>45566</v>
      </c>
      <c r="C2566" t="s">
        <v>25</v>
      </c>
      <c r="D2566">
        <v>209.63</v>
      </c>
    </row>
    <row r="2567" spans="1:4" hidden="1" x14ac:dyDescent="0.35">
      <c r="A2567" t="s">
        <v>38</v>
      </c>
      <c r="B2567" s="32">
        <v>45566</v>
      </c>
      <c r="C2567" t="s">
        <v>25</v>
      </c>
      <c r="D2567">
        <v>246.62</v>
      </c>
    </row>
    <row r="2568" spans="1:4" hidden="1" x14ac:dyDescent="0.35">
      <c r="A2568" t="s">
        <v>39</v>
      </c>
      <c r="B2568" s="32">
        <v>45566</v>
      </c>
      <c r="C2568" t="s">
        <v>25</v>
      </c>
      <c r="D2568">
        <v>71.47</v>
      </c>
    </row>
    <row r="2569" spans="1:4" hidden="1" x14ac:dyDescent="0.35">
      <c r="A2569" t="s">
        <v>40</v>
      </c>
      <c r="B2569" s="32">
        <v>45566</v>
      </c>
      <c r="C2569" t="s">
        <v>25</v>
      </c>
      <c r="D2569">
        <v>152.85</v>
      </c>
    </row>
    <row r="2570" spans="1:4" hidden="1" x14ac:dyDescent="0.35">
      <c r="A2570" t="s">
        <v>41</v>
      </c>
      <c r="B2570" s="32">
        <v>45566</v>
      </c>
      <c r="C2570" t="s">
        <v>25</v>
      </c>
      <c r="D2570">
        <v>120.02</v>
      </c>
    </row>
    <row r="2571" spans="1:4" hidden="1" x14ac:dyDescent="0.35">
      <c r="A2571" t="s">
        <v>42</v>
      </c>
      <c r="B2571" s="32">
        <v>45566</v>
      </c>
      <c r="C2571" t="s">
        <v>25</v>
      </c>
      <c r="D2571">
        <v>121.67</v>
      </c>
    </row>
    <row r="2572" spans="1:4" hidden="1" x14ac:dyDescent="0.35">
      <c r="A2572" t="s">
        <v>43</v>
      </c>
      <c r="B2572" s="32">
        <v>45566</v>
      </c>
      <c r="C2572" t="s">
        <v>25</v>
      </c>
      <c r="D2572">
        <v>197.28</v>
      </c>
    </row>
    <row r="2573" spans="1:4" hidden="1" x14ac:dyDescent="0.35">
      <c r="A2573" t="s">
        <v>44</v>
      </c>
      <c r="B2573" s="32">
        <v>45566</v>
      </c>
      <c r="C2573" t="s">
        <v>25</v>
      </c>
      <c r="D2573">
        <v>144.9</v>
      </c>
    </row>
    <row r="2574" spans="1:4" hidden="1" x14ac:dyDescent="0.35">
      <c r="A2574" t="s">
        <v>45</v>
      </c>
      <c r="B2574" s="32">
        <v>45566</v>
      </c>
      <c r="C2574" t="s">
        <v>25</v>
      </c>
      <c r="D2574">
        <v>172.67</v>
      </c>
    </row>
    <row r="2575" spans="1:4" hidden="1" x14ac:dyDescent="0.35">
      <c r="A2575" t="s">
        <v>29</v>
      </c>
      <c r="B2575" s="32">
        <v>45567</v>
      </c>
      <c r="C2575" t="s">
        <v>25</v>
      </c>
      <c r="D2575">
        <v>105.9</v>
      </c>
    </row>
    <row r="2576" spans="1:4" hidden="1" x14ac:dyDescent="0.35">
      <c r="A2576" t="s">
        <v>30</v>
      </c>
      <c r="B2576" s="32">
        <v>45567</v>
      </c>
      <c r="C2576" t="s">
        <v>25</v>
      </c>
      <c r="D2576">
        <v>107.95</v>
      </c>
    </row>
    <row r="2577" spans="1:4" hidden="1" x14ac:dyDescent="0.35">
      <c r="A2577" t="s">
        <v>47</v>
      </c>
      <c r="B2577" s="32">
        <v>45567</v>
      </c>
      <c r="C2577" t="s">
        <v>25</v>
      </c>
      <c r="D2577">
        <v>124.53</v>
      </c>
    </row>
    <row r="2578" spans="1:4" hidden="1" x14ac:dyDescent="0.35">
      <c r="A2578" t="s">
        <v>31</v>
      </c>
      <c r="B2578" s="32">
        <v>45567</v>
      </c>
      <c r="C2578" t="s">
        <v>25</v>
      </c>
      <c r="D2578">
        <v>180.53</v>
      </c>
    </row>
    <row r="2579" spans="1:4" hidden="1" x14ac:dyDescent="0.35">
      <c r="A2579" t="s">
        <v>32</v>
      </c>
      <c r="B2579" s="32">
        <v>45567</v>
      </c>
      <c r="C2579" t="s">
        <v>25</v>
      </c>
      <c r="D2579">
        <v>79.430000000000007</v>
      </c>
    </row>
    <row r="2580" spans="1:4" hidden="1" x14ac:dyDescent="0.35">
      <c r="A2580" t="s">
        <v>33</v>
      </c>
      <c r="B2580" s="32">
        <v>45567</v>
      </c>
      <c r="C2580" t="s">
        <v>25</v>
      </c>
      <c r="D2580">
        <v>162.19999999999999</v>
      </c>
    </row>
    <row r="2581" spans="1:4" hidden="1" x14ac:dyDescent="0.35">
      <c r="A2581" t="s">
        <v>34</v>
      </c>
      <c r="B2581" s="32">
        <v>45567</v>
      </c>
      <c r="C2581" t="s">
        <v>25</v>
      </c>
      <c r="D2581">
        <v>67.680000000000007</v>
      </c>
    </row>
    <row r="2582" spans="1:4" hidden="1" x14ac:dyDescent="0.35">
      <c r="A2582" t="s">
        <v>35</v>
      </c>
      <c r="B2582" s="32">
        <v>45567</v>
      </c>
      <c r="C2582" t="s">
        <v>25</v>
      </c>
      <c r="D2582">
        <v>204.77</v>
      </c>
    </row>
    <row r="2583" spans="1:4" hidden="1" x14ac:dyDescent="0.35">
      <c r="A2583" t="s">
        <v>37</v>
      </c>
      <c r="B2583" s="32">
        <v>45567</v>
      </c>
      <c r="C2583" t="s">
        <v>25</v>
      </c>
      <c r="D2583">
        <v>215.37</v>
      </c>
    </row>
    <row r="2584" spans="1:4" hidden="1" x14ac:dyDescent="0.35">
      <c r="A2584" t="s">
        <v>38</v>
      </c>
      <c r="B2584" s="32">
        <v>45567</v>
      </c>
      <c r="C2584" t="s">
        <v>25</v>
      </c>
      <c r="D2584">
        <v>244.85</v>
      </c>
    </row>
    <row r="2585" spans="1:4" hidden="1" x14ac:dyDescent="0.35">
      <c r="A2585" t="s">
        <v>39</v>
      </c>
      <c r="B2585" s="32">
        <v>45567</v>
      </c>
      <c r="C2585" t="s">
        <v>25</v>
      </c>
      <c r="D2585">
        <v>87.23</v>
      </c>
    </row>
    <row r="2586" spans="1:4" hidden="1" x14ac:dyDescent="0.35">
      <c r="A2586" t="s">
        <v>40</v>
      </c>
      <c r="B2586" s="32">
        <v>45567</v>
      </c>
      <c r="C2586" t="s">
        <v>25</v>
      </c>
      <c r="D2586">
        <v>178.22</v>
      </c>
    </row>
    <row r="2587" spans="1:4" hidden="1" x14ac:dyDescent="0.35">
      <c r="A2587" t="s">
        <v>41</v>
      </c>
      <c r="B2587" s="32">
        <v>45567</v>
      </c>
      <c r="C2587" t="s">
        <v>25</v>
      </c>
      <c r="D2587">
        <v>116.48</v>
      </c>
    </row>
    <row r="2588" spans="1:4" hidden="1" x14ac:dyDescent="0.35">
      <c r="A2588" t="s">
        <v>42</v>
      </c>
      <c r="B2588" s="32">
        <v>45567</v>
      </c>
      <c r="C2588" t="s">
        <v>25</v>
      </c>
      <c r="D2588">
        <v>112.53</v>
      </c>
    </row>
    <row r="2589" spans="1:4" hidden="1" x14ac:dyDescent="0.35">
      <c r="A2589" t="s">
        <v>43</v>
      </c>
      <c r="B2589" s="32">
        <v>45567</v>
      </c>
      <c r="C2589" t="s">
        <v>25</v>
      </c>
      <c r="D2589">
        <v>174.57</v>
      </c>
    </row>
    <row r="2590" spans="1:4" hidden="1" x14ac:dyDescent="0.35">
      <c r="A2590" t="s">
        <v>44</v>
      </c>
      <c r="B2590" s="32">
        <v>45567</v>
      </c>
      <c r="C2590" t="s">
        <v>25</v>
      </c>
      <c r="D2590">
        <v>112.08</v>
      </c>
    </row>
    <row r="2591" spans="1:4" hidden="1" x14ac:dyDescent="0.35">
      <c r="A2591" t="s">
        <v>45</v>
      </c>
      <c r="B2591" s="32">
        <v>45567</v>
      </c>
      <c r="C2591" t="s">
        <v>25</v>
      </c>
      <c r="D2591">
        <v>140.78</v>
      </c>
    </row>
    <row r="2592" spans="1:4" hidden="1" x14ac:dyDescent="0.35">
      <c r="A2592" t="s">
        <v>29</v>
      </c>
      <c r="B2592" s="32">
        <v>45568</v>
      </c>
      <c r="C2592" t="s">
        <v>25</v>
      </c>
      <c r="D2592">
        <v>112.08</v>
      </c>
    </row>
    <row r="2593" spans="1:4" hidden="1" x14ac:dyDescent="0.35">
      <c r="A2593" t="s">
        <v>30</v>
      </c>
      <c r="B2593" s="32">
        <v>45568</v>
      </c>
      <c r="C2593" t="s">
        <v>25</v>
      </c>
      <c r="D2593">
        <v>151.02000000000001</v>
      </c>
    </row>
    <row r="2594" spans="1:4" hidden="1" x14ac:dyDescent="0.35">
      <c r="A2594" t="s">
        <v>47</v>
      </c>
      <c r="B2594" s="32">
        <v>45568</v>
      </c>
      <c r="C2594" t="s">
        <v>25</v>
      </c>
      <c r="D2594">
        <v>127.13</v>
      </c>
    </row>
    <row r="2595" spans="1:4" hidden="1" x14ac:dyDescent="0.35">
      <c r="A2595" t="s">
        <v>31</v>
      </c>
      <c r="B2595" s="32">
        <v>45568</v>
      </c>
      <c r="C2595" t="s">
        <v>25</v>
      </c>
      <c r="D2595">
        <v>220.95</v>
      </c>
    </row>
    <row r="2596" spans="1:4" hidden="1" x14ac:dyDescent="0.35">
      <c r="A2596" t="s">
        <v>32</v>
      </c>
      <c r="B2596" s="32">
        <v>45568</v>
      </c>
      <c r="C2596" t="s">
        <v>25</v>
      </c>
      <c r="D2596">
        <v>117.32</v>
      </c>
    </row>
    <row r="2597" spans="1:4" hidden="1" x14ac:dyDescent="0.35">
      <c r="A2597" t="s">
        <v>34</v>
      </c>
      <c r="B2597" s="32">
        <v>45568</v>
      </c>
      <c r="C2597" t="s">
        <v>25</v>
      </c>
      <c r="D2597">
        <v>117.03</v>
      </c>
    </row>
    <row r="2598" spans="1:4" hidden="1" x14ac:dyDescent="0.35">
      <c r="A2598" t="s">
        <v>35</v>
      </c>
      <c r="B2598" s="32">
        <v>45568</v>
      </c>
      <c r="C2598" t="s">
        <v>25</v>
      </c>
      <c r="D2598">
        <v>193.4</v>
      </c>
    </row>
    <row r="2599" spans="1:4" hidden="1" x14ac:dyDescent="0.35">
      <c r="A2599" t="s">
        <v>37</v>
      </c>
      <c r="B2599" s="32">
        <v>45568</v>
      </c>
      <c r="C2599" t="s">
        <v>25</v>
      </c>
      <c r="D2599">
        <v>248.48</v>
      </c>
    </row>
    <row r="2600" spans="1:4" hidden="1" x14ac:dyDescent="0.35">
      <c r="A2600" t="s">
        <v>38</v>
      </c>
      <c r="B2600" s="32">
        <v>45568</v>
      </c>
      <c r="C2600" t="s">
        <v>25</v>
      </c>
      <c r="D2600">
        <v>213.87</v>
      </c>
    </row>
    <row r="2601" spans="1:4" hidden="1" x14ac:dyDescent="0.35">
      <c r="A2601" t="s">
        <v>39</v>
      </c>
      <c r="B2601" s="32">
        <v>45568</v>
      </c>
      <c r="C2601" t="s">
        <v>25</v>
      </c>
      <c r="D2601">
        <v>98.12</v>
      </c>
    </row>
    <row r="2602" spans="1:4" hidden="1" x14ac:dyDescent="0.35">
      <c r="A2602" t="s">
        <v>40</v>
      </c>
      <c r="B2602" s="32">
        <v>45568</v>
      </c>
      <c r="C2602" t="s">
        <v>25</v>
      </c>
      <c r="D2602">
        <v>129.41999999999999</v>
      </c>
    </row>
    <row r="2603" spans="1:4" hidden="1" x14ac:dyDescent="0.35">
      <c r="A2603" t="s">
        <v>41</v>
      </c>
      <c r="B2603" s="32">
        <v>45568</v>
      </c>
      <c r="C2603" t="s">
        <v>25</v>
      </c>
      <c r="D2603">
        <v>149.41999999999999</v>
      </c>
    </row>
    <row r="2604" spans="1:4" hidden="1" x14ac:dyDescent="0.35">
      <c r="A2604" t="s">
        <v>42</v>
      </c>
      <c r="B2604" s="32">
        <v>45568</v>
      </c>
      <c r="C2604" t="s">
        <v>25</v>
      </c>
      <c r="D2604">
        <v>99.83</v>
      </c>
    </row>
    <row r="2605" spans="1:4" hidden="1" x14ac:dyDescent="0.35">
      <c r="A2605" t="s">
        <v>43</v>
      </c>
      <c r="B2605" s="32">
        <v>45568</v>
      </c>
      <c r="C2605" t="s">
        <v>25</v>
      </c>
      <c r="D2605">
        <v>224.98</v>
      </c>
    </row>
    <row r="2606" spans="1:4" hidden="1" x14ac:dyDescent="0.35">
      <c r="A2606" t="s">
        <v>44</v>
      </c>
      <c r="B2606" s="32">
        <v>45568</v>
      </c>
      <c r="C2606" t="s">
        <v>25</v>
      </c>
      <c r="D2606">
        <v>180.88</v>
      </c>
    </row>
    <row r="2607" spans="1:4" hidden="1" x14ac:dyDescent="0.35">
      <c r="A2607" t="s">
        <v>45</v>
      </c>
      <c r="B2607" s="32">
        <v>45568</v>
      </c>
      <c r="C2607" t="s">
        <v>25</v>
      </c>
      <c r="D2607">
        <v>198.78</v>
      </c>
    </row>
    <row r="2608" spans="1:4" hidden="1" x14ac:dyDescent="0.35">
      <c r="A2608" t="s">
        <v>29</v>
      </c>
      <c r="B2608" s="32">
        <v>45569</v>
      </c>
      <c r="C2608" t="s">
        <v>25</v>
      </c>
      <c r="D2608">
        <v>163.08000000000001</v>
      </c>
    </row>
    <row r="2609" spans="1:4" hidden="1" x14ac:dyDescent="0.35">
      <c r="A2609" t="s">
        <v>30</v>
      </c>
      <c r="B2609" s="32">
        <v>45569</v>
      </c>
      <c r="C2609" t="s">
        <v>25</v>
      </c>
      <c r="D2609">
        <v>168.58</v>
      </c>
    </row>
    <row r="2610" spans="1:4" hidden="1" x14ac:dyDescent="0.35">
      <c r="A2610" t="s">
        <v>47</v>
      </c>
      <c r="B2610" s="32">
        <v>45569</v>
      </c>
      <c r="C2610" t="s">
        <v>25</v>
      </c>
      <c r="D2610">
        <v>151.9</v>
      </c>
    </row>
    <row r="2611" spans="1:4" hidden="1" x14ac:dyDescent="0.35">
      <c r="A2611" t="s">
        <v>31</v>
      </c>
      <c r="B2611" s="32">
        <v>45569</v>
      </c>
      <c r="C2611" t="s">
        <v>25</v>
      </c>
      <c r="D2611">
        <v>227.17</v>
      </c>
    </row>
    <row r="2612" spans="1:4" hidden="1" x14ac:dyDescent="0.35">
      <c r="A2612" t="s">
        <v>32</v>
      </c>
      <c r="B2612" s="32">
        <v>45569</v>
      </c>
      <c r="C2612" t="s">
        <v>25</v>
      </c>
      <c r="D2612">
        <v>71.62</v>
      </c>
    </row>
    <row r="2613" spans="1:4" hidden="1" x14ac:dyDescent="0.35">
      <c r="A2613" t="s">
        <v>34</v>
      </c>
      <c r="B2613" s="32">
        <v>45569</v>
      </c>
      <c r="C2613" t="s">
        <v>25</v>
      </c>
      <c r="D2613">
        <v>210.57</v>
      </c>
    </row>
    <row r="2614" spans="1:4" hidden="1" x14ac:dyDescent="0.35">
      <c r="A2614" t="s">
        <v>35</v>
      </c>
      <c r="B2614" s="32">
        <v>45569</v>
      </c>
      <c r="C2614" t="s">
        <v>25</v>
      </c>
      <c r="D2614">
        <v>269.48</v>
      </c>
    </row>
    <row r="2615" spans="1:4" hidden="1" x14ac:dyDescent="0.35">
      <c r="A2615" t="s">
        <v>37</v>
      </c>
      <c r="B2615" s="32">
        <v>45569</v>
      </c>
      <c r="C2615" t="s">
        <v>25</v>
      </c>
      <c r="D2615">
        <v>299.97000000000003</v>
      </c>
    </row>
    <row r="2616" spans="1:4" hidden="1" x14ac:dyDescent="0.35">
      <c r="A2616" t="s">
        <v>39</v>
      </c>
      <c r="B2616" s="32">
        <v>45569</v>
      </c>
      <c r="C2616" t="s">
        <v>25</v>
      </c>
      <c r="D2616">
        <v>149.72999999999999</v>
      </c>
    </row>
    <row r="2617" spans="1:4" hidden="1" x14ac:dyDescent="0.35">
      <c r="A2617" t="s">
        <v>40</v>
      </c>
      <c r="B2617" s="32">
        <v>45569</v>
      </c>
      <c r="C2617" t="s">
        <v>25</v>
      </c>
      <c r="D2617">
        <v>211.68</v>
      </c>
    </row>
    <row r="2618" spans="1:4" hidden="1" x14ac:dyDescent="0.35">
      <c r="A2618" t="s">
        <v>41</v>
      </c>
      <c r="B2618" s="32">
        <v>45569</v>
      </c>
      <c r="C2618" t="s">
        <v>25</v>
      </c>
      <c r="D2618">
        <v>187.32</v>
      </c>
    </row>
    <row r="2619" spans="1:4" hidden="1" x14ac:dyDescent="0.35">
      <c r="A2619" t="s">
        <v>42</v>
      </c>
      <c r="B2619" s="32">
        <v>45569</v>
      </c>
      <c r="C2619" t="s">
        <v>25</v>
      </c>
      <c r="D2619">
        <v>118.77</v>
      </c>
    </row>
    <row r="2620" spans="1:4" hidden="1" x14ac:dyDescent="0.35">
      <c r="A2620" t="s">
        <v>43</v>
      </c>
      <c r="B2620" s="32">
        <v>45569</v>
      </c>
      <c r="C2620" t="s">
        <v>25</v>
      </c>
      <c r="D2620">
        <v>219.1</v>
      </c>
    </row>
    <row r="2621" spans="1:4" hidden="1" x14ac:dyDescent="0.35">
      <c r="A2621" t="s">
        <v>44</v>
      </c>
      <c r="B2621" s="32">
        <v>45569</v>
      </c>
      <c r="C2621" t="s">
        <v>25</v>
      </c>
      <c r="D2621">
        <v>143.93</v>
      </c>
    </row>
    <row r="2622" spans="1:4" hidden="1" x14ac:dyDescent="0.35">
      <c r="A2622" t="s">
        <v>45</v>
      </c>
      <c r="B2622" s="32">
        <v>45569</v>
      </c>
      <c r="C2622" t="s">
        <v>25</v>
      </c>
      <c r="D2622">
        <v>180.73</v>
      </c>
    </row>
    <row r="2623" spans="1:4" hidden="1" x14ac:dyDescent="0.35">
      <c r="A2623" t="s">
        <v>44</v>
      </c>
      <c r="B2623" s="32">
        <v>45570</v>
      </c>
      <c r="C2623" t="s">
        <v>25</v>
      </c>
      <c r="D2623">
        <v>196.78</v>
      </c>
    </row>
    <row r="2624" spans="1:4" hidden="1" x14ac:dyDescent="0.35">
      <c r="A2624" t="s">
        <v>29</v>
      </c>
      <c r="B2624" s="32">
        <v>45572</v>
      </c>
      <c r="C2624" t="s">
        <v>25</v>
      </c>
      <c r="D2624">
        <v>155.22</v>
      </c>
    </row>
    <row r="2625" spans="1:4" hidden="1" x14ac:dyDescent="0.35">
      <c r="A2625" t="s">
        <v>30</v>
      </c>
      <c r="B2625" s="32">
        <v>45572</v>
      </c>
      <c r="C2625" t="s">
        <v>25</v>
      </c>
      <c r="D2625">
        <v>156.37</v>
      </c>
    </row>
    <row r="2626" spans="1:4" hidden="1" x14ac:dyDescent="0.35">
      <c r="A2626" t="s">
        <v>47</v>
      </c>
      <c r="B2626" s="32">
        <v>45572</v>
      </c>
      <c r="C2626" t="s">
        <v>25</v>
      </c>
      <c r="D2626">
        <v>113.48</v>
      </c>
    </row>
    <row r="2627" spans="1:4" hidden="1" x14ac:dyDescent="0.35">
      <c r="A2627" t="s">
        <v>32</v>
      </c>
      <c r="B2627" s="32">
        <v>45572</v>
      </c>
      <c r="C2627" t="s">
        <v>25</v>
      </c>
      <c r="D2627">
        <v>92.82</v>
      </c>
    </row>
    <row r="2628" spans="1:4" hidden="1" x14ac:dyDescent="0.35">
      <c r="A2628" t="s">
        <v>33</v>
      </c>
      <c r="B2628" s="32">
        <v>45572</v>
      </c>
      <c r="C2628" t="s">
        <v>25</v>
      </c>
      <c r="D2628">
        <v>235.88</v>
      </c>
    </row>
    <row r="2629" spans="1:4" hidden="1" x14ac:dyDescent="0.35">
      <c r="A2629" t="s">
        <v>34</v>
      </c>
      <c r="B2629" s="32">
        <v>45572</v>
      </c>
      <c r="C2629" t="s">
        <v>25</v>
      </c>
      <c r="D2629">
        <v>195.52</v>
      </c>
    </row>
    <row r="2630" spans="1:4" hidden="1" x14ac:dyDescent="0.35">
      <c r="A2630" t="s">
        <v>37</v>
      </c>
      <c r="B2630" s="32">
        <v>45572</v>
      </c>
      <c r="C2630" t="s">
        <v>25</v>
      </c>
      <c r="D2630">
        <v>338.98</v>
      </c>
    </row>
    <row r="2631" spans="1:4" hidden="1" x14ac:dyDescent="0.35">
      <c r="A2631" t="s">
        <v>38</v>
      </c>
      <c r="B2631" s="32">
        <v>45572</v>
      </c>
      <c r="C2631" t="s">
        <v>25</v>
      </c>
      <c r="D2631">
        <v>161.77000000000001</v>
      </c>
    </row>
    <row r="2632" spans="1:4" hidden="1" x14ac:dyDescent="0.35">
      <c r="A2632" t="s">
        <v>39</v>
      </c>
      <c r="B2632" s="32">
        <v>45572</v>
      </c>
      <c r="C2632" t="s">
        <v>25</v>
      </c>
      <c r="D2632">
        <v>157.05000000000001</v>
      </c>
    </row>
    <row r="2633" spans="1:4" hidden="1" x14ac:dyDescent="0.35">
      <c r="A2633" t="s">
        <v>40</v>
      </c>
      <c r="B2633" s="32">
        <v>45572</v>
      </c>
      <c r="C2633" t="s">
        <v>25</v>
      </c>
      <c r="D2633">
        <v>178.63</v>
      </c>
    </row>
    <row r="2634" spans="1:4" hidden="1" x14ac:dyDescent="0.35">
      <c r="A2634" t="s">
        <v>41</v>
      </c>
      <c r="B2634" s="32">
        <v>45572</v>
      </c>
      <c r="C2634" t="s">
        <v>25</v>
      </c>
      <c r="D2634">
        <v>168.87</v>
      </c>
    </row>
    <row r="2635" spans="1:4" hidden="1" x14ac:dyDescent="0.35">
      <c r="A2635" t="s">
        <v>42</v>
      </c>
      <c r="B2635" s="32">
        <v>45572</v>
      </c>
      <c r="C2635" t="s">
        <v>25</v>
      </c>
      <c r="D2635">
        <v>119.58</v>
      </c>
    </row>
    <row r="2636" spans="1:4" hidden="1" x14ac:dyDescent="0.35">
      <c r="A2636" t="s">
        <v>43</v>
      </c>
      <c r="B2636" s="32">
        <v>45572</v>
      </c>
      <c r="C2636" t="s">
        <v>25</v>
      </c>
      <c r="D2636">
        <v>236.13</v>
      </c>
    </row>
    <row r="2637" spans="1:4" hidden="1" x14ac:dyDescent="0.35">
      <c r="A2637" t="s">
        <v>45</v>
      </c>
      <c r="B2637" s="32">
        <v>45572</v>
      </c>
      <c r="C2637" t="s">
        <v>25</v>
      </c>
      <c r="D2637">
        <v>168.95</v>
      </c>
    </row>
    <row r="2638" spans="1:4" hidden="1" x14ac:dyDescent="0.35">
      <c r="A2638" t="s">
        <v>29</v>
      </c>
      <c r="B2638" s="32">
        <v>45573</v>
      </c>
      <c r="C2638" t="s">
        <v>25</v>
      </c>
      <c r="D2638">
        <v>99.9</v>
      </c>
    </row>
    <row r="2639" spans="1:4" hidden="1" x14ac:dyDescent="0.35">
      <c r="A2639" t="s">
        <v>30</v>
      </c>
      <c r="B2639" s="32">
        <v>45573</v>
      </c>
      <c r="C2639" t="s">
        <v>25</v>
      </c>
      <c r="D2639">
        <v>149.05000000000001</v>
      </c>
    </row>
    <row r="2640" spans="1:4" hidden="1" x14ac:dyDescent="0.35">
      <c r="A2640" t="s">
        <v>47</v>
      </c>
      <c r="B2640" s="32">
        <v>45573</v>
      </c>
      <c r="C2640" t="s">
        <v>25</v>
      </c>
      <c r="D2640">
        <v>147.44999999999999</v>
      </c>
    </row>
    <row r="2641" spans="1:4" hidden="1" x14ac:dyDescent="0.35">
      <c r="A2641" t="s">
        <v>31</v>
      </c>
      <c r="B2641" s="32">
        <v>45573</v>
      </c>
      <c r="C2641" t="s">
        <v>25</v>
      </c>
      <c r="D2641">
        <v>257.95</v>
      </c>
    </row>
    <row r="2642" spans="1:4" hidden="1" x14ac:dyDescent="0.35">
      <c r="A2642" t="s">
        <v>33</v>
      </c>
      <c r="B2642" s="32">
        <v>45573</v>
      </c>
      <c r="C2642" t="s">
        <v>25</v>
      </c>
      <c r="D2642">
        <v>179.93</v>
      </c>
    </row>
    <row r="2643" spans="1:4" hidden="1" x14ac:dyDescent="0.35">
      <c r="A2643" t="s">
        <v>34</v>
      </c>
      <c r="B2643" s="32">
        <v>45573</v>
      </c>
      <c r="C2643" t="s">
        <v>25</v>
      </c>
      <c r="D2643">
        <v>115.38</v>
      </c>
    </row>
    <row r="2644" spans="1:4" hidden="1" x14ac:dyDescent="0.35">
      <c r="A2644" t="s">
        <v>35</v>
      </c>
      <c r="B2644" s="32">
        <v>45573</v>
      </c>
      <c r="C2644" t="s">
        <v>25</v>
      </c>
      <c r="D2644">
        <v>230.58</v>
      </c>
    </row>
    <row r="2645" spans="1:4" hidden="1" x14ac:dyDescent="0.35">
      <c r="A2645" t="s">
        <v>37</v>
      </c>
      <c r="B2645" s="32">
        <v>45573</v>
      </c>
      <c r="C2645" t="s">
        <v>25</v>
      </c>
      <c r="D2645">
        <v>302.23</v>
      </c>
    </row>
    <row r="2646" spans="1:4" hidden="1" x14ac:dyDescent="0.35">
      <c r="A2646" t="s">
        <v>38</v>
      </c>
      <c r="B2646" s="32">
        <v>45573</v>
      </c>
      <c r="C2646" t="s">
        <v>25</v>
      </c>
      <c r="D2646">
        <v>228.8</v>
      </c>
    </row>
    <row r="2647" spans="1:4" hidden="1" x14ac:dyDescent="0.35">
      <c r="A2647" t="s">
        <v>39</v>
      </c>
      <c r="B2647" s="32">
        <v>45573</v>
      </c>
      <c r="C2647" t="s">
        <v>25</v>
      </c>
      <c r="D2647">
        <v>95.15</v>
      </c>
    </row>
    <row r="2648" spans="1:4" hidden="1" x14ac:dyDescent="0.35">
      <c r="A2648" t="s">
        <v>40</v>
      </c>
      <c r="B2648" s="32">
        <v>45573</v>
      </c>
      <c r="C2648" t="s">
        <v>25</v>
      </c>
      <c r="D2648">
        <v>129.9</v>
      </c>
    </row>
    <row r="2649" spans="1:4" hidden="1" x14ac:dyDescent="0.35">
      <c r="A2649" t="s">
        <v>41</v>
      </c>
      <c r="B2649" s="32">
        <v>45573</v>
      </c>
      <c r="C2649" t="s">
        <v>25</v>
      </c>
      <c r="D2649">
        <v>177.35</v>
      </c>
    </row>
    <row r="2650" spans="1:4" hidden="1" x14ac:dyDescent="0.35">
      <c r="A2650" t="s">
        <v>42</v>
      </c>
      <c r="B2650" s="32">
        <v>45573</v>
      </c>
      <c r="C2650" t="s">
        <v>25</v>
      </c>
      <c r="D2650">
        <v>111.43</v>
      </c>
    </row>
    <row r="2651" spans="1:4" hidden="1" x14ac:dyDescent="0.35">
      <c r="A2651" t="s">
        <v>43</v>
      </c>
      <c r="B2651" s="32">
        <v>45573</v>
      </c>
      <c r="C2651" t="s">
        <v>25</v>
      </c>
      <c r="D2651">
        <v>153.47</v>
      </c>
    </row>
    <row r="2652" spans="1:4" hidden="1" x14ac:dyDescent="0.35">
      <c r="A2652" t="s">
        <v>44</v>
      </c>
      <c r="B2652" s="32">
        <v>45573</v>
      </c>
      <c r="C2652" t="s">
        <v>25</v>
      </c>
      <c r="D2652">
        <v>173.77</v>
      </c>
    </row>
    <row r="2653" spans="1:4" hidden="1" x14ac:dyDescent="0.35">
      <c r="A2653" t="s">
        <v>45</v>
      </c>
      <c r="B2653" s="32">
        <v>45573</v>
      </c>
      <c r="C2653" t="s">
        <v>25</v>
      </c>
      <c r="D2653">
        <v>231.07</v>
      </c>
    </row>
    <row r="2654" spans="1:4" hidden="1" x14ac:dyDescent="0.35">
      <c r="A2654" t="s">
        <v>29</v>
      </c>
      <c r="B2654" s="32">
        <v>45574</v>
      </c>
      <c r="C2654" t="s">
        <v>25</v>
      </c>
      <c r="D2654">
        <v>146.4</v>
      </c>
    </row>
    <row r="2655" spans="1:4" hidden="1" x14ac:dyDescent="0.35">
      <c r="A2655" t="s">
        <v>30</v>
      </c>
      <c r="B2655" s="32">
        <v>45574</v>
      </c>
      <c r="C2655" t="s">
        <v>25</v>
      </c>
      <c r="D2655">
        <v>103.23</v>
      </c>
    </row>
    <row r="2656" spans="1:4" hidden="1" x14ac:dyDescent="0.35">
      <c r="A2656" t="s">
        <v>47</v>
      </c>
      <c r="B2656" s="32">
        <v>45574</v>
      </c>
      <c r="C2656" t="s">
        <v>25</v>
      </c>
      <c r="D2656">
        <v>107.65</v>
      </c>
    </row>
    <row r="2657" spans="1:4" hidden="1" x14ac:dyDescent="0.35">
      <c r="A2657" t="s">
        <v>31</v>
      </c>
      <c r="B2657" s="32">
        <v>45574</v>
      </c>
      <c r="C2657" t="s">
        <v>25</v>
      </c>
      <c r="D2657">
        <v>217.28</v>
      </c>
    </row>
    <row r="2658" spans="1:4" hidden="1" x14ac:dyDescent="0.35">
      <c r="A2658" t="s">
        <v>34</v>
      </c>
      <c r="B2658" s="32">
        <v>45574</v>
      </c>
      <c r="C2658" t="s">
        <v>25</v>
      </c>
      <c r="D2658">
        <v>110.03</v>
      </c>
    </row>
    <row r="2659" spans="1:4" hidden="1" x14ac:dyDescent="0.35">
      <c r="A2659" t="s">
        <v>35</v>
      </c>
      <c r="B2659" s="32">
        <v>45574</v>
      </c>
      <c r="C2659" t="s">
        <v>25</v>
      </c>
      <c r="D2659">
        <v>226.2</v>
      </c>
    </row>
    <row r="2660" spans="1:4" hidden="1" x14ac:dyDescent="0.35">
      <c r="A2660" t="s">
        <v>37</v>
      </c>
      <c r="B2660" s="32">
        <v>45574</v>
      </c>
      <c r="C2660" t="s">
        <v>25</v>
      </c>
      <c r="D2660">
        <v>308.25</v>
      </c>
    </row>
    <row r="2661" spans="1:4" hidden="1" x14ac:dyDescent="0.35">
      <c r="A2661" t="s">
        <v>38</v>
      </c>
      <c r="B2661" s="32">
        <v>45574</v>
      </c>
      <c r="C2661" t="s">
        <v>25</v>
      </c>
      <c r="D2661">
        <v>4.0999999999999996</v>
      </c>
    </row>
    <row r="2662" spans="1:4" hidden="1" x14ac:dyDescent="0.35">
      <c r="A2662" t="s">
        <v>39</v>
      </c>
      <c r="B2662" s="32">
        <v>45574</v>
      </c>
      <c r="C2662" t="s">
        <v>25</v>
      </c>
      <c r="D2662">
        <v>139.52000000000001</v>
      </c>
    </row>
    <row r="2663" spans="1:4" hidden="1" x14ac:dyDescent="0.35">
      <c r="A2663" t="s">
        <v>40</v>
      </c>
      <c r="B2663" s="32">
        <v>45574</v>
      </c>
      <c r="C2663" t="s">
        <v>25</v>
      </c>
      <c r="D2663">
        <v>135.15</v>
      </c>
    </row>
    <row r="2664" spans="1:4" hidden="1" x14ac:dyDescent="0.35">
      <c r="A2664" t="s">
        <v>41</v>
      </c>
      <c r="B2664" s="32">
        <v>45574</v>
      </c>
      <c r="C2664" t="s">
        <v>25</v>
      </c>
      <c r="D2664">
        <v>124.02</v>
      </c>
    </row>
    <row r="2665" spans="1:4" hidden="1" x14ac:dyDescent="0.35">
      <c r="A2665" t="s">
        <v>42</v>
      </c>
      <c r="B2665" s="32">
        <v>45574</v>
      </c>
      <c r="C2665" t="s">
        <v>25</v>
      </c>
      <c r="D2665">
        <v>138.77000000000001</v>
      </c>
    </row>
    <row r="2666" spans="1:4" hidden="1" x14ac:dyDescent="0.35">
      <c r="A2666" t="s">
        <v>43</v>
      </c>
      <c r="B2666" s="32">
        <v>45574</v>
      </c>
      <c r="C2666" t="s">
        <v>25</v>
      </c>
      <c r="D2666">
        <v>155.38</v>
      </c>
    </row>
    <row r="2667" spans="1:4" hidden="1" x14ac:dyDescent="0.35">
      <c r="A2667" t="s">
        <v>44</v>
      </c>
      <c r="B2667" s="32">
        <v>45574</v>
      </c>
      <c r="C2667" t="s">
        <v>25</v>
      </c>
      <c r="D2667">
        <v>131.15</v>
      </c>
    </row>
    <row r="2668" spans="1:4" hidden="1" x14ac:dyDescent="0.35">
      <c r="A2668" t="s">
        <v>45</v>
      </c>
      <c r="B2668" s="32">
        <v>45574</v>
      </c>
      <c r="C2668" t="s">
        <v>25</v>
      </c>
      <c r="D2668">
        <v>157.91999999999999</v>
      </c>
    </row>
    <row r="2669" spans="1:4" hidden="1" x14ac:dyDescent="0.35">
      <c r="A2669" t="s">
        <v>30</v>
      </c>
      <c r="B2669" s="32">
        <v>45575</v>
      </c>
      <c r="C2669" t="s">
        <v>25</v>
      </c>
      <c r="D2669">
        <v>155.41999999999999</v>
      </c>
    </row>
    <row r="2670" spans="1:4" hidden="1" x14ac:dyDescent="0.35">
      <c r="A2670" t="s">
        <v>47</v>
      </c>
      <c r="B2670" s="32">
        <v>45575</v>
      </c>
      <c r="C2670" t="s">
        <v>25</v>
      </c>
      <c r="D2670">
        <v>119.3</v>
      </c>
    </row>
    <row r="2671" spans="1:4" hidden="1" x14ac:dyDescent="0.35">
      <c r="A2671" t="s">
        <v>31</v>
      </c>
      <c r="B2671" s="32">
        <v>45575</v>
      </c>
      <c r="C2671" t="s">
        <v>25</v>
      </c>
      <c r="D2671">
        <v>260.7</v>
      </c>
    </row>
    <row r="2672" spans="1:4" hidden="1" x14ac:dyDescent="0.35">
      <c r="A2672" t="s">
        <v>33</v>
      </c>
      <c r="B2672" s="32">
        <v>45575</v>
      </c>
      <c r="C2672" t="s">
        <v>25</v>
      </c>
      <c r="D2672">
        <v>196.33</v>
      </c>
    </row>
    <row r="2673" spans="1:4" hidden="1" x14ac:dyDescent="0.35">
      <c r="A2673" t="s">
        <v>34</v>
      </c>
      <c r="B2673" s="32">
        <v>45575</v>
      </c>
      <c r="C2673" t="s">
        <v>25</v>
      </c>
      <c r="D2673">
        <v>87.03</v>
      </c>
    </row>
    <row r="2674" spans="1:4" hidden="1" x14ac:dyDescent="0.35">
      <c r="A2674" t="s">
        <v>35</v>
      </c>
      <c r="B2674" s="32">
        <v>45575</v>
      </c>
      <c r="C2674" t="s">
        <v>25</v>
      </c>
      <c r="D2674">
        <v>204.63</v>
      </c>
    </row>
    <row r="2675" spans="1:4" hidden="1" x14ac:dyDescent="0.35">
      <c r="A2675" t="s">
        <v>37</v>
      </c>
      <c r="B2675" s="32">
        <v>45575</v>
      </c>
      <c r="C2675" t="s">
        <v>25</v>
      </c>
      <c r="D2675">
        <v>314.75</v>
      </c>
    </row>
    <row r="2676" spans="1:4" hidden="1" x14ac:dyDescent="0.35">
      <c r="A2676" t="s">
        <v>39</v>
      </c>
      <c r="B2676" s="32">
        <v>45575</v>
      </c>
      <c r="C2676" t="s">
        <v>25</v>
      </c>
      <c r="D2676">
        <v>140.22999999999999</v>
      </c>
    </row>
    <row r="2677" spans="1:4" hidden="1" x14ac:dyDescent="0.35">
      <c r="A2677" t="s">
        <v>40</v>
      </c>
      <c r="B2677" s="32">
        <v>45575</v>
      </c>
      <c r="C2677" t="s">
        <v>25</v>
      </c>
      <c r="D2677">
        <v>144.33000000000001</v>
      </c>
    </row>
    <row r="2678" spans="1:4" hidden="1" x14ac:dyDescent="0.35">
      <c r="A2678" t="s">
        <v>42</v>
      </c>
      <c r="B2678" s="32">
        <v>45575</v>
      </c>
      <c r="C2678" t="s">
        <v>25</v>
      </c>
      <c r="D2678">
        <v>174.03</v>
      </c>
    </row>
    <row r="2679" spans="1:4" hidden="1" x14ac:dyDescent="0.35">
      <c r="A2679" t="s">
        <v>43</v>
      </c>
      <c r="B2679" s="32">
        <v>45575</v>
      </c>
      <c r="C2679" t="s">
        <v>25</v>
      </c>
      <c r="D2679">
        <v>233.32</v>
      </c>
    </row>
    <row r="2680" spans="1:4" hidden="1" x14ac:dyDescent="0.35">
      <c r="A2680" t="s">
        <v>44</v>
      </c>
      <c r="B2680" s="32">
        <v>45575</v>
      </c>
      <c r="C2680" t="s">
        <v>25</v>
      </c>
      <c r="D2680">
        <v>165.43</v>
      </c>
    </row>
    <row r="2681" spans="1:4" hidden="1" x14ac:dyDescent="0.35">
      <c r="A2681" t="s">
        <v>45</v>
      </c>
      <c r="B2681" s="32">
        <v>45575</v>
      </c>
      <c r="C2681" t="s">
        <v>25</v>
      </c>
      <c r="D2681">
        <v>215.97</v>
      </c>
    </row>
    <row r="2682" spans="1:4" hidden="1" x14ac:dyDescent="0.35">
      <c r="A2682" t="s">
        <v>29</v>
      </c>
      <c r="B2682" s="32">
        <v>45576</v>
      </c>
      <c r="C2682" t="s">
        <v>25</v>
      </c>
      <c r="D2682">
        <v>115.95</v>
      </c>
    </row>
    <row r="2683" spans="1:4" hidden="1" x14ac:dyDescent="0.35">
      <c r="A2683" t="s">
        <v>30</v>
      </c>
      <c r="B2683" s="32">
        <v>45576</v>
      </c>
      <c r="C2683" t="s">
        <v>25</v>
      </c>
      <c r="D2683">
        <v>123.82</v>
      </c>
    </row>
    <row r="2684" spans="1:4" hidden="1" x14ac:dyDescent="0.35">
      <c r="A2684" t="s">
        <v>47</v>
      </c>
      <c r="B2684" s="32">
        <v>45576</v>
      </c>
      <c r="C2684" t="s">
        <v>25</v>
      </c>
      <c r="D2684">
        <v>137.19999999999999</v>
      </c>
    </row>
    <row r="2685" spans="1:4" hidden="1" x14ac:dyDescent="0.35">
      <c r="A2685" t="s">
        <v>31</v>
      </c>
      <c r="B2685" s="32">
        <v>45576</v>
      </c>
      <c r="C2685" t="s">
        <v>25</v>
      </c>
      <c r="D2685">
        <v>233.6</v>
      </c>
    </row>
    <row r="2686" spans="1:4" hidden="1" x14ac:dyDescent="0.35">
      <c r="A2686" t="s">
        <v>33</v>
      </c>
      <c r="B2686" s="32">
        <v>45576</v>
      </c>
      <c r="C2686" t="s">
        <v>25</v>
      </c>
      <c r="D2686">
        <v>90.85</v>
      </c>
    </row>
    <row r="2687" spans="1:4" hidden="1" x14ac:dyDescent="0.35">
      <c r="A2687" t="s">
        <v>34</v>
      </c>
      <c r="B2687" s="32">
        <v>45576</v>
      </c>
      <c r="C2687" t="s">
        <v>25</v>
      </c>
      <c r="D2687">
        <v>156.03</v>
      </c>
    </row>
    <row r="2688" spans="1:4" hidden="1" x14ac:dyDescent="0.35">
      <c r="A2688" t="s">
        <v>35</v>
      </c>
      <c r="B2688" s="32">
        <v>45576</v>
      </c>
      <c r="C2688" t="s">
        <v>25</v>
      </c>
      <c r="D2688">
        <v>206.9</v>
      </c>
    </row>
    <row r="2689" spans="1:4" hidden="1" x14ac:dyDescent="0.35">
      <c r="A2689" t="s">
        <v>37</v>
      </c>
      <c r="B2689" s="32">
        <v>45576</v>
      </c>
      <c r="C2689" t="s">
        <v>25</v>
      </c>
      <c r="D2689">
        <v>277.68</v>
      </c>
    </row>
    <row r="2690" spans="1:4" hidden="1" x14ac:dyDescent="0.35">
      <c r="A2690" t="s">
        <v>38</v>
      </c>
      <c r="B2690" s="32">
        <v>45576</v>
      </c>
      <c r="C2690" t="s">
        <v>25</v>
      </c>
      <c r="D2690">
        <v>218.47</v>
      </c>
    </row>
    <row r="2691" spans="1:4" hidden="1" x14ac:dyDescent="0.35">
      <c r="A2691" t="s">
        <v>39</v>
      </c>
      <c r="B2691" s="32">
        <v>45576</v>
      </c>
      <c r="C2691" t="s">
        <v>25</v>
      </c>
      <c r="D2691">
        <v>91.38</v>
      </c>
    </row>
    <row r="2692" spans="1:4" hidden="1" x14ac:dyDescent="0.35">
      <c r="A2692" t="s">
        <v>40</v>
      </c>
      <c r="B2692" s="32">
        <v>45576</v>
      </c>
      <c r="C2692" t="s">
        <v>25</v>
      </c>
      <c r="D2692">
        <v>91.85</v>
      </c>
    </row>
    <row r="2693" spans="1:4" hidden="1" x14ac:dyDescent="0.35">
      <c r="A2693" t="s">
        <v>42</v>
      </c>
      <c r="B2693" s="32">
        <v>45576</v>
      </c>
      <c r="C2693" t="s">
        <v>25</v>
      </c>
      <c r="D2693">
        <v>129.69999999999999</v>
      </c>
    </row>
    <row r="2694" spans="1:4" hidden="1" x14ac:dyDescent="0.35">
      <c r="A2694" t="s">
        <v>43</v>
      </c>
      <c r="B2694" s="32">
        <v>45576</v>
      </c>
      <c r="C2694" t="s">
        <v>25</v>
      </c>
      <c r="D2694">
        <v>133.22</v>
      </c>
    </row>
    <row r="2695" spans="1:4" hidden="1" x14ac:dyDescent="0.35">
      <c r="A2695" t="s">
        <v>44</v>
      </c>
      <c r="B2695" s="32">
        <v>45576</v>
      </c>
      <c r="C2695" t="s">
        <v>25</v>
      </c>
      <c r="D2695">
        <v>155.75</v>
      </c>
    </row>
    <row r="2696" spans="1:4" hidden="1" x14ac:dyDescent="0.35">
      <c r="A2696" t="s">
        <v>45</v>
      </c>
      <c r="B2696" s="32">
        <v>45576</v>
      </c>
      <c r="C2696" t="s">
        <v>25</v>
      </c>
      <c r="D2696">
        <v>227.53</v>
      </c>
    </row>
    <row r="2697" spans="1:4" hidden="1" x14ac:dyDescent="0.35">
      <c r="A2697" t="s">
        <v>33</v>
      </c>
      <c r="B2697" s="32">
        <v>45577</v>
      </c>
      <c r="C2697" t="s">
        <v>25</v>
      </c>
      <c r="D2697">
        <v>150.12</v>
      </c>
    </row>
    <row r="2698" spans="1:4" hidden="1" x14ac:dyDescent="0.35">
      <c r="A2698" t="s">
        <v>44</v>
      </c>
      <c r="B2698" s="32">
        <v>45577</v>
      </c>
      <c r="C2698" t="s">
        <v>25</v>
      </c>
      <c r="D2698">
        <v>90.78</v>
      </c>
    </row>
    <row r="2699" spans="1:4" hidden="1" x14ac:dyDescent="0.35">
      <c r="A2699" t="s">
        <v>29</v>
      </c>
      <c r="B2699" s="32">
        <v>45579</v>
      </c>
      <c r="C2699" t="s">
        <v>25</v>
      </c>
      <c r="D2699">
        <v>114.87</v>
      </c>
    </row>
    <row r="2700" spans="1:4" hidden="1" x14ac:dyDescent="0.35">
      <c r="A2700" t="s">
        <v>30</v>
      </c>
      <c r="B2700" s="32">
        <v>45579</v>
      </c>
      <c r="C2700" t="s">
        <v>25</v>
      </c>
      <c r="D2700">
        <v>130.93</v>
      </c>
    </row>
    <row r="2701" spans="1:4" hidden="1" x14ac:dyDescent="0.35">
      <c r="A2701" t="s">
        <v>47</v>
      </c>
      <c r="B2701" s="32">
        <v>45579</v>
      </c>
      <c r="C2701" t="s">
        <v>25</v>
      </c>
      <c r="D2701">
        <v>106.15</v>
      </c>
    </row>
    <row r="2702" spans="1:4" hidden="1" x14ac:dyDescent="0.35">
      <c r="A2702" t="s">
        <v>31</v>
      </c>
      <c r="B2702" s="32">
        <v>45579</v>
      </c>
      <c r="C2702" t="s">
        <v>25</v>
      </c>
      <c r="D2702">
        <v>215.2</v>
      </c>
    </row>
    <row r="2703" spans="1:4" hidden="1" x14ac:dyDescent="0.35">
      <c r="A2703" t="s">
        <v>32</v>
      </c>
      <c r="B2703" s="32">
        <v>45579</v>
      </c>
      <c r="C2703" t="s">
        <v>25</v>
      </c>
      <c r="D2703">
        <v>74.8</v>
      </c>
    </row>
    <row r="2704" spans="1:4" hidden="1" x14ac:dyDescent="0.35">
      <c r="A2704" t="s">
        <v>34</v>
      </c>
      <c r="B2704" s="32">
        <v>45579</v>
      </c>
      <c r="C2704" t="s">
        <v>25</v>
      </c>
      <c r="D2704">
        <v>172.43</v>
      </c>
    </row>
    <row r="2705" spans="1:4" hidden="1" x14ac:dyDescent="0.35">
      <c r="A2705" t="s">
        <v>35</v>
      </c>
      <c r="B2705" s="32">
        <v>45579</v>
      </c>
      <c r="C2705" t="s">
        <v>25</v>
      </c>
      <c r="D2705">
        <v>225.42</v>
      </c>
    </row>
    <row r="2706" spans="1:4" hidden="1" x14ac:dyDescent="0.35">
      <c r="A2706" t="s">
        <v>37</v>
      </c>
      <c r="B2706" s="32">
        <v>45579</v>
      </c>
      <c r="C2706" t="s">
        <v>25</v>
      </c>
      <c r="D2706">
        <v>306.48</v>
      </c>
    </row>
    <row r="2707" spans="1:4" hidden="1" x14ac:dyDescent="0.35">
      <c r="A2707" t="s">
        <v>39</v>
      </c>
      <c r="B2707" s="32">
        <v>45579</v>
      </c>
      <c r="C2707" t="s">
        <v>25</v>
      </c>
      <c r="D2707">
        <v>76.05</v>
      </c>
    </row>
    <row r="2708" spans="1:4" hidden="1" x14ac:dyDescent="0.35">
      <c r="A2708" t="s">
        <v>40</v>
      </c>
      <c r="B2708" s="32">
        <v>45579</v>
      </c>
      <c r="C2708" t="s">
        <v>25</v>
      </c>
      <c r="D2708">
        <v>98.97</v>
      </c>
    </row>
    <row r="2709" spans="1:4" hidden="1" x14ac:dyDescent="0.35">
      <c r="A2709" t="s">
        <v>42</v>
      </c>
      <c r="B2709" s="32">
        <v>45579</v>
      </c>
      <c r="C2709" t="s">
        <v>25</v>
      </c>
      <c r="D2709">
        <v>132.75</v>
      </c>
    </row>
    <row r="2710" spans="1:4" hidden="1" x14ac:dyDescent="0.35">
      <c r="A2710" t="s">
        <v>43</v>
      </c>
      <c r="B2710" s="32">
        <v>45579</v>
      </c>
      <c r="C2710" t="s">
        <v>25</v>
      </c>
      <c r="D2710">
        <v>189.53</v>
      </c>
    </row>
    <row r="2711" spans="1:4" hidden="1" x14ac:dyDescent="0.35">
      <c r="A2711" t="s">
        <v>45</v>
      </c>
      <c r="B2711" s="32">
        <v>45579</v>
      </c>
      <c r="C2711" t="s">
        <v>25</v>
      </c>
      <c r="D2711">
        <v>209.13</v>
      </c>
    </row>
    <row r="2712" spans="1:4" hidden="1" x14ac:dyDescent="0.35">
      <c r="A2712" t="s">
        <v>29</v>
      </c>
      <c r="B2712" s="32">
        <v>45580</v>
      </c>
      <c r="C2712" t="s">
        <v>25</v>
      </c>
      <c r="D2712">
        <v>87.25</v>
      </c>
    </row>
    <row r="2713" spans="1:4" hidden="1" x14ac:dyDescent="0.35">
      <c r="A2713" t="s">
        <v>30</v>
      </c>
      <c r="B2713" s="32">
        <v>45580</v>
      </c>
      <c r="C2713" t="s">
        <v>25</v>
      </c>
      <c r="D2713">
        <v>128.30000000000001</v>
      </c>
    </row>
    <row r="2714" spans="1:4" hidden="1" x14ac:dyDescent="0.35">
      <c r="A2714" t="s">
        <v>47</v>
      </c>
      <c r="B2714" s="32">
        <v>45580</v>
      </c>
      <c r="C2714" t="s">
        <v>25</v>
      </c>
      <c r="D2714">
        <v>106.35</v>
      </c>
    </row>
    <row r="2715" spans="1:4" hidden="1" x14ac:dyDescent="0.35">
      <c r="A2715" t="s">
        <v>31</v>
      </c>
      <c r="B2715" s="32">
        <v>45580</v>
      </c>
      <c r="C2715" t="s">
        <v>25</v>
      </c>
      <c r="D2715">
        <v>255.62</v>
      </c>
    </row>
    <row r="2716" spans="1:4" hidden="1" x14ac:dyDescent="0.35">
      <c r="A2716" t="s">
        <v>32</v>
      </c>
      <c r="B2716" s="32">
        <v>45580</v>
      </c>
      <c r="C2716" t="s">
        <v>25</v>
      </c>
      <c r="D2716">
        <v>106.23</v>
      </c>
    </row>
    <row r="2717" spans="1:4" hidden="1" x14ac:dyDescent="0.35">
      <c r="A2717" t="s">
        <v>33</v>
      </c>
      <c r="B2717" s="32">
        <v>45580</v>
      </c>
      <c r="C2717" t="s">
        <v>25</v>
      </c>
      <c r="D2717">
        <v>190.22</v>
      </c>
    </row>
    <row r="2718" spans="1:4" hidden="1" x14ac:dyDescent="0.35">
      <c r="A2718" t="s">
        <v>34</v>
      </c>
      <c r="B2718" s="32">
        <v>45580</v>
      </c>
      <c r="C2718" t="s">
        <v>25</v>
      </c>
      <c r="D2718">
        <v>114.07</v>
      </c>
    </row>
    <row r="2719" spans="1:4" hidden="1" x14ac:dyDescent="0.35">
      <c r="A2719" t="s">
        <v>35</v>
      </c>
      <c r="B2719" s="32">
        <v>45580</v>
      </c>
      <c r="C2719" t="s">
        <v>25</v>
      </c>
      <c r="D2719">
        <v>154.5</v>
      </c>
    </row>
    <row r="2720" spans="1:4" hidden="1" x14ac:dyDescent="0.35">
      <c r="A2720" t="s">
        <v>37</v>
      </c>
      <c r="B2720" s="32">
        <v>45580</v>
      </c>
      <c r="C2720" t="s">
        <v>25</v>
      </c>
      <c r="D2720">
        <v>272.98</v>
      </c>
    </row>
    <row r="2721" spans="1:4" hidden="1" x14ac:dyDescent="0.35">
      <c r="A2721" t="s">
        <v>39</v>
      </c>
      <c r="B2721" s="32">
        <v>45580</v>
      </c>
      <c r="C2721" t="s">
        <v>25</v>
      </c>
      <c r="D2721">
        <v>157.1</v>
      </c>
    </row>
    <row r="2722" spans="1:4" hidden="1" x14ac:dyDescent="0.35">
      <c r="A2722" t="s">
        <v>40</v>
      </c>
      <c r="B2722" s="32">
        <v>45580</v>
      </c>
      <c r="C2722" t="s">
        <v>25</v>
      </c>
      <c r="D2722">
        <v>156.58000000000001</v>
      </c>
    </row>
    <row r="2723" spans="1:4" hidden="1" x14ac:dyDescent="0.35">
      <c r="A2723" t="s">
        <v>41</v>
      </c>
      <c r="B2723" s="32">
        <v>45580</v>
      </c>
      <c r="C2723" t="s">
        <v>25</v>
      </c>
      <c r="D2723">
        <v>122.13</v>
      </c>
    </row>
    <row r="2724" spans="1:4" hidden="1" x14ac:dyDescent="0.35">
      <c r="A2724" t="s">
        <v>42</v>
      </c>
      <c r="B2724" s="32">
        <v>45580</v>
      </c>
      <c r="C2724" t="s">
        <v>25</v>
      </c>
      <c r="D2724">
        <v>96.63</v>
      </c>
    </row>
    <row r="2725" spans="1:4" hidden="1" x14ac:dyDescent="0.35">
      <c r="A2725" t="s">
        <v>43</v>
      </c>
      <c r="B2725" s="32">
        <v>45580</v>
      </c>
      <c r="C2725" t="s">
        <v>25</v>
      </c>
      <c r="D2725">
        <v>128.16999999999999</v>
      </c>
    </row>
    <row r="2726" spans="1:4" hidden="1" x14ac:dyDescent="0.35">
      <c r="A2726" t="s">
        <v>44</v>
      </c>
      <c r="B2726" s="32">
        <v>45580</v>
      </c>
      <c r="C2726" t="s">
        <v>25</v>
      </c>
      <c r="D2726">
        <v>132.25</v>
      </c>
    </row>
    <row r="2727" spans="1:4" hidden="1" x14ac:dyDescent="0.35">
      <c r="A2727" t="s">
        <v>45</v>
      </c>
      <c r="B2727" s="32">
        <v>45580</v>
      </c>
      <c r="C2727" t="s">
        <v>25</v>
      </c>
      <c r="D2727">
        <v>149.22</v>
      </c>
    </row>
    <row r="2728" spans="1:4" hidden="1" x14ac:dyDescent="0.35">
      <c r="A2728" t="s">
        <v>29</v>
      </c>
      <c r="B2728" s="32">
        <v>45581</v>
      </c>
      <c r="C2728" t="s">
        <v>25</v>
      </c>
      <c r="D2728">
        <v>74.02</v>
      </c>
    </row>
    <row r="2729" spans="1:4" hidden="1" x14ac:dyDescent="0.35">
      <c r="A2729" t="s">
        <v>30</v>
      </c>
      <c r="B2729" s="32">
        <v>45581</v>
      </c>
      <c r="C2729" t="s">
        <v>25</v>
      </c>
      <c r="D2729">
        <v>110.42</v>
      </c>
    </row>
    <row r="2730" spans="1:4" hidden="1" x14ac:dyDescent="0.35">
      <c r="A2730" t="s">
        <v>47</v>
      </c>
      <c r="B2730" s="32">
        <v>45581</v>
      </c>
      <c r="C2730" t="s">
        <v>25</v>
      </c>
      <c r="D2730">
        <v>136.25</v>
      </c>
    </row>
    <row r="2731" spans="1:4" hidden="1" x14ac:dyDescent="0.35">
      <c r="A2731" t="s">
        <v>31</v>
      </c>
      <c r="B2731" s="32">
        <v>45581</v>
      </c>
      <c r="C2731" t="s">
        <v>25</v>
      </c>
      <c r="D2731">
        <v>234.45</v>
      </c>
    </row>
    <row r="2732" spans="1:4" hidden="1" x14ac:dyDescent="0.35">
      <c r="A2732" t="s">
        <v>32</v>
      </c>
      <c r="B2732" s="32">
        <v>45581</v>
      </c>
      <c r="C2732" t="s">
        <v>25</v>
      </c>
      <c r="D2732">
        <v>103.18</v>
      </c>
    </row>
    <row r="2733" spans="1:4" hidden="1" x14ac:dyDescent="0.35">
      <c r="A2733" t="s">
        <v>33</v>
      </c>
      <c r="B2733" s="32">
        <v>45581</v>
      </c>
      <c r="C2733" t="s">
        <v>25</v>
      </c>
      <c r="D2733">
        <v>139.62</v>
      </c>
    </row>
    <row r="2734" spans="1:4" hidden="1" x14ac:dyDescent="0.35">
      <c r="A2734" t="s">
        <v>34</v>
      </c>
      <c r="B2734" s="32">
        <v>45581</v>
      </c>
      <c r="C2734" t="s">
        <v>25</v>
      </c>
      <c r="D2734">
        <v>82.78</v>
      </c>
    </row>
    <row r="2735" spans="1:4" hidden="1" x14ac:dyDescent="0.35">
      <c r="A2735" t="s">
        <v>35</v>
      </c>
      <c r="B2735" s="32">
        <v>45581</v>
      </c>
      <c r="C2735" t="s">
        <v>25</v>
      </c>
      <c r="D2735">
        <v>199.12</v>
      </c>
    </row>
    <row r="2736" spans="1:4" hidden="1" x14ac:dyDescent="0.35">
      <c r="A2736" t="s">
        <v>37</v>
      </c>
      <c r="B2736" s="32">
        <v>45581</v>
      </c>
      <c r="C2736" t="s">
        <v>25</v>
      </c>
      <c r="D2736">
        <v>278.7</v>
      </c>
    </row>
    <row r="2737" spans="1:4" hidden="1" x14ac:dyDescent="0.35">
      <c r="A2737" t="s">
        <v>38</v>
      </c>
      <c r="B2737" s="32">
        <v>45581</v>
      </c>
      <c r="C2737" t="s">
        <v>25</v>
      </c>
      <c r="D2737">
        <v>116.12</v>
      </c>
    </row>
    <row r="2738" spans="1:4" hidden="1" x14ac:dyDescent="0.35">
      <c r="A2738" t="s">
        <v>39</v>
      </c>
      <c r="B2738" s="32">
        <v>45581</v>
      </c>
      <c r="C2738" t="s">
        <v>25</v>
      </c>
      <c r="D2738">
        <v>114.78</v>
      </c>
    </row>
    <row r="2739" spans="1:4" hidden="1" x14ac:dyDescent="0.35">
      <c r="A2739" t="s">
        <v>40</v>
      </c>
      <c r="B2739" s="32">
        <v>45581</v>
      </c>
      <c r="C2739" t="s">
        <v>25</v>
      </c>
      <c r="D2739">
        <v>112.62</v>
      </c>
    </row>
    <row r="2740" spans="1:4" hidden="1" x14ac:dyDescent="0.35">
      <c r="A2740" t="s">
        <v>41</v>
      </c>
      <c r="B2740" s="32">
        <v>45581</v>
      </c>
      <c r="C2740" t="s">
        <v>25</v>
      </c>
      <c r="D2740">
        <v>137.78</v>
      </c>
    </row>
    <row r="2741" spans="1:4" hidden="1" x14ac:dyDescent="0.35">
      <c r="A2741" t="s">
        <v>42</v>
      </c>
      <c r="B2741" s="32">
        <v>45581</v>
      </c>
      <c r="C2741" t="s">
        <v>25</v>
      </c>
      <c r="D2741">
        <v>108.45</v>
      </c>
    </row>
    <row r="2742" spans="1:4" hidden="1" x14ac:dyDescent="0.35">
      <c r="A2742" t="s">
        <v>43</v>
      </c>
      <c r="B2742" s="32">
        <v>45581</v>
      </c>
      <c r="C2742" t="s">
        <v>25</v>
      </c>
      <c r="D2742">
        <v>145.52000000000001</v>
      </c>
    </row>
    <row r="2743" spans="1:4" hidden="1" x14ac:dyDescent="0.35">
      <c r="A2743" t="s">
        <v>44</v>
      </c>
      <c r="B2743" s="32">
        <v>45581</v>
      </c>
      <c r="C2743" t="s">
        <v>25</v>
      </c>
      <c r="D2743">
        <v>79.569999999999993</v>
      </c>
    </row>
    <row r="2744" spans="1:4" hidden="1" x14ac:dyDescent="0.35">
      <c r="A2744" t="s">
        <v>45</v>
      </c>
      <c r="B2744" s="32">
        <v>45581</v>
      </c>
      <c r="C2744" t="s">
        <v>25</v>
      </c>
      <c r="D2744">
        <v>189.38</v>
      </c>
    </row>
    <row r="2745" spans="1:4" hidden="1" x14ac:dyDescent="0.35">
      <c r="A2745" t="s">
        <v>29</v>
      </c>
      <c r="B2745" s="32">
        <v>45582</v>
      </c>
      <c r="C2745" t="s">
        <v>25</v>
      </c>
      <c r="D2745">
        <v>135.43</v>
      </c>
    </row>
    <row r="2746" spans="1:4" hidden="1" x14ac:dyDescent="0.35">
      <c r="A2746" t="s">
        <v>30</v>
      </c>
      <c r="B2746" s="32">
        <v>45582</v>
      </c>
      <c r="C2746" t="s">
        <v>25</v>
      </c>
      <c r="D2746">
        <v>127.45</v>
      </c>
    </row>
    <row r="2747" spans="1:4" hidden="1" x14ac:dyDescent="0.35">
      <c r="A2747" t="s">
        <v>47</v>
      </c>
      <c r="B2747" s="32">
        <v>45582</v>
      </c>
      <c r="C2747" t="s">
        <v>25</v>
      </c>
      <c r="D2747">
        <v>73.349999999999994</v>
      </c>
    </row>
    <row r="2748" spans="1:4" hidden="1" x14ac:dyDescent="0.35">
      <c r="A2748" t="s">
        <v>31</v>
      </c>
      <c r="B2748" s="32">
        <v>45582</v>
      </c>
      <c r="C2748" t="s">
        <v>25</v>
      </c>
      <c r="D2748">
        <v>202.3</v>
      </c>
    </row>
    <row r="2749" spans="1:4" hidden="1" x14ac:dyDescent="0.35">
      <c r="A2749" t="s">
        <v>32</v>
      </c>
      <c r="B2749" s="32">
        <v>45582</v>
      </c>
      <c r="C2749" t="s">
        <v>25</v>
      </c>
      <c r="D2749">
        <v>139.77000000000001</v>
      </c>
    </row>
    <row r="2750" spans="1:4" hidden="1" x14ac:dyDescent="0.35">
      <c r="A2750" t="s">
        <v>33</v>
      </c>
      <c r="B2750" s="32">
        <v>45582</v>
      </c>
      <c r="C2750" t="s">
        <v>25</v>
      </c>
      <c r="D2750">
        <v>171.02</v>
      </c>
    </row>
    <row r="2751" spans="1:4" hidden="1" x14ac:dyDescent="0.35">
      <c r="A2751" t="s">
        <v>34</v>
      </c>
      <c r="B2751" s="32">
        <v>45582</v>
      </c>
      <c r="C2751" t="s">
        <v>25</v>
      </c>
      <c r="D2751">
        <v>122.65</v>
      </c>
    </row>
    <row r="2752" spans="1:4" hidden="1" x14ac:dyDescent="0.35">
      <c r="A2752" t="s">
        <v>35</v>
      </c>
      <c r="B2752" s="32">
        <v>45582</v>
      </c>
      <c r="C2752" t="s">
        <v>25</v>
      </c>
      <c r="D2752">
        <v>174.82</v>
      </c>
    </row>
    <row r="2753" spans="1:4" hidden="1" x14ac:dyDescent="0.35">
      <c r="A2753" t="s">
        <v>37</v>
      </c>
      <c r="B2753" s="32">
        <v>45582</v>
      </c>
      <c r="C2753" t="s">
        <v>25</v>
      </c>
      <c r="D2753">
        <v>222.03</v>
      </c>
    </row>
    <row r="2754" spans="1:4" hidden="1" x14ac:dyDescent="0.35">
      <c r="A2754" t="s">
        <v>38</v>
      </c>
      <c r="B2754" s="32">
        <v>45582</v>
      </c>
      <c r="C2754" t="s">
        <v>25</v>
      </c>
      <c r="D2754">
        <v>214.67</v>
      </c>
    </row>
    <row r="2755" spans="1:4" hidden="1" x14ac:dyDescent="0.35">
      <c r="A2755" t="s">
        <v>39</v>
      </c>
      <c r="B2755" s="32">
        <v>45582</v>
      </c>
      <c r="C2755" t="s">
        <v>25</v>
      </c>
      <c r="D2755">
        <v>131.5</v>
      </c>
    </row>
    <row r="2756" spans="1:4" hidden="1" x14ac:dyDescent="0.35">
      <c r="A2756" t="s">
        <v>40</v>
      </c>
      <c r="B2756" s="32">
        <v>45582</v>
      </c>
      <c r="C2756" t="s">
        <v>25</v>
      </c>
      <c r="D2756">
        <v>120.83</v>
      </c>
    </row>
    <row r="2757" spans="1:4" hidden="1" x14ac:dyDescent="0.35">
      <c r="A2757" t="s">
        <v>41</v>
      </c>
      <c r="B2757" s="32">
        <v>45582</v>
      </c>
      <c r="C2757" t="s">
        <v>25</v>
      </c>
      <c r="D2757">
        <v>166.13</v>
      </c>
    </row>
    <row r="2758" spans="1:4" hidden="1" x14ac:dyDescent="0.35">
      <c r="A2758" t="s">
        <v>42</v>
      </c>
      <c r="B2758" s="32">
        <v>45582</v>
      </c>
      <c r="C2758" t="s">
        <v>25</v>
      </c>
      <c r="D2758">
        <v>162.22999999999999</v>
      </c>
    </row>
    <row r="2759" spans="1:4" hidden="1" x14ac:dyDescent="0.35">
      <c r="A2759" t="s">
        <v>43</v>
      </c>
      <c r="B2759" s="32">
        <v>45582</v>
      </c>
      <c r="C2759" t="s">
        <v>25</v>
      </c>
      <c r="D2759">
        <v>192.93</v>
      </c>
    </row>
    <row r="2760" spans="1:4" hidden="1" x14ac:dyDescent="0.35">
      <c r="A2760" t="s">
        <v>44</v>
      </c>
      <c r="B2760" s="32">
        <v>45582</v>
      </c>
      <c r="C2760" t="s">
        <v>25</v>
      </c>
      <c r="D2760">
        <v>170.33</v>
      </c>
    </row>
    <row r="2761" spans="1:4" hidden="1" x14ac:dyDescent="0.35">
      <c r="A2761" t="s">
        <v>45</v>
      </c>
      <c r="B2761" s="32">
        <v>45582</v>
      </c>
      <c r="C2761" t="s">
        <v>25</v>
      </c>
      <c r="D2761">
        <v>152.87</v>
      </c>
    </row>
    <row r="2762" spans="1:4" hidden="1" x14ac:dyDescent="0.35">
      <c r="A2762" t="s">
        <v>29</v>
      </c>
      <c r="B2762" s="32">
        <v>45583</v>
      </c>
      <c r="C2762" t="s">
        <v>25</v>
      </c>
      <c r="D2762">
        <v>159.27000000000001</v>
      </c>
    </row>
    <row r="2763" spans="1:4" hidden="1" x14ac:dyDescent="0.35">
      <c r="A2763" t="s">
        <v>30</v>
      </c>
      <c r="B2763" s="32">
        <v>45583</v>
      </c>
      <c r="C2763" t="s">
        <v>25</v>
      </c>
      <c r="D2763">
        <v>72.45</v>
      </c>
    </row>
    <row r="2764" spans="1:4" hidden="1" x14ac:dyDescent="0.35">
      <c r="A2764" t="s">
        <v>47</v>
      </c>
      <c r="B2764" s="32">
        <v>45583</v>
      </c>
      <c r="C2764" t="s">
        <v>25</v>
      </c>
      <c r="D2764">
        <v>100.65</v>
      </c>
    </row>
    <row r="2765" spans="1:4" hidden="1" x14ac:dyDescent="0.35">
      <c r="A2765" t="s">
        <v>31</v>
      </c>
      <c r="B2765" s="32">
        <v>45583</v>
      </c>
      <c r="C2765" t="s">
        <v>25</v>
      </c>
      <c r="D2765">
        <v>182.88</v>
      </c>
    </row>
    <row r="2766" spans="1:4" hidden="1" x14ac:dyDescent="0.35">
      <c r="A2766" t="s">
        <v>32</v>
      </c>
      <c r="B2766" s="32">
        <v>45583</v>
      </c>
      <c r="C2766" t="s">
        <v>25</v>
      </c>
      <c r="D2766">
        <v>70.680000000000007</v>
      </c>
    </row>
    <row r="2767" spans="1:4" hidden="1" x14ac:dyDescent="0.35">
      <c r="A2767" t="s">
        <v>33</v>
      </c>
      <c r="B2767" s="32">
        <v>45583</v>
      </c>
      <c r="C2767" t="s">
        <v>25</v>
      </c>
      <c r="D2767">
        <v>128.80000000000001</v>
      </c>
    </row>
    <row r="2768" spans="1:4" hidden="1" x14ac:dyDescent="0.35">
      <c r="A2768" t="s">
        <v>34</v>
      </c>
      <c r="B2768" s="32">
        <v>45583</v>
      </c>
      <c r="C2768" t="s">
        <v>25</v>
      </c>
      <c r="D2768">
        <v>151.75</v>
      </c>
    </row>
    <row r="2769" spans="1:4" hidden="1" x14ac:dyDescent="0.35">
      <c r="A2769" t="s">
        <v>35</v>
      </c>
      <c r="B2769" s="32">
        <v>45583</v>
      </c>
      <c r="C2769" t="s">
        <v>25</v>
      </c>
      <c r="D2769">
        <v>176.38</v>
      </c>
    </row>
    <row r="2770" spans="1:4" hidden="1" x14ac:dyDescent="0.35">
      <c r="A2770" t="s">
        <v>37</v>
      </c>
      <c r="B2770" s="32">
        <v>45583</v>
      </c>
      <c r="C2770" t="s">
        <v>25</v>
      </c>
      <c r="D2770">
        <v>71.400000000000006</v>
      </c>
    </row>
    <row r="2771" spans="1:4" hidden="1" x14ac:dyDescent="0.35">
      <c r="A2771" t="s">
        <v>38</v>
      </c>
      <c r="B2771" s="32">
        <v>45583</v>
      </c>
      <c r="C2771" t="s">
        <v>25</v>
      </c>
      <c r="D2771">
        <v>157.28</v>
      </c>
    </row>
    <row r="2772" spans="1:4" hidden="1" x14ac:dyDescent="0.35">
      <c r="A2772" t="s">
        <v>39</v>
      </c>
      <c r="B2772" s="32">
        <v>45583</v>
      </c>
      <c r="C2772" t="s">
        <v>25</v>
      </c>
      <c r="D2772">
        <v>137.41999999999999</v>
      </c>
    </row>
    <row r="2773" spans="1:4" hidden="1" x14ac:dyDescent="0.35">
      <c r="A2773" t="s">
        <v>40</v>
      </c>
      <c r="B2773" s="32">
        <v>45583</v>
      </c>
      <c r="C2773" t="s">
        <v>25</v>
      </c>
      <c r="D2773">
        <v>154.25</v>
      </c>
    </row>
    <row r="2774" spans="1:4" hidden="1" x14ac:dyDescent="0.35">
      <c r="A2774" t="s">
        <v>41</v>
      </c>
      <c r="B2774" s="32">
        <v>45583</v>
      </c>
      <c r="C2774" t="s">
        <v>25</v>
      </c>
      <c r="D2774">
        <v>160.44999999999999</v>
      </c>
    </row>
    <row r="2775" spans="1:4" hidden="1" x14ac:dyDescent="0.35">
      <c r="A2775" t="s">
        <v>42</v>
      </c>
      <c r="B2775" s="32">
        <v>45583</v>
      </c>
      <c r="C2775" t="s">
        <v>25</v>
      </c>
      <c r="D2775">
        <v>93.25</v>
      </c>
    </row>
    <row r="2776" spans="1:4" hidden="1" x14ac:dyDescent="0.35">
      <c r="A2776" t="s">
        <v>43</v>
      </c>
      <c r="B2776" s="32">
        <v>45583</v>
      </c>
      <c r="C2776" t="s">
        <v>25</v>
      </c>
      <c r="D2776">
        <v>133.97</v>
      </c>
    </row>
    <row r="2777" spans="1:4" hidden="1" x14ac:dyDescent="0.35">
      <c r="A2777" t="s">
        <v>44</v>
      </c>
      <c r="B2777" s="32">
        <v>45583</v>
      </c>
      <c r="C2777" t="s">
        <v>25</v>
      </c>
      <c r="D2777">
        <v>145.93</v>
      </c>
    </row>
    <row r="2778" spans="1:4" hidden="1" x14ac:dyDescent="0.35">
      <c r="A2778" t="s">
        <v>45</v>
      </c>
      <c r="B2778" s="32">
        <v>45583</v>
      </c>
      <c r="C2778" t="s">
        <v>25</v>
      </c>
      <c r="D2778">
        <v>88.88</v>
      </c>
    </row>
    <row r="2779" spans="1:4" hidden="1" x14ac:dyDescent="0.35">
      <c r="A2779" t="s">
        <v>47</v>
      </c>
      <c r="B2779" s="32">
        <v>45584</v>
      </c>
      <c r="C2779" t="s">
        <v>25</v>
      </c>
      <c r="D2779">
        <v>92.08</v>
      </c>
    </row>
    <row r="2780" spans="1:4" hidden="1" x14ac:dyDescent="0.35">
      <c r="A2780" t="s">
        <v>31</v>
      </c>
      <c r="B2780" s="32">
        <v>45584</v>
      </c>
      <c r="C2780" t="s">
        <v>25</v>
      </c>
      <c r="D2780">
        <v>52.53</v>
      </c>
    </row>
    <row r="2781" spans="1:4" hidden="1" x14ac:dyDescent="0.35">
      <c r="A2781" t="s">
        <v>32</v>
      </c>
      <c r="B2781" s="32">
        <v>45584</v>
      </c>
      <c r="C2781" t="s">
        <v>25</v>
      </c>
      <c r="D2781">
        <v>26.27</v>
      </c>
    </row>
    <row r="2782" spans="1:4" hidden="1" x14ac:dyDescent="0.35">
      <c r="A2782" t="s">
        <v>37</v>
      </c>
      <c r="B2782" s="32">
        <v>45584</v>
      </c>
      <c r="C2782" t="s">
        <v>25</v>
      </c>
      <c r="D2782">
        <v>82.68</v>
      </c>
    </row>
    <row r="2783" spans="1:4" hidden="1" x14ac:dyDescent="0.35">
      <c r="A2783" t="s">
        <v>38</v>
      </c>
      <c r="B2783" s="32">
        <v>45584</v>
      </c>
      <c r="C2783" t="s">
        <v>25</v>
      </c>
      <c r="D2783">
        <v>121.85</v>
      </c>
    </row>
    <row r="2784" spans="1:4" hidden="1" x14ac:dyDescent="0.35">
      <c r="A2784" t="s">
        <v>39</v>
      </c>
      <c r="B2784" s="32">
        <v>45584</v>
      </c>
      <c r="C2784" t="s">
        <v>25</v>
      </c>
      <c r="D2784">
        <v>22.75</v>
      </c>
    </row>
    <row r="2785" spans="1:4" hidden="1" x14ac:dyDescent="0.35">
      <c r="A2785" t="s">
        <v>44</v>
      </c>
      <c r="B2785" s="32">
        <v>45584</v>
      </c>
      <c r="C2785" t="s">
        <v>25</v>
      </c>
      <c r="D2785">
        <v>88.32</v>
      </c>
    </row>
    <row r="2786" spans="1:4" hidden="1" x14ac:dyDescent="0.35">
      <c r="A2786" t="s">
        <v>45</v>
      </c>
      <c r="B2786" s="32">
        <v>45584</v>
      </c>
      <c r="C2786" t="s">
        <v>25</v>
      </c>
      <c r="D2786">
        <v>41.18</v>
      </c>
    </row>
    <row r="2787" spans="1:4" hidden="1" x14ac:dyDescent="0.35">
      <c r="A2787" t="s">
        <v>29</v>
      </c>
      <c r="B2787" s="32">
        <v>45586</v>
      </c>
      <c r="C2787" t="s">
        <v>25</v>
      </c>
      <c r="D2787">
        <v>152.85</v>
      </c>
    </row>
    <row r="2788" spans="1:4" hidden="1" x14ac:dyDescent="0.35">
      <c r="A2788" t="s">
        <v>30</v>
      </c>
      <c r="B2788" s="32">
        <v>45586</v>
      </c>
      <c r="C2788" t="s">
        <v>25</v>
      </c>
      <c r="D2788">
        <v>123.47</v>
      </c>
    </row>
    <row r="2789" spans="1:4" hidden="1" x14ac:dyDescent="0.35">
      <c r="A2789" t="s">
        <v>47</v>
      </c>
      <c r="B2789" s="32">
        <v>45586</v>
      </c>
      <c r="C2789" t="s">
        <v>25</v>
      </c>
      <c r="D2789">
        <v>89.65</v>
      </c>
    </row>
    <row r="2790" spans="1:4" hidden="1" x14ac:dyDescent="0.35">
      <c r="A2790" t="s">
        <v>31</v>
      </c>
      <c r="B2790" s="32">
        <v>45586</v>
      </c>
      <c r="C2790" t="s">
        <v>25</v>
      </c>
      <c r="D2790">
        <v>188.22</v>
      </c>
    </row>
    <row r="2791" spans="1:4" hidden="1" x14ac:dyDescent="0.35">
      <c r="A2791" t="s">
        <v>32</v>
      </c>
      <c r="B2791" s="32">
        <v>45586</v>
      </c>
      <c r="C2791" t="s">
        <v>25</v>
      </c>
      <c r="D2791">
        <v>105.55</v>
      </c>
    </row>
    <row r="2792" spans="1:4" hidden="1" x14ac:dyDescent="0.35">
      <c r="A2792" t="s">
        <v>33</v>
      </c>
      <c r="B2792" s="32">
        <v>45586</v>
      </c>
      <c r="C2792" t="s">
        <v>25</v>
      </c>
      <c r="D2792">
        <v>45.37</v>
      </c>
    </row>
    <row r="2793" spans="1:4" hidden="1" x14ac:dyDescent="0.35">
      <c r="A2793" t="s">
        <v>34</v>
      </c>
      <c r="B2793" s="32">
        <v>45586</v>
      </c>
      <c r="C2793" t="s">
        <v>25</v>
      </c>
      <c r="D2793">
        <v>172.17</v>
      </c>
    </row>
    <row r="2794" spans="1:4" hidden="1" x14ac:dyDescent="0.35">
      <c r="A2794" t="s">
        <v>35</v>
      </c>
      <c r="B2794" s="32">
        <v>45586</v>
      </c>
      <c r="C2794" t="s">
        <v>25</v>
      </c>
      <c r="D2794">
        <v>193.15</v>
      </c>
    </row>
    <row r="2795" spans="1:4" hidden="1" x14ac:dyDescent="0.35">
      <c r="A2795" t="s">
        <v>37</v>
      </c>
      <c r="B2795" s="32">
        <v>45586</v>
      </c>
      <c r="C2795" t="s">
        <v>25</v>
      </c>
      <c r="D2795">
        <v>201.1</v>
      </c>
    </row>
    <row r="2796" spans="1:4" hidden="1" x14ac:dyDescent="0.35">
      <c r="A2796" t="s">
        <v>38</v>
      </c>
      <c r="B2796" s="32">
        <v>45586</v>
      </c>
      <c r="C2796" t="s">
        <v>25</v>
      </c>
      <c r="D2796">
        <v>179.92</v>
      </c>
    </row>
    <row r="2797" spans="1:4" hidden="1" x14ac:dyDescent="0.35">
      <c r="A2797" t="s">
        <v>39</v>
      </c>
      <c r="B2797" s="32">
        <v>45586</v>
      </c>
      <c r="C2797" t="s">
        <v>25</v>
      </c>
      <c r="D2797">
        <v>133.63</v>
      </c>
    </row>
    <row r="2798" spans="1:4" hidden="1" x14ac:dyDescent="0.35">
      <c r="A2798" t="s">
        <v>41</v>
      </c>
      <c r="B2798" s="32">
        <v>45586</v>
      </c>
      <c r="C2798" t="s">
        <v>25</v>
      </c>
      <c r="D2798">
        <v>103.17</v>
      </c>
    </row>
    <row r="2799" spans="1:4" hidden="1" x14ac:dyDescent="0.35">
      <c r="A2799" t="s">
        <v>42</v>
      </c>
      <c r="B2799" s="32">
        <v>45586</v>
      </c>
      <c r="C2799" t="s">
        <v>25</v>
      </c>
      <c r="D2799">
        <v>93.25</v>
      </c>
    </row>
    <row r="2800" spans="1:4" hidden="1" x14ac:dyDescent="0.35">
      <c r="A2800" t="s">
        <v>43</v>
      </c>
      <c r="B2800" s="32">
        <v>45586</v>
      </c>
      <c r="C2800" t="s">
        <v>25</v>
      </c>
      <c r="D2800">
        <v>169.95</v>
      </c>
    </row>
    <row r="2801" spans="1:4" hidden="1" x14ac:dyDescent="0.35">
      <c r="A2801" t="s">
        <v>45</v>
      </c>
      <c r="B2801" s="32">
        <v>45586</v>
      </c>
      <c r="C2801" t="s">
        <v>25</v>
      </c>
      <c r="D2801">
        <v>90.97</v>
      </c>
    </row>
    <row r="2802" spans="1:4" hidden="1" x14ac:dyDescent="0.35">
      <c r="A2802" t="s">
        <v>29</v>
      </c>
      <c r="B2802" s="32">
        <v>45587</v>
      </c>
      <c r="C2802" t="s">
        <v>25</v>
      </c>
      <c r="D2802">
        <v>93.68</v>
      </c>
    </row>
    <row r="2803" spans="1:4" hidden="1" x14ac:dyDescent="0.35">
      <c r="A2803" t="s">
        <v>30</v>
      </c>
      <c r="B2803" s="32">
        <v>45587</v>
      </c>
      <c r="C2803" t="s">
        <v>25</v>
      </c>
      <c r="D2803">
        <v>87.78</v>
      </c>
    </row>
    <row r="2804" spans="1:4" hidden="1" x14ac:dyDescent="0.35">
      <c r="A2804" t="s">
        <v>47</v>
      </c>
      <c r="B2804" s="32">
        <v>45587</v>
      </c>
      <c r="C2804" t="s">
        <v>25</v>
      </c>
      <c r="D2804">
        <v>114.97</v>
      </c>
    </row>
    <row r="2805" spans="1:4" hidden="1" x14ac:dyDescent="0.35">
      <c r="A2805" t="s">
        <v>31</v>
      </c>
      <c r="B2805" s="32">
        <v>45587</v>
      </c>
      <c r="C2805" t="s">
        <v>25</v>
      </c>
      <c r="D2805">
        <v>145.83000000000001</v>
      </c>
    </row>
    <row r="2806" spans="1:4" hidden="1" x14ac:dyDescent="0.35">
      <c r="A2806" t="s">
        <v>32</v>
      </c>
      <c r="B2806" s="32">
        <v>45587</v>
      </c>
      <c r="C2806" t="s">
        <v>25</v>
      </c>
      <c r="D2806">
        <v>75.83</v>
      </c>
    </row>
    <row r="2807" spans="1:4" hidden="1" x14ac:dyDescent="0.35">
      <c r="A2807" t="s">
        <v>34</v>
      </c>
      <c r="B2807" s="32">
        <v>45587</v>
      </c>
      <c r="C2807" t="s">
        <v>25</v>
      </c>
      <c r="D2807">
        <v>104.7</v>
      </c>
    </row>
    <row r="2808" spans="1:4" hidden="1" x14ac:dyDescent="0.35">
      <c r="A2808" t="s">
        <v>35</v>
      </c>
      <c r="B2808" s="32">
        <v>45587</v>
      </c>
      <c r="C2808" t="s">
        <v>25</v>
      </c>
      <c r="D2808">
        <v>223.27</v>
      </c>
    </row>
    <row r="2809" spans="1:4" hidden="1" x14ac:dyDescent="0.35">
      <c r="A2809" t="s">
        <v>37</v>
      </c>
      <c r="B2809" s="32">
        <v>45587</v>
      </c>
      <c r="C2809" t="s">
        <v>25</v>
      </c>
      <c r="D2809">
        <v>169.9</v>
      </c>
    </row>
    <row r="2810" spans="1:4" hidden="1" x14ac:dyDescent="0.35">
      <c r="A2810" t="s">
        <v>38</v>
      </c>
      <c r="B2810" s="32">
        <v>45587</v>
      </c>
      <c r="C2810" t="s">
        <v>25</v>
      </c>
      <c r="D2810">
        <v>211.47</v>
      </c>
    </row>
    <row r="2811" spans="1:4" hidden="1" x14ac:dyDescent="0.35">
      <c r="A2811" t="s">
        <v>39</v>
      </c>
      <c r="B2811" s="32">
        <v>45587</v>
      </c>
      <c r="C2811" t="s">
        <v>25</v>
      </c>
      <c r="D2811">
        <v>143.66999999999999</v>
      </c>
    </row>
    <row r="2812" spans="1:4" hidden="1" x14ac:dyDescent="0.35">
      <c r="A2812" t="s">
        <v>40</v>
      </c>
      <c r="B2812" s="32">
        <v>45587</v>
      </c>
      <c r="C2812" t="s">
        <v>25</v>
      </c>
      <c r="D2812">
        <v>153.47</v>
      </c>
    </row>
    <row r="2813" spans="1:4" hidden="1" x14ac:dyDescent="0.35">
      <c r="A2813" t="s">
        <v>41</v>
      </c>
      <c r="B2813" s="32">
        <v>45587</v>
      </c>
      <c r="C2813" t="s">
        <v>25</v>
      </c>
      <c r="D2813">
        <v>111.27</v>
      </c>
    </row>
    <row r="2814" spans="1:4" hidden="1" x14ac:dyDescent="0.35">
      <c r="A2814" t="s">
        <v>42</v>
      </c>
      <c r="B2814" s="32">
        <v>45587</v>
      </c>
      <c r="C2814" t="s">
        <v>25</v>
      </c>
      <c r="D2814">
        <v>146.02000000000001</v>
      </c>
    </row>
    <row r="2815" spans="1:4" hidden="1" x14ac:dyDescent="0.35">
      <c r="A2815" t="s">
        <v>43</v>
      </c>
      <c r="B2815" s="32">
        <v>45587</v>
      </c>
      <c r="C2815" t="s">
        <v>25</v>
      </c>
      <c r="D2815">
        <v>109.15</v>
      </c>
    </row>
    <row r="2816" spans="1:4" hidden="1" x14ac:dyDescent="0.35">
      <c r="A2816" t="s">
        <v>44</v>
      </c>
      <c r="B2816" s="32">
        <v>45587</v>
      </c>
      <c r="C2816" t="s">
        <v>25</v>
      </c>
      <c r="D2816">
        <v>155.83000000000001</v>
      </c>
    </row>
    <row r="2817" spans="1:4" hidden="1" x14ac:dyDescent="0.35">
      <c r="A2817" t="s">
        <v>45</v>
      </c>
      <c r="B2817" s="32">
        <v>45587</v>
      </c>
      <c r="C2817" t="s">
        <v>25</v>
      </c>
      <c r="D2817">
        <v>167.12</v>
      </c>
    </row>
    <row r="2818" spans="1:4" hidden="1" x14ac:dyDescent="0.35">
      <c r="A2818" t="s">
        <v>29</v>
      </c>
      <c r="B2818" s="32">
        <v>45588</v>
      </c>
      <c r="C2818" t="s">
        <v>25</v>
      </c>
      <c r="D2818">
        <v>102.52</v>
      </c>
    </row>
    <row r="2819" spans="1:4" hidden="1" x14ac:dyDescent="0.35">
      <c r="A2819" t="s">
        <v>47</v>
      </c>
      <c r="B2819" s="32">
        <v>45588</v>
      </c>
      <c r="C2819" t="s">
        <v>25</v>
      </c>
      <c r="D2819">
        <v>85.98</v>
      </c>
    </row>
    <row r="2820" spans="1:4" hidden="1" x14ac:dyDescent="0.35">
      <c r="A2820" t="s">
        <v>31</v>
      </c>
      <c r="B2820" s="32">
        <v>45588</v>
      </c>
      <c r="C2820" t="s">
        <v>25</v>
      </c>
      <c r="D2820">
        <v>179.28</v>
      </c>
    </row>
    <row r="2821" spans="1:4" hidden="1" x14ac:dyDescent="0.35">
      <c r="A2821" t="s">
        <v>32</v>
      </c>
      <c r="B2821" s="32">
        <v>45588</v>
      </c>
      <c r="C2821" t="s">
        <v>25</v>
      </c>
      <c r="D2821">
        <v>87.25</v>
      </c>
    </row>
    <row r="2822" spans="1:4" hidden="1" x14ac:dyDescent="0.35">
      <c r="A2822" t="s">
        <v>34</v>
      </c>
      <c r="B2822" s="32">
        <v>45588</v>
      </c>
      <c r="C2822" t="s">
        <v>25</v>
      </c>
      <c r="D2822">
        <v>105.18</v>
      </c>
    </row>
    <row r="2823" spans="1:4" hidden="1" x14ac:dyDescent="0.35">
      <c r="A2823" t="s">
        <v>35</v>
      </c>
      <c r="B2823" s="32">
        <v>45588</v>
      </c>
      <c r="C2823" t="s">
        <v>25</v>
      </c>
      <c r="D2823">
        <v>169.43</v>
      </c>
    </row>
    <row r="2824" spans="1:4" hidden="1" x14ac:dyDescent="0.35">
      <c r="A2824" t="s">
        <v>37</v>
      </c>
      <c r="B2824" s="32">
        <v>45588</v>
      </c>
      <c r="C2824" t="s">
        <v>25</v>
      </c>
      <c r="D2824">
        <v>126.38</v>
      </c>
    </row>
    <row r="2825" spans="1:4" hidden="1" x14ac:dyDescent="0.35">
      <c r="A2825" t="s">
        <v>38</v>
      </c>
      <c r="B2825" s="32">
        <v>45588</v>
      </c>
      <c r="C2825" t="s">
        <v>25</v>
      </c>
      <c r="D2825">
        <v>167.28</v>
      </c>
    </row>
    <row r="2826" spans="1:4" hidden="1" x14ac:dyDescent="0.35">
      <c r="A2826" t="s">
        <v>39</v>
      </c>
      <c r="B2826" s="32">
        <v>45588</v>
      </c>
      <c r="C2826" t="s">
        <v>25</v>
      </c>
      <c r="D2826">
        <v>77.98</v>
      </c>
    </row>
    <row r="2827" spans="1:4" hidden="1" x14ac:dyDescent="0.35">
      <c r="A2827" t="s">
        <v>40</v>
      </c>
      <c r="B2827" s="32">
        <v>45588</v>
      </c>
      <c r="C2827" t="s">
        <v>25</v>
      </c>
      <c r="D2827">
        <v>131.43</v>
      </c>
    </row>
    <row r="2828" spans="1:4" hidden="1" x14ac:dyDescent="0.35">
      <c r="A2828" t="s">
        <v>41</v>
      </c>
      <c r="B2828" s="32">
        <v>45588</v>
      </c>
      <c r="C2828" t="s">
        <v>25</v>
      </c>
      <c r="D2828">
        <v>109</v>
      </c>
    </row>
    <row r="2829" spans="1:4" hidden="1" x14ac:dyDescent="0.35">
      <c r="A2829" t="s">
        <v>42</v>
      </c>
      <c r="B2829" s="32">
        <v>45588</v>
      </c>
      <c r="C2829" t="s">
        <v>25</v>
      </c>
      <c r="D2829">
        <v>96.48</v>
      </c>
    </row>
    <row r="2830" spans="1:4" hidden="1" x14ac:dyDescent="0.35">
      <c r="A2830" t="s">
        <v>43</v>
      </c>
      <c r="B2830" s="32">
        <v>45588</v>
      </c>
      <c r="C2830" t="s">
        <v>25</v>
      </c>
      <c r="D2830">
        <v>119.2</v>
      </c>
    </row>
    <row r="2831" spans="1:4" hidden="1" x14ac:dyDescent="0.35">
      <c r="A2831" t="s">
        <v>44</v>
      </c>
      <c r="B2831" s="32">
        <v>45588</v>
      </c>
      <c r="C2831" t="s">
        <v>25</v>
      </c>
      <c r="D2831">
        <v>100.88</v>
      </c>
    </row>
    <row r="2832" spans="1:4" hidden="1" x14ac:dyDescent="0.35">
      <c r="A2832" t="s">
        <v>45</v>
      </c>
      <c r="B2832" s="32">
        <v>45588</v>
      </c>
      <c r="C2832" t="s">
        <v>25</v>
      </c>
      <c r="D2832">
        <v>119.12</v>
      </c>
    </row>
    <row r="2833" spans="1:4" hidden="1" x14ac:dyDescent="0.35">
      <c r="A2833" t="s">
        <v>29</v>
      </c>
      <c r="B2833" s="32">
        <v>45589</v>
      </c>
      <c r="C2833" t="s">
        <v>25</v>
      </c>
      <c r="D2833">
        <v>99.07</v>
      </c>
    </row>
    <row r="2834" spans="1:4" hidden="1" x14ac:dyDescent="0.35">
      <c r="A2834" t="s">
        <v>47</v>
      </c>
      <c r="B2834" s="32">
        <v>45589</v>
      </c>
      <c r="C2834" t="s">
        <v>25</v>
      </c>
      <c r="D2834">
        <v>130.28</v>
      </c>
    </row>
    <row r="2835" spans="1:4" hidden="1" x14ac:dyDescent="0.35">
      <c r="A2835" t="s">
        <v>31</v>
      </c>
      <c r="B2835" s="32">
        <v>45589</v>
      </c>
      <c r="C2835" t="s">
        <v>25</v>
      </c>
      <c r="D2835">
        <v>157.27000000000001</v>
      </c>
    </row>
    <row r="2836" spans="1:4" hidden="1" x14ac:dyDescent="0.35">
      <c r="A2836" t="s">
        <v>32</v>
      </c>
      <c r="B2836" s="32">
        <v>45589</v>
      </c>
      <c r="C2836" t="s">
        <v>25</v>
      </c>
      <c r="D2836">
        <v>125.85</v>
      </c>
    </row>
    <row r="2837" spans="1:4" hidden="1" x14ac:dyDescent="0.35">
      <c r="A2837" t="s">
        <v>33</v>
      </c>
      <c r="B2837" s="32">
        <v>45589</v>
      </c>
      <c r="C2837" t="s">
        <v>25</v>
      </c>
      <c r="D2837">
        <v>181.58</v>
      </c>
    </row>
    <row r="2838" spans="1:4" hidden="1" x14ac:dyDescent="0.35">
      <c r="A2838" t="s">
        <v>34</v>
      </c>
      <c r="B2838" s="32">
        <v>45589</v>
      </c>
      <c r="C2838" t="s">
        <v>25</v>
      </c>
      <c r="D2838">
        <v>125.78</v>
      </c>
    </row>
    <row r="2839" spans="1:4" hidden="1" x14ac:dyDescent="0.35">
      <c r="A2839" t="s">
        <v>35</v>
      </c>
      <c r="B2839" s="32">
        <v>45589</v>
      </c>
      <c r="C2839" t="s">
        <v>25</v>
      </c>
      <c r="D2839">
        <v>196.1</v>
      </c>
    </row>
    <row r="2840" spans="1:4" hidden="1" x14ac:dyDescent="0.35">
      <c r="A2840" t="s">
        <v>37</v>
      </c>
      <c r="B2840" s="32">
        <v>45589</v>
      </c>
      <c r="C2840" t="s">
        <v>25</v>
      </c>
      <c r="D2840">
        <v>213.38</v>
      </c>
    </row>
    <row r="2841" spans="1:4" hidden="1" x14ac:dyDescent="0.35">
      <c r="A2841" t="s">
        <v>38</v>
      </c>
      <c r="B2841" s="32">
        <v>45589</v>
      </c>
      <c r="C2841" t="s">
        <v>25</v>
      </c>
      <c r="D2841">
        <v>149.15</v>
      </c>
    </row>
    <row r="2842" spans="1:4" hidden="1" x14ac:dyDescent="0.35">
      <c r="A2842" t="s">
        <v>39</v>
      </c>
      <c r="B2842" s="32">
        <v>45589</v>
      </c>
      <c r="C2842" t="s">
        <v>25</v>
      </c>
      <c r="D2842">
        <v>98.6</v>
      </c>
    </row>
    <row r="2843" spans="1:4" hidden="1" x14ac:dyDescent="0.35">
      <c r="A2843" t="s">
        <v>40</v>
      </c>
      <c r="B2843" s="32">
        <v>45589</v>
      </c>
      <c r="C2843" t="s">
        <v>25</v>
      </c>
      <c r="D2843">
        <v>136.85</v>
      </c>
    </row>
    <row r="2844" spans="1:4" hidden="1" x14ac:dyDescent="0.35">
      <c r="A2844" t="s">
        <v>41</v>
      </c>
      <c r="B2844" s="32">
        <v>45589</v>
      </c>
      <c r="C2844" t="s">
        <v>25</v>
      </c>
      <c r="D2844">
        <v>140.03</v>
      </c>
    </row>
    <row r="2845" spans="1:4" hidden="1" x14ac:dyDescent="0.35">
      <c r="A2845" t="s">
        <v>42</v>
      </c>
      <c r="B2845" s="32">
        <v>45589</v>
      </c>
      <c r="C2845" t="s">
        <v>25</v>
      </c>
      <c r="D2845">
        <v>160.19999999999999</v>
      </c>
    </row>
    <row r="2846" spans="1:4" hidden="1" x14ac:dyDescent="0.35">
      <c r="A2846" t="s">
        <v>43</v>
      </c>
      <c r="B2846" s="32">
        <v>45589</v>
      </c>
      <c r="C2846" t="s">
        <v>25</v>
      </c>
      <c r="D2846">
        <v>163.68</v>
      </c>
    </row>
    <row r="2847" spans="1:4" hidden="1" x14ac:dyDescent="0.35">
      <c r="A2847" t="s">
        <v>44</v>
      </c>
      <c r="B2847" s="32">
        <v>45589</v>
      </c>
      <c r="C2847" t="s">
        <v>25</v>
      </c>
      <c r="D2847">
        <v>156.43</v>
      </c>
    </row>
    <row r="2848" spans="1:4" hidden="1" x14ac:dyDescent="0.35">
      <c r="A2848" t="s">
        <v>45</v>
      </c>
      <c r="B2848" s="32">
        <v>45589</v>
      </c>
      <c r="C2848" t="s">
        <v>25</v>
      </c>
      <c r="D2848">
        <v>215.73</v>
      </c>
    </row>
    <row r="2849" spans="1:4" hidden="1" x14ac:dyDescent="0.35">
      <c r="A2849" t="s">
        <v>29</v>
      </c>
      <c r="B2849" s="32">
        <v>45590</v>
      </c>
      <c r="C2849" t="s">
        <v>25</v>
      </c>
      <c r="D2849">
        <v>144.57</v>
      </c>
    </row>
    <row r="2850" spans="1:4" hidden="1" x14ac:dyDescent="0.35">
      <c r="A2850" t="s">
        <v>47</v>
      </c>
      <c r="B2850" s="32">
        <v>45590</v>
      </c>
      <c r="C2850" t="s">
        <v>25</v>
      </c>
      <c r="D2850">
        <v>163.95</v>
      </c>
    </row>
    <row r="2851" spans="1:4" hidden="1" x14ac:dyDescent="0.35">
      <c r="A2851" t="s">
        <v>31</v>
      </c>
      <c r="B2851" s="32">
        <v>45590</v>
      </c>
      <c r="C2851" t="s">
        <v>25</v>
      </c>
      <c r="D2851">
        <v>93.67</v>
      </c>
    </row>
    <row r="2852" spans="1:4" hidden="1" x14ac:dyDescent="0.35">
      <c r="A2852" t="s">
        <v>32</v>
      </c>
      <c r="B2852" s="32">
        <v>45590</v>
      </c>
      <c r="C2852" t="s">
        <v>25</v>
      </c>
      <c r="D2852">
        <v>88.87</v>
      </c>
    </row>
    <row r="2853" spans="1:4" hidden="1" x14ac:dyDescent="0.35">
      <c r="A2853" t="s">
        <v>33</v>
      </c>
      <c r="B2853" s="32">
        <v>45590</v>
      </c>
      <c r="C2853" t="s">
        <v>25</v>
      </c>
      <c r="D2853">
        <v>133.41999999999999</v>
      </c>
    </row>
    <row r="2854" spans="1:4" hidden="1" x14ac:dyDescent="0.35">
      <c r="A2854" t="s">
        <v>34</v>
      </c>
      <c r="B2854" s="32">
        <v>45590</v>
      </c>
      <c r="C2854" t="s">
        <v>25</v>
      </c>
      <c r="D2854">
        <v>147</v>
      </c>
    </row>
    <row r="2855" spans="1:4" hidden="1" x14ac:dyDescent="0.35">
      <c r="A2855" t="s">
        <v>35</v>
      </c>
      <c r="B2855" s="32">
        <v>45590</v>
      </c>
      <c r="C2855" t="s">
        <v>25</v>
      </c>
      <c r="D2855">
        <v>210.02</v>
      </c>
    </row>
    <row r="2856" spans="1:4" hidden="1" x14ac:dyDescent="0.35">
      <c r="A2856" t="s">
        <v>37</v>
      </c>
      <c r="B2856" s="32">
        <v>45590</v>
      </c>
      <c r="C2856" t="s">
        <v>25</v>
      </c>
      <c r="D2856">
        <v>134</v>
      </c>
    </row>
    <row r="2857" spans="1:4" hidden="1" x14ac:dyDescent="0.35">
      <c r="A2857" t="s">
        <v>38</v>
      </c>
      <c r="B2857" s="32">
        <v>45590</v>
      </c>
      <c r="C2857" t="s">
        <v>25</v>
      </c>
      <c r="D2857">
        <v>164.03</v>
      </c>
    </row>
    <row r="2858" spans="1:4" hidden="1" x14ac:dyDescent="0.35">
      <c r="A2858" t="s">
        <v>39</v>
      </c>
      <c r="B2858" s="32">
        <v>45590</v>
      </c>
      <c r="C2858" t="s">
        <v>25</v>
      </c>
      <c r="D2858">
        <v>156.05000000000001</v>
      </c>
    </row>
    <row r="2859" spans="1:4" hidden="1" x14ac:dyDescent="0.35">
      <c r="A2859" t="s">
        <v>40</v>
      </c>
      <c r="B2859" s="32">
        <v>45590</v>
      </c>
      <c r="C2859" t="s">
        <v>25</v>
      </c>
      <c r="D2859">
        <v>152.93</v>
      </c>
    </row>
    <row r="2860" spans="1:4" hidden="1" x14ac:dyDescent="0.35">
      <c r="A2860" t="s">
        <v>41</v>
      </c>
      <c r="B2860" s="32">
        <v>45590</v>
      </c>
      <c r="C2860" t="s">
        <v>25</v>
      </c>
      <c r="D2860">
        <v>152.69999999999999</v>
      </c>
    </row>
    <row r="2861" spans="1:4" hidden="1" x14ac:dyDescent="0.35">
      <c r="A2861" t="s">
        <v>42</v>
      </c>
      <c r="B2861" s="32">
        <v>45590</v>
      </c>
      <c r="C2861" t="s">
        <v>25</v>
      </c>
      <c r="D2861">
        <v>108.87</v>
      </c>
    </row>
    <row r="2862" spans="1:4" hidden="1" x14ac:dyDescent="0.35">
      <c r="A2862" t="s">
        <v>43</v>
      </c>
      <c r="B2862" s="32">
        <v>45590</v>
      </c>
      <c r="C2862" t="s">
        <v>25</v>
      </c>
      <c r="D2862">
        <v>130.28</v>
      </c>
    </row>
    <row r="2863" spans="1:4" hidden="1" x14ac:dyDescent="0.35">
      <c r="A2863" t="s">
        <v>44</v>
      </c>
      <c r="B2863" s="32">
        <v>45590</v>
      </c>
      <c r="C2863" t="s">
        <v>25</v>
      </c>
      <c r="D2863">
        <v>90.95</v>
      </c>
    </row>
    <row r="2864" spans="1:4" hidden="1" x14ac:dyDescent="0.35">
      <c r="A2864" t="s">
        <v>45</v>
      </c>
      <c r="B2864" s="32">
        <v>45590</v>
      </c>
      <c r="C2864" t="s">
        <v>25</v>
      </c>
      <c r="D2864">
        <v>126.77</v>
      </c>
    </row>
    <row r="2865" spans="1:4" hidden="1" x14ac:dyDescent="0.35">
      <c r="A2865" t="s">
        <v>29</v>
      </c>
      <c r="B2865" s="32">
        <v>45591</v>
      </c>
      <c r="C2865" t="s">
        <v>25</v>
      </c>
      <c r="D2865">
        <v>37.42</v>
      </c>
    </row>
    <row r="2866" spans="1:4" hidden="1" x14ac:dyDescent="0.35">
      <c r="A2866" t="s">
        <v>47</v>
      </c>
      <c r="B2866" s="32">
        <v>45591</v>
      </c>
      <c r="C2866" t="s">
        <v>25</v>
      </c>
      <c r="D2866">
        <v>33.03</v>
      </c>
    </row>
    <row r="2867" spans="1:4" hidden="1" x14ac:dyDescent="0.35">
      <c r="A2867" t="s">
        <v>33</v>
      </c>
      <c r="B2867" s="32">
        <v>45591</v>
      </c>
      <c r="C2867" t="s">
        <v>25</v>
      </c>
      <c r="D2867">
        <v>58.8</v>
      </c>
    </row>
    <row r="2868" spans="1:4" hidden="1" x14ac:dyDescent="0.35">
      <c r="A2868" t="s">
        <v>34</v>
      </c>
      <c r="B2868" s="32">
        <v>45591</v>
      </c>
      <c r="C2868" t="s">
        <v>25</v>
      </c>
      <c r="D2868">
        <v>25.95</v>
      </c>
    </row>
    <row r="2869" spans="1:4" hidden="1" x14ac:dyDescent="0.35">
      <c r="A2869" t="s">
        <v>35</v>
      </c>
      <c r="B2869" s="32">
        <v>45591</v>
      </c>
      <c r="C2869" t="s">
        <v>25</v>
      </c>
      <c r="D2869">
        <v>139.18</v>
      </c>
    </row>
    <row r="2870" spans="1:4" hidden="1" x14ac:dyDescent="0.35">
      <c r="A2870" t="s">
        <v>38</v>
      </c>
      <c r="B2870" s="32">
        <v>45591</v>
      </c>
      <c r="C2870" t="s">
        <v>25</v>
      </c>
      <c r="D2870">
        <v>145.85</v>
      </c>
    </row>
    <row r="2871" spans="1:4" hidden="1" x14ac:dyDescent="0.35">
      <c r="A2871" t="s">
        <v>40</v>
      </c>
      <c r="B2871" s="32">
        <v>45591</v>
      </c>
      <c r="C2871" t="s">
        <v>25</v>
      </c>
      <c r="D2871">
        <v>48.78</v>
      </c>
    </row>
    <row r="2872" spans="1:4" hidden="1" x14ac:dyDescent="0.35">
      <c r="A2872" t="s">
        <v>41</v>
      </c>
      <c r="B2872" s="32">
        <v>45591</v>
      </c>
      <c r="C2872" t="s">
        <v>25</v>
      </c>
      <c r="D2872">
        <v>26.07</v>
      </c>
    </row>
    <row r="2873" spans="1:4" hidden="1" x14ac:dyDescent="0.35">
      <c r="A2873" t="s">
        <v>42</v>
      </c>
      <c r="B2873" s="32">
        <v>45591</v>
      </c>
      <c r="C2873" t="s">
        <v>25</v>
      </c>
      <c r="D2873">
        <v>40.07</v>
      </c>
    </row>
    <row r="2874" spans="1:4" hidden="1" x14ac:dyDescent="0.35">
      <c r="A2874" t="s">
        <v>43</v>
      </c>
      <c r="B2874" s="32">
        <v>45591</v>
      </c>
      <c r="C2874" t="s">
        <v>25</v>
      </c>
      <c r="D2874">
        <v>34.68</v>
      </c>
    </row>
    <row r="2875" spans="1:4" hidden="1" x14ac:dyDescent="0.35">
      <c r="A2875" t="s">
        <v>44</v>
      </c>
      <c r="B2875" s="32">
        <v>45591</v>
      </c>
      <c r="C2875" t="s">
        <v>25</v>
      </c>
      <c r="D2875">
        <v>86.95</v>
      </c>
    </row>
    <row r="2876" spans="1:4" hidden="1" x14ac:dyDescent="0.35">
      <c r="A2876" t="s">
        <v>45</v>
      </c>
      <c r="B2876" s="32">
        <v>45591</v>
      </c>
      <c r="C2876" t="s">
        <v>25</v>
      </c>
      <c r="D2876">
        <v>40.93</v>
      </c>
    </row>
    <row r="2877" spans="1:4" hidden="1" x14ac:dyDescent="0.35">
      <c r="A2877" t="s">
        <v>29</v>
      </c>
      <c r="B2877" s="32">
        <v>45593</v>
      </c>
      <c r="C2877" t="s">
        <v>25</v>
      </c>
      <c r="D2877">
        <v>156.75</v>
      </c>
    </row>
    <row r="2878" spans="1:4" hidden="1" x14ac:dyDescent="0.35">
      <c r="A2878" t="s">
        <v>30</v>
      </c>
      <c r="B2878" s="32">
        <v>45593</v>
      </c>
      <c r="C2878" t="s">
        <v>25</v>
      </c>
      <c r="D2878">
        <v>123.53</v>
      </c>
    </row>
    <row r="2879" spans="1:4" hidden="1" x14ac:dyDescent="0.35">
      <c r="A2879" t="s">
        <v>47</v>
      </c>
      <c r="B2879" s="32">
        <v>45593</v>
      </c>
      <c r="C2879" t="s">
        <v>25</v>
      </c>
      <c r="D2879">
        <v>82.63</v>
      </c>
    </row>
    <row r="2880" spans="1:4" hidden="1" x14ac:dyDescent="0.35">
      <c r="A2880" t="s">
        <v>31</v>
      </c>
      <c r="B2880" s="32">
        <v>45593</v>
      </c>
      <c r="C2880" t="s">
        <v>25</v>
      </c>
      <c r="D2880">
        <v>207.7</v>
      </c>
    </row>
    <row r="2881" spans="1:4" hidden="1" x14ac:dyDescent="0.35">
      <c r="A2881" t="s">
        <v>32</v>
      </c>
      <c r="B2881" s="32">
        <v>45593</v>
      </c>
      <c r="C2881" t="s">
        <v>25</v>
      </c>
      <c r="D2881">
        <v>86.17</v>
      </c>
    </row>
    <row r="2882" spans="1:4" hidden="1" x14ac:dyDescent="0.35">
      <c r="A2882" t="s">
        <v>33</v>
      </c>
      <c r="B2882" s="32">
        <v>45593</v>
      </c>
      <c r="C2882" t="s">
        <v>25</v>
      </c>
      <c r="D2882">
        <v>107.65</v>
      </c>
    </row>
    <row r="2883" spans="1:4" hidden="1" x14ac:dyDescent="0.35">
      <c r="A2883" t="s">
        <v>34</v>
      </c>
      <c r="B2883" s="32">
        <v>45593</v>
      </c>
      <c r="C2883" t="s">
        <v>25</v>
      </c>
      <c r="D2883">
        <v>97.65</v>
      </c>
    </row>
    <row r="2884" spans="1:4" hidden="1" x14ac:dyDescent="0.35">
      <c r="A2884" t="s">
        <v>35</v>
      </c>
      <c r="B2884" s="32">
        <v>45593</v>
      </c>
      <c r="C2884" t="s">
        <v>25</v>
      </c>
      <c r="D2884">
        <v>167.02</v>
      </c>
    </row>
    <row r="2885" spans="1:4" hidden="1" x14ac:dyDescent="0.35">
      <c r="A2885" t="s">
        <v>37</v>
      </c>
      <c r="B2885" s="32">
        <v>45593</v>
      </c>
      <c r="C2885" t="s">
        <v>25</v>
      </c>
      <c r="D2885">
        <v>200.73</v>
      </c>
    </row>
    <row r="2886" spans="1:4" hidden="1" x14ac:dyDescent="0.35">
      <c r="A2886" t="s">
        <v>38</v>
      </c>
      <c r="B2886" s="32">
        <v>45593</v>
      </c>
      <c r="C2886" t="s">
        <v>25</v>
      </c>
      <c r="D2886">
        <v>131.44999999999999</v>
      </c>
    </row>
    <row r="2887" spans="1:4" hidden="1" x14ac:dyDescent="0.35">
      <c r="A2887" t="s">
        <v>39</v>
      </c>
      <c r="B2887" s="32">
        <v>45593</v>
      </c>
      <c r="C2887" t="s">
        <v>25</v>
      </c>
      <c r="D2887">
        <v>128.87</v>
      </c>
    </row>
    <row r="2888" spans="1:4" hidden="1" x14ac:dyDescent="0.35">
      <c r="A2888" t="s">
        <v>40</v>
      </c>
      <c r="B2888" s="32">
        <v>45593</v>
      </c>
      <c r="C2888" t="s">
        <v>25</v>
      </c>
      <c r="D2888">
        <v>146.37</v>
      </c>
    </row>
    <row r="2889" spans="1:4" hidden="1" x14ac:dyDescent="0.35">
      <c r="A2889" t="s">
        <v>41</v>
      </c>
      <c r="B2889" s="32">
        <v>45593</v>
      </c>
      <c r="C2889" t="s">
        <v>25</v>
      </c>
      <c r="D2889">
        <v>104.35</v>
      </c>
    </row>
    <row r="2890" spans="1:4" hidden="1" x14ac:dyDescent="0.35">
      <c r="A2890" t="s">
        <v>42</v>
      </c>
      <c r="B2890" s="32">
        <v>45593</v>
      </c>
      <c r="C2890" t="s">
        <v>25</v>
      </c>
      <c r="D2890">
        <v>125.5</v>
      </c>
    </row>
    <row r="2891" spans="1:4" hidden="1" x14ac:dyDescent="0.35">
      <c r="A2891" t="s">
        <v>43</v>
      </c>
      <c r="B2891" s="32">
        <v>45593</v>
      </c>
      <c r="C2891" t="s">
        <v>25</v>
      </c>
      <c r="D2891">
        <v>153.05000000000001</v>
      </c>
    </row>
    <row r="2892" spans="1:4" hidden="1" x14ac:dyDescent="0.35">
      <c r="A2892" t="s">
        <v>44</v>
      </c>
      <c r="B2892" s="32">
        <v>45593</v>
      </c>
      <c r="C2892" t="s">
        <v>25</v>
      </c>
      <c r="D2892">
        <v>82.03</v>
      </c>
    </row>
    <row r="2893" spans="1:4" hidden="1" x14ac:dyDescent="0.35">
      <c r="A2893" t="s">
        <v>45</v>
      </c>
      <c r="B2893" s="32">
        <v>45593</v>
      </c>
      <c r="C2893" t="s">
        <v>25</v>
      </c>
      <c r="D2893">
        <v>133.66999999999999</v>
      </c>
    </row>
    <row r="2894" spans="1:4" hidden="1" x14ac:dyDescent="0.35">
      <c r="A2894" t="s">
        <v>29</v>
      </c>
      <c r="B2894" s="32">
        <v>45594</v>
      </c>
      <c r="C2894" t="s">
        <v>25</v>
      </c>
      <c r="D2894">
        <v>97.57</v>
      </c>
    </row>
    <row r="2895" spans="1:4" hidden="1" x14ac:dyDescent="0.35">
      <c r="A2895" t="s">
        <v>30</v>
      </c>
      <c r="B2895" s="32">
        <v>45594</v>
      </c>
      <c r="C2895" t="s">
        <v>25</v>
      </c>
      <c r="D2895">
        <v>67.7</v>
      </c>
    </row>
    <row r="2896" spans="1:4" hidden="1" x14ac:dyDescent="0.35">
      <c r="A2896" t="s">
        <v>47</v>
      </c>
      <c r="B2896" s="32">
        <v>45594</v>
      </c>
      <c r="C2896" t="s">
        <v>25</v>
      </c>
      <c r="D2896">
        <v>141.62</v>
      </c>
    </row>
    <row r="2897" spans="1:4" hidden="1" x14ac:dyDescent="0.35">
      <c r="A2897" t="s">
        <v>31</v>
      </c>
      <c r="B2897" s="32">
        <v>45594</v>
      </c>
      <c r="C2897" t="s">
        <v>25</v>
      </c>
      <c r="D2897">
        <v>131.1</v>
      </c>
    </row>
    <row r="2898" spans="1:4" hidden="1" x14ac:dyDescent="0.35">
      <c r="A2898" t="s">
        <v>32</v>
      </c>
      <c r="B2898" s="32">
        <v>45594</v>
      </c>
      <c r="C2898" t="s">
        <v>25</v>
      </c>
      <c r="D2898">
        <v>116.52</v>
      </c>
    </row>
    <row r="2899" spans="1:4" hidden="1" x14ac:dyDescent="0.35">
      <c r="A2899" t="s">
        <v>33</v>
      </c>
      <c r="B2899" s="32">
        <v>45594</v>
      </c>
      <c r="C2899" t="s">
        <v>25</v>
      </c>
      <c r="D2899">
        <v>130.91999999999999</v>
      </c>
    </row>
    <row r="2900" spans="1:4" hidden="1" x14ac:dyDescent="0.35">
      <c r="A2900" t="s">
        <v>34</v>
      </c>
      <c r="B2900" s="32">
        <v>45594</v>
      </c>
      <c r="C2900" t="s">
        <v>25</v>
      </c>
      <c r="D2900">
        <v>101.48</v>
      </c>
    </row>
    <row r="2901" spans="1:4" hidden="1" x14ac:dyDescent="0.35">
      <c r="A2901" t="s">
        <v>35</v>
      </c>
      <c r="B2901" s="32">
        <v>45594</v>
      </c>
      <c r="C2901" t="s">
        <v>25</v>
      </c>
      <c r="D2901">
        <v>197.4</v>
      </c>
    </row>
    <row r="2902" spans="1:4" hidden="1" x14ac:dyDescent="0.35">
      <c r="A2902" t="s">
        <v>37</v>
      </c>
      <c r="B2902" s="32">
        <v>45594</v>
      </c>
      <c r="C2902" t="s">
        <v>25</v>
      </c>
      <c r="D2902">
        <v>154.16999999999999</v>
      </c>
    </row>
    <row r="2903" spans="1:4" hidden="1" x14ac:dyDescent="0.35">
      <c r="A2903" t="s">
        <v>39</v>
      </c>
      <c r="B2903" s="32">
        <v>45594</v>
      </c>
      <c r="C2903" t="s">
        <v>25</v>
      </c>
      <c r="D2903">
        <v>103.5</v>
      </c>
    </row>
    <row r="2904" spans="1:4" hidden="1" x14ac:dyDescent="0.35">
      <c r="A2904" t="s">
        <v>40</v>
      </c>
      <c r="B2904" s="32">
        <v>45594</v>
      </c>
      <c r="C2904" t="s">
        <v>25</v>
      </c>
      <c r="D2904">
        <v>97.42</v>
      </c>
    </row>
    <row r="2905" spans="1:4" hidden="1" x14ac:dyDescent="0.35">
      <c r="A2905" t="s">
        <v>41</v>
      </c>
      <c r="B2905" s="32">
        <v>45594</v>
      </c>
      <c r="C2905" t="s">
        <v>25</v>
      </c>
      <c r="D2905">
        <v>165.68</v>
      </c>
    </row>
    <row r="2906" spans="1:4" hidden="1" x14ac:dyDescent="0.35">
      <c r="A2906" t="s">
        <v>42</v>
      </c>
      <c r="B2906" s="32">
        <v>45594</v>
      </c>
      <c r="C2906" t="s">
        <v>25</v>
      </c>
      <c r="D2906">
        <v>117.9</v>
      </c>
    </row>
    <row r="2907" spans="1:4" hidden="1" x14ac:dyDescent="0.35">
      <c r="A2907" t="s">
        <v>43</v>
      </c>
      <c r="B2907" s="32">
        <v>45594</v>
      </c>
      <c r="C2907" t="s">
        <v>25</v>
      </c>
      <c r="D2907">
        <v>161.22999999999999</v>
      </c>
    </row>
    <row r="2908" spans="1:4" hidden="1" x14ac:dyDescent="0.35">
      <c r="A2908" t="s">
        <v>44</v>
      </c>
      <c r="B2908" s="32">
        <v>45594</v>
      </c>
      <c r="C2908" t="s">
        <v>25</v>
      </c>
      <c r="D2908">
        <v>123.27</v>
      </c>
    </row>
    <row r="2909" spans="1:4" hidden="1" x14ac:dyDescent="0.35">
      <c r="A2909" t="s">
        <v>45</v>
      </c>
      <c r="B2909" s="32">
        <v>45594</v>
      </c>
      <c r="C2909" t="s">
        <v>25</v>
      </c>
      <c r="D2909">
        <v>182.65</v>
      </c>
    </row>
    <row r="2910" spans="1:4" hidden="1" x14ac:dyDescent="0.35">
      <c r="A2910" t="s">
        <v>29</v>
      </c>
      <c r="B2910" s="32">
        <v>45595</v>
      </c>
      <c r="C2910" t="s">
        <v>25</v>
      </c>
      <c r="D2910">
        <v>104.42</v>
      </c>
    </row>
    <row r="2911" spans="1:4" hidden="1" x14ac:dyDescent="0.35">
      <c r="A2911" t="s">
        <v>30</v>
      </c>
      <c r="B2911" s="32">
        <v>45595</v>
      </c>
      <c r="C2911" t="s">
        <v>25</v>
      </c>
      <c r="D2911">
        <v>93.53</v>
      </c>
    </row>
    <row r="2912" spans="1:4" hidden="1" x14ac:dyDescent="0.35">
      <c r="A2912" t="s">
        <v>47</v>
      </c>
      <c r="B2912" s="32">
        <v>45595</v>
      </c>
      <c r="C2912" t="s">
        <v>25</v>
      </c>
      <c r="D2912">
        <v>83.82</v>
      </c>
    </row>
    <row r="2913" spans="1:4" hidden="1" x14ac:dyDescent="0.35">
      <c r="A2913" t="s">
        <v>31</v>
      </c>
      <c r="B2913" s="32">
        <v>45595</v>
      </c>
      <c r="C2913" t="s">
        <v>25</v>
      </c>
      <c r="D2913">
        <v>139.82</v>
      </c>
    </row>
    <row r="2914" spans="1:4" hidden="1" x14ac:dyDescent="0.35">
      <c r="A2914" t="s">
        <v>32</v>
      </c>
      <c r="B2914" s="32">
        <v>45595</v>
      </c>
      <c r="C2914" t="s">
        <v>25</v>
      </c>
      <c r="D2914">
        <v>90.65</v>
      </c>
    </row>
    <row r="2915" spans="1:4" hidden="1" x14ac:dyDescent="0.35">
      <c r="A2915" t="s">
        <v>33</v>
      </c>
      <c r="B2915" s="32">
        <v>45595</v>
      </c>
      <c r="C2915" t="s">
        <v>25</v>
      </c>
      <c r="D2915">
        <v>135.22999999999999</v>
      </c>
    </row>
    <row r="2916" spans="1:4" hidden="1" x14ac:dyDescent="0.35">
      <c r="A2916" t="s">
        <v>34</v>
      </c>
      <c r="B2916" s="32">
        <v>45595</v>
      </c>
      <c r="C2916" t="s">
        <v>25</v>
      </c>
      <c r="D2916">
        <v>97.5</v>
      </c>
    </row>
    <row r="2917" spans="1:4" hidden="1" x14ac:dyDescent="0.35">
      <c r="A2917" t="s">
        <v>35</v>
      </c>
      <c r="B2917" s="32">
        <v>45595</v>
      </c>
      <c r="C2917" t="s">
        <v>25</v>
      </c>
      <c r="D2917">
        <v>115.13</v>
      </c>
    </row>
    <row r="2918" spans="1:4" hidden="1" x14ac:dyDescent="0.35">
      <c r="A2918" t="s">
        <v>37</v>
      </c>
      <c r="B2918" s="32">
        <v>45595</v>
      </c>
      <c r="C2918" t="s">
        <v>25</v>
      </c>
      <c r="D2918">
        <v>126.3</v>
      </c>
    </row>
    <row r="2919" spans="1:4" hidden="1" x14ac:dyDescent="0.35">
      <c r="A2919" t="s">
        <v>39</v>
      </c>
      <c r="B2919" s="32">
        <v>45595</v>
      </c>
      <c r="C2919" t="s">
        <v>25</v>
      </c>
      <c r="D2919">
        <v>111.33</v>
      </c>
    </row>
    <row r="2920" spans="1:4" hidden="1" x14ac:dyDescent="0.35">
      <c r="A2920" t="s">
        <v>41</v>
      </c>
      <c r="B2920" s="32">
        <v>45595</v>
      </c>
      <c r="C2920" t="s">
        <v>25</v>
      </c>
      <c r="D2920">
        <v>130.83000000000001</v>
      </c>
    </row>
    <row r="2921" spans="1:4" hidden="1" x14ac:dyDescent="0.35">
      <c r="A2921" t="s">
        <v>42</v>
      </c>
      <c r="B2921" s="32">
        <v>45595</v>
      </c>
      <c r="C2921" t="s">
        <v>25</v>
      </c>
      <c r="D2921">
        <v>88.3</v>
      </c>
    </row>
    <row r="2922" spans="1:4" hidden="1" x14ac:dyDescent="0.35">
      <c r="A2922" t="s">
        <v>43</v>
      </c>
      <c r="B2922" s="32">
        <v>45595</v>
      </c>
      <c r="C2922" t="s">
        <v>25</v>
      </c>
      <c r="D2922">
        <v>111.52</v>
      </c>
    </row>
    <row r="2923" spans="1:4" hidden="1" x14ac:dyDescent="0.35">
      <c r="A2923" t="s">
        <v>44</v>
      </c>
      <c r="B2923" s="32">
        <v>45595</v>
      </c>
      <c r="C2923" t="s">
        <v>25</v>
      </c>
      <c r="D2923">
        <v>126.68</v>
      </c>
    </row>
    <row r="2924" spans="1:4" hidden="1" x14ac:dyDescent="0.35">
      <c r="A2924" t="s">
        <v>45</v>
      </c>
      <c r="B2924" s="32">
        <v>45595</v>
      </c>
      <c r="C2924" t="s">
        <v>25</v>
      </c>
      <c r="D2924">
        <v>148.37</v>
      </c>
    </row>
    <row r="2925" spans="1:4" hidden="1" x14ac:dyDescent="0.35">
      <c r="A2925" t="s">
        <v>30</v>
      </c>
      <c r="B2925" s="32">
        <v>45596</v>
      </c>
      <c r="C2925" t="s">
        <v>25</v>
      </c>
      <c r="D2925">
        <v>141.97999999999999</v>
      </c>
    </row>
    <row r="2926" spans="1:4" hidden="1" x14ac:dyDescent="0.35">
      <c r="A2926" t="s">
        <v>47</v>
      </c>
      <c r="B2926" s="32">
        <v>45596</v>
      </c>
      <c r="C2926" t="s">
        <v>25</v>
      </c>
      <c r="D2926">
        <v>126.67</v>
      </c>
    </row>
    <row r="2927" spans="1:4" hidden="1" x14ac:dyDescent="0.35">
      <c r="A2927" t="s">
        <v>31</v>
      </c>
      <c r="B2927" s="32">
        <v>45596</v>
      </c>
      <c r="C2927" t="s">
        <v>25</v>
      </c>
      <c r="D2927">
        <v>168.25</v>
      </c>
    </row>
    <row r="2928" spans="1:4" hidden="1" x14ac:dyDescent="0.35">
      <c r="A2928" t="s">
        <v>32</v>
      </c>
      <c r="B2928" s="32">
        <v>45596</v>
      </c>
      <c r="C2928" t="s">
        <v>25</v>
      </c>
      <c r="D2928">
        <v>126.73</v>
      </c>
    </row>
    <row r="2929" spans="1:4" hidden="1" x14ac:dyDescent="0.35">
      <c r="A2929" t="s">
        <v>33</v>
      </c>
      <c r="B2929" s="32">
        <v>45596</v>
      </c>
      <c r="C2929" t="s">
        <v>25</v>
      </c>
      <c r="D2929">
        <v>143.68</v>
      </c>
    </row>
    <row r="2930" spans="1:4" hidden="1" x14ac:dyDescent="0.35">
      <c r="A2930" t="s">
        <v>34</v>
      </c>
      <c r="B2930" s="32">
        <v>45596</v>
      </c>
      <c r="C2930" t="s">
        <v>25</v>
      </c>
      <c r="D2930">
        <v>233.07</v>
      </c>
    </row>
    <row r="2931" spans="1:4" hidden="1" x14ac:dyDescent="0.35">
      <c r="A2931" t="s">
        <v>35</v>
      </c>
      <c r="B2931" s="32">
        <v>45596</v>
      </c>
      <c r="C2931" t="s">
        <v>25</v>
      </c>
      <c r="D2931">
        <v>267.42</v>
      </c>
    </row>
    <row r="2932" spans="1:4" hidden="1" x14ac:dyDescent="0.35">
      <c r="A2932" t="s">
        <v>39</v>
      </c>
      <c r="B2932" s="32">
        <v>45596</v>
      </c>
      <c r="C2932" t="s">
        <v>25</v>
      </c>
      <c r="D2932">
        <v>147.22999999999999</v>
      </c>
    </row>
    <row r="2933" spans="1:4" hidden="1" x14ac:dyDescent="0.35">
      <c r="A2933" t="s">
        <v>40</v>
      </c>
      <c r="B2933" s="32">
        <v>45596</v>
      </c>
      <c r="C2933" t="s">
        <v>25</v>
      </c>
      <c r="D2933">
        <v>179.32</v>
      </c>
    </row>
    <row r="2934" spans="1:4" hidden="1" x14ac:dyDescent="0.35">
      <c r="A2934" t="s">
        <v>41</v>
      </c>
      <c r="B2934" s="32">
        <v>45596</v>
      </c>
      <c r="C2934" t="s">
        <v>25</v>
      </c>
      <c r="D2934">
        <v>136.87</v>
      </c>
    </row>
    <row r="2935" spans="1:4" hidden="1" x14ac:dyDescent="0.35">
      <c r="A2935" t="s">
        <v>42</v>
      </c>
      <c r="B2935" s="32">
        <v>45596</v>
      </c>
      <c r="C2935" t="s">
        <v>25</v>
      </c>
      <c r="D2935">
        <v>158.18</v>
      </c>
    </row>
    <row r="2936" spans="1:4" hidden="1" x14ac:dyDescent="0.35">
      <c r="A2936" t="s">
        <v>43</v>
      </c>
      <c r="B2936" s="32">
        <v>45596</v>
      </c>
      <c r="C2936" t="s">
        <v>25</v>
      </c>
      <c r="D2936">
        <v>200.57</v>
      </c>
    </row>
    <row r="2937" spans="1:4" hidden="1" x14ac:dyDescent="0.35">
      <c r="A2937" t="s">
        <v>44</v>
      </c>
      <c r="B2937" s="32">
        <v>45596</v>
      </c>
      <c r="C2937" t="s">
        <v>25</v>
      </c>
      <c r="D2937">
        <v>175.98</v>
      </c>
    </row>
    <row r="2938" spans="1:4" hidden="1" x14ac:dyDescent="0.35">
      <c r="A2938" t="s">
        <v>45</v>
      </c>
      <c r="B2938" s="32">
        <v>45596</v>
      </c>
      <c r="C2938" t="s">
        <v>25</v>
      </c>
      <c r="D2938">
        <v>283.12</v>
      </c>
    </row>
    <row r="2939" spans="1:4" hidden="1" x14ac:dyDescent="0.35">
      <c r="A2939" t="s">
        <v>29</v>
      </c>
      <c r="B2939" s="32">
        <v>45597</v>
      </c>
      <c r="C2939" t="s">
        <v>26</v>
      </c>
      <c r="D2939">
        <v>105.08</v>
      </c>
    </row>
    <row r="2940" spans="1:4" hidden="1" x14ac:dyDescent="0.35">
      <c r="A2940" t="s">
        <v>30</v>
      </c>
      <c r="B2940" s="32">
        <v>45597</v>
      </c>
      <c r="C2940" t="s">
        <v>26</v>
      </c>
      <c r="D2940">
        <v>114.67</v>
      </c>
    </row>
    <row r="2941" spans="1:4" hidden="1" x14ac:dyDescent="0.35">
      <c r="A2941" t="s">
        <v>47</v>
      </c>
      <c r="B2941" s="32">
        <v>45597</v>
      </c>
      <c r="C2941" t="s">
        <v>26</v>
      </c>
      <c r="D2941">
        <v>113.22</v>
      </c>
    </row>
    <row r="2942" spans="1:4" hidden="1" x14ac:dyDescent="0.35">
      <c r="A2942" t="s">
        <v>31</v>
      </c>
      <c r="B2942" s="32">
        <v>45597</v>
      </c>
      <c r="C2942" t="s">
        <v>26</v>
      </c>
      <c r="D2942">
        <v>176.03</v>
      </c>
    </row>
    <row r="2943" spans="1:4" hidden="1" x14ac:dyDescent="0.35">
      <c r="A2943" t="s">
        <v>32</v>
      </c>
      <c r="B2943" s="32">
        <v>45597</v>
      </c>
      <c r="C2943" t="s">
        <v>26</v>
      </c>
      <c r="D2943">
        <v>96.03</v>
      </c>
    </row>
    <row r="2944" spans="1:4" hidden="1" x14ac:dyDescent="0.35">
      <c r="A2944" t="s">
        <v>34</v>
      </c>
      <c r="B2944" s="32">
        <v>45597</v>
      </c>
      <c r="C2944" t="s">
        <v>26</v>
      </c>
      <c r="D2944">
        <v>114.03</v>
      </c>
    </row>
    <row r="2945" spans="1:4" hidden="1" x14ac:dyDescent="0.35">
      <c r="A2945" t="s">
        <v>35</v>
      </c>
      <c r="B2945" s="32">
        <v>45597</v>
      </c>
      <c r="C2945" t="s">
        <v>26</v>
      </c>
      <c r="D2945">
        <v>213.68</v>
      </c>
    </row>
    <row r="2946" spans="1:4" hidden="1" x14ac:dyDescent="0.35">
      <c r="A2946" t="s">
        <v>37</v>
      </c>
      <c r="B2946" s="32">
        <v>45597</v>
      </c>
      <c r="C2946" t="s">
        <v>26</v>
      </c>
      <c r="D2946">
        <v>191.53</v>
      </c>
    </row>
    <row r="2947" spans="1:4" hidden="1" x14ac:dyDescent="0.35">
      <c r="A2947" t="s">
        <v>38</v>
      </c>
      <c r="B2947" s="32">
        <v>45597</v>
      </c>
      <c r="C2947" t="s">
        <v>26</v>
      </c>
      <c r="D2947">
        <v>189.75</v>
      </c>
    </row>
    <row r="2948" spans="1:4" hidden="1" x14ac:dyDescent="0.35">
      <c r="A2948" t="s">
        <v>39</v>
      </c>
      <c r="B2948" s="32">
        <v>45597</v>
      </c>
      <c r="C2948" t="s">
        <v>26</v>
      </c>
      <c r="D2948">
        <v>117</v>
      </c>
    </row>
    <row r="2949" spans="1:4" hidden="1" x14ac:dyDescent="0.35">
      <c r="A2949" t="s">
        <v>40</v>
      </c>
      <c r="B2949" s="32">
        <v>45597</v>
      </c>
      <c r="C2949" t="s">
        <v>26</v>
      </c>
      <c r="D2949">
        <v>131.27000000000001</v>
      </c>
    </row>
    <row r="2950" spans="1:4" hidden="1" x14ac:dyDescent="0.35">
      <c r="A2950" t="s">
        <v>41</v>
      </c>
      <c r="B2950" s="32">
        <v>45597</v>
      </c>
      <c r="C2950" t="s">
        <v>26</v>
      </c>
      <c r="D2950">
        <v>100.97</v>
      </c>
    </row>
    <row r="2951" spans="1:4" hidden="1" x14ac:dyDescent="0.35">
      <c r="A2951" t="s">
        <v>42</v>
      </c>
      <c r="B2951" s="32">
        <v>45597</v>
      </c>
      <c r="C2951" t="s">
        <v>26</v>
      </c>
      <c r="D2951">
        <v>105.18</v>
      </c>
    </row>
    <row r="2952" spans="1:4" hidden="1" x14ac:dyDescent="0.35">
      <c r="A2952" t="s">
        <v>43</v>
      </c>
      <c r="B2952" s="32">
        <v>45597</v>
      </c>
      <c r="C2952" t="s">
        <v>26</v>
      </c>
      <c r="D2952">
        <v>158.07</v>
      </c>
    </row>
    <row r="2953" spans="1:4" hidden="1" x14ac:dyDescent="0.35">
      <c r="A2953" t="s">
        <v>44</v>
      </c>
      <c r="B2953" s="32">
        <v>45597</v>
      </c>
      <c r="C2953" t="s">
        <v>26</v>
      </c>
      <c r="D2953">
        <v>125.77</v>
      </c>
    </row>
    <row r="2954" spans="1:4" hidden="1" x14ac:dyDescent="0.35">
      <c r="A2954" t="s">
        <v>45</v>
      </c>
      <c r="B2954" s="32">
        <v>45597</v>
      </c>
      <c r="C2954" t="s">
        <v>26</v>
      </c>
      <c r="D2954">
        <v>155.94999999999999</v>
      </c>
    </row>
    <row r="2955" spans="1:4" hidden="1" x14ac:dyDescent="0.35">
      <c r="A2955" t="s">
        <v>44</v>
      </c>
      <c r="B2955" s="32">
        <v>45598</v>
      </c>
      <c r="C2955" t="s">
        <v>26</v>
      </c>
      <c r="D2955">
        <v>95.82</v>
      </c>
    </row>
    <row r="2956" spans="1:4" hidden="1" x14ac:dyDescent="0.35">
      <c r="A2956" t="s">
        <v>29</v>
      </c>
      <c r="B2956" s="32">
        <v>45600</v>
      </c>
      <c r="C2956" t="s">
        <v>26</v>
      </c>
      <c r="D2956">
        <v>164.92</v>
      </c>
    </row>
    <row r="2957" spans="1:4" hidden="1" x14ac:dyDescent="0.35">
      <c r="A2957" t="s">
        <v>30</v>
      </c>
      <c r="B2957" s="32">
        <v>45600</v>
      </c>
      <c r="C2957" t="s">
        <v>26</v>
      </c>
      <c r="D2957">
        <v>76.23</v>
      </c>
    </row>
    <row r="2958" spans="1:4" hidden="1" x14ac:dyDescent="0.35">
      <c r="A2958" t="s">
        <v>47</v>
      </c>
      <c r="B2958" s="32">
        <v>45600</v>
      </c>
      <c r="C2958" t="s">
        <v>26</v>
      </c>
      <c r="D2958">
        <v>109.8</v>
      </c>
    </row>
    <row r="2959" spans="1:4" hidden="1" x14ac:dyDescent="0.35">
      <c r="A2959" t="s">
        <v>31</v>
      </c>
      <c r="B2959" s="32">
        <v>45600</v>
      </c>
      <c r="C2959" t="s">
        <v>26</v>
      </c>
      <c r="D2959">
        <v>217.4</v>
      </c>
    </row>
    <row r="2960" spans="1:4" hidden="1" x14ac:dyDescent="0.35">
      <c r="A2960" t="s">
        <v>32</v>
      </c>
      <c r="B2960" s="32">
        <v>45600</v>
      </c>
      <c r="C2960" t="s">
        <v>26</v>
      </c>
      <c r="D2960">
        <v>80.92</v>
      </c>
    </row>
    <row r="2961" spans="1:4" hidden="1" x14ac:dyDescent="0.35">
      <c r="A2961" t="s">
        <v>33</v>
      </c>
      <c r="B2961" s="32">
        <v>45600</v>
      </c>
      <c r="C2961" t="s">
        <v>26</v>
      </c>
      <c r="D2961">
        <v>115.95</v>
      </c>
    </row>
    <row r="2962" spans="1:4" hidden="1" x14ac:dyDescent="0.35">
      <c r="A2962" t="s">
        <v>34</v>
      </c>
      <c r="B2962" s="32">
        <v>45600</v>
      </c>
      <c r="C2962" t="s">
        <v>26</v>
      </c>
      <c r="D2962">
        <v>134.4</v>
      </c>
    </row>
    <row r="2963" spans="1:4" hidden="1" x14ac:dyDescent="0.35">
      <c r="A2963" t="s">
        <v>35</v>
      </c>
      <c r="B2963" s="32">
        <v>45600</v>
      </c>
      <c r="C2963" t="s">
        <v>26</v>
      </c>
      <c r="D2963">
        <v>225.22</v>
      </c>
    </row>
    <row r="2964" spans="1:4" hidden="1" x14ac:dyDescent="0.35">
      <c r="A2964" t="s">
        <v>37</v>
      </c>
      <c r="B2964" s="32">
        <v>45600</v>
      </c>
      <c r="C2964" t="s">
        <v>26</v>
      </c>
      <c r="D2964">
        <v>224.38</v>
      </c>
    </row>
    <row r="2965" spans="1:4" hidden="1" x14ac:dyDescent="0.35">
      <c r="A2965" t="s">
        <v>38</v>
      </c>
      <c r="B2965" s="32">
        <v>45600</v>
      </c>
      <c r="C2965" t="s">
        <v>26</v>
      </c>
      <c r="D2965">
        <v>191.82</v>
      </c>
    </row>
    <row r="2966" spans="1:4" hidden="1" x14ac:dyDescent="0.35">
      <c r="A2966" t="s">
        <v>41</v>
      </c>
      <c r="B2966" s="32">
        <v>45600</v>
      </c>
      <c r="C2966" t="s">
        <v>26</v>
      </c>
      <c r="D2966">
        <v>157.18</v>
      </c>
    </row>
    <row r="2967" spans="1:4" hidden="1" x14ac:dyDescent="0.35">
      <c r="A2967" t="s">
        <v>42</v>
      </c>
      <c r="B2967" s="32">
        <v>45600</v>
      </c>
      <c r="C2967" t="s">
        <v>26</v>
      </c>
      <c r="D2967">
        <v>111.03</v>
      </c>
    </row>
    <row r="2968" spans="1:4" hidden="1" x14ac:dyDescent="0.35">
      <c r="A2968" t="s">
        <v>43</v>
      </c>
      <c r="B2968" s="32">
        <v>45600</v>
      </c>
      <c r="C2968" t="s">
        <v>26</v>
      </c>
      <c r="D2968">
        <v>200.67</v>
      </c>
    </row>
    <row r="2969" spans="1:4" hidden="1" x14ac:dyDescent="0.35">
      <c r="A2969" t="s">
        <v>29</v>
      </c>
      <c r="B2969" s="32">
        <v>45601</v>
      </c>
      <c r="C2969" t="s">
        <v>26</v>
      </c>
      <c r="D2969">
        <v>78.7</v>
      </c>
    </row>
    <row r="2970" spans="1:4" hidden="1" x14ac:dyDescent="0.35">
      <c r="A2970" t="s">
        <v>30</v>
      </c>
      <c r="B2970" s="32">
        <v>45601</v>
      </c>
      <c r="C2970" t="s">
        <v>26</v>
      </c>
      <c r="D2970">
        <v>114.75</v>
      </c>
    </row>
    <row r="2971" spans="1:4" hidden="1" x14ac:dyDescent="0.35">
      <c r="A2971" t="s">
        <v>47</v>
      </c>
      <c r="B2971" s="32">
        <v>45601</v>
      </c>
      <c r="C2971" t="s">
        <v>26</v>
      </c>
      <c r="D2971">
        <v>87.57</v>
      </c>
    </row>
    <row r="2972" spans="1:4" hidden="1" x14ac:dyDescent="0.35">
      <c r="A2972" t="s">
        <v>31</v>
      </c>
      <c r="B2972" s="32">
        <v>45601</v>
      </c>
      <c r="C2972" t="s">
        <v>26</v>
      </c>
      <c r="D2972">
        <v>161.91999999999999</v>
      </c>
    </row>
    <row r="2973" spans="1:4" hidden="1" x14ac:dyDescent="0.35">
      <c r="A2973" t="s">
        <v>33</v>
      </c>
      <c r="B2973" s="32">
        <v>45601</v>
      </c>
      <c r="C2973" t="s">
        <v>26</v>
      </c>
      <c r="D2973">
        <v>138.6</v>
      </c>
    </row>
    <row r="2974" spans="1:4" hidden="1" x14ac:dyDescent="0.35">
      <c r="A2974" t="s">
        <v>34</v>
      </c>
      <c r="B2974" s="32">
        <v>45601</v>
      </c>
      <c r="C2974" t="s">
        <v>26</v>
      </c>
      <c r="D2974">
        <v>125.03</v>
      </c>
    </row>
    <row r="2975" spans="1:4" hidden="1" x14ac:dyDescent="0.35">
      <c r="A2975" t="s">
        <v>35</v>
      </c>
      <c r="B2975" s="32">
        <v>45601</v>
      </c>
      <c r="C2975" t="s">
        <v>26</v>
      </c>
      <c r="D2975">
        <v>165.67</v>
      </c>
    </row>
    <row r="2976" spans="1:4" hidden="1" x14ac:dyDescent="0.35">
      <c r="A2976" t="s">
        <v>37</v>
      </c>
      <c r="B2976" s="32">
        <v>45601</v>
      </c>
      <c r="C2976" t="s">
        <v>26</v>
      </c>
      <c r="D2976">
        <v>136.33000000000001</v>
      </c>
    </row>
    <row r="2977" spans="1:4" hidden="1" x14ac:dyDescent="0.35">
      <c r="A2977" t="s">
        <v>38</v>
      </c>
      <c r="B2977" s="32">
        <v>45601</v>
      </c>
      <c r="C2977" t="s">
        <v>26</v>
      </c>
      <c r="D2977">
        <v>185.25</v>
      </c>
    </row>
    <row r="2978" spans="1:4" hidden="1" x14ac:dyDescent="0.35">
      <c r="A2978" t="s">
        <v>40</v>
      </c>
      <c r="B2978" s="32">
        <v>45601</v>
      </c>
      <c r="C2978" t="s">
        <v>26</v>
      </c>
      <c r="D2978">
        <v>125.32</v>
      </c>
    </row>
    <row r="2979" spans="1:4" hidden="1" x14ac:dyDescent="0.35">
      <c r="A2979" t="s">
        <v>41</v>
      </c>
      <c r="B2979" s="32">
        <v>45601</v>
      </c>
      <c r="C2979" t="s">
        <v>26</v>
      </c>
      <c r="D2979">
        <v>108.52</v>
      </c>
    </row>
    <row r="2980" spans="1:4" hidden="1" x14ac:dyDescent="0.35">
      <c r="A2980" t="s">
        <v>42</v>
      </c>
      <c r="B2980" s="32">
        <v>45601</v>
      </c>
      <c r="C2980" t="s">
        <v>26</v>
      </c>
      <c r="D2980">
        <v>118.82</v>
      </c>
    </row>
    <row r="2981" spans="1:4" hidden="1" x14ac:dyDescent="0.35">
      <c r="A2981" t="s">
        <v>43</v>
      </c>
      <c r="B2981" s="32">
        <v>45601</v>
      </c>
      <c r="C2981" t="s">
        <v>26</v>
      </c>
      <c r="D2981">
        <v>141.97</v>
      </c>
    </row>
    <row r="2982" spans="1:4" hidden="1" x14ac:dyDescent="0.35">
      <c r="A2982" t="s">
        <v>44</v>
      </c>
      <c r="B2982" s="32">
        <v>45601</v>
      </c>
      <c r="C2982" t="s">
        <v>26</v>
      </c>
      <c r="D2982">
        <v>113.62</v>
      </c>
    </row>
    <row r="2983" spans="1:4" hidden="1" x14ac:dyDescent="0.35">
      <c r="A2983" t="s">
        <v>29</v>
      </c>
      <c r="B2983" s="32">
        <v>45602</v>
      </c>
      <c r="C2983" t="s">
        <v>26</v>
      </c>
      <c r="D2983">
        <v>115.33</v>
      </c>
    </row>
    <row r="2984" spans="1:4" hidden="1" x14ac:dyDescent="0.35">
      <c r="A2984" t="s">
        <v>30</v>
      </c>
      <c r="B2984" s="32">
        <v>45602</v>
      </c>
      <c r="C2984" t="s">
        <v>26</v>
      </c>
      <c r="D2984">
        <v>109.12</v>
      </c>
    </row>
    <row r="2985" spans="1:4" hidden="1" x14ac:dyDescent="0.35">
      <c r="A2985" t="s">
        <v>47</v>
      </c>
      <c r="B2985" s="32">
        <v>45602</v>
      </c>
      <c r="C2985" t="s">
        <v>26</v>
      </c>
      <c r="D2985">
        <v>71.08</v>
      </c>
    </row>
    <row r="2986" spans="1:4" hidden="1" x14ac:dyDescent="0.35">
      <c r="A2986" t="s">
        <v>31</v>
      </c>
      <c r="B2986" s="32">
        <v>45602</v>
      </c>
      <c r="C2986" t="s">
        <v>26</v>
      </c>
      <c r="D2986">
        <v>182.03</v>
      </c>
    </row>
    <row r="2987" spans="1:4" hidden="1" x14ac:dyDescent="0.35">
      <c r="A2987" t="s">
        <v>32</v>
      </c>
      <c r="B2987" s="32">
        <v>45602</v>
      </c>
      <c r="C2987" t="s">
        <v>26</v>
      </c>
      <c r="D2987">
        <v>94.68</v>
      </c>
    </row>
    <row r="2988" spans="1:4" hidden="1" x14ac:dyDescent="0.35">
      <c r="A2988" t="s">
        <v>33</v>
      </c>
      <c r="B2988" s="32">
        <v>45602</v>
      </c>
      <c r="C2988" t="s">
        <v>26</v>
      </c>
      <c r="D2988">
        <v>135.41999999999999</v>
      </c>
    </row>
    <row r="2989" spans="1:4" hidden="1" x14ac:dyDescent="0.35">
      <c r="A2989" t="s">
        <v>34</v>
      </c>
      <c r="B2989" s="32">
        <v>45602</v>
      </c>
      <c r="C2989" t="s">
        <v>26</v>
      </c>
      <c r="D2989">
        <v>118.53</v>
      </c>
    </row>
    <row r="2990" spans="1:4" hidden="1" x14ac:dyDescent="0.35">
      <c r="A2990" t="s">
        <v>35</v>
      </c>
      <c r="B2990" s="32">
        <v>45602</v>
      </c>
      <c r="C2990" t="s">
        <v>26</v>
      </c>
      <c r="D2990">
        <v>244.77</v>
      </c>
    </row>
    <row r="2991" spans="1:4" hidden="1" x14ac:dyDescent="0.35">
      <c r="A2991" t="s">
        <v>37</v>
      </c>
      <c r="B2991" s="32">
        <v>45602</v>
      </c>
      <c r="C2991" t="s">
        <v>26</v>
      </c>
      <c r="D2991">
        <v>181.03</v>
      </c>
    </row>
    <row r="2992" spans="1:4" hidden="1" x14ac:dyDescent="0.35">
      <c r="A2992" t="s">
        <v>38</v>
      </c>
      <c r="B2992" s="32">
        <v>45602</v>
      </c>
      <c r="C2992" t="s">
        <v>26</v>
      </c>
      <c r="D2992">
        <v>217.18</v>
      </c>
    </row>
    <row r="2993" spans="1:4" hidden="1" x14ac:dyDescent="0.35">
      <c r="A2993" t="s">
        <v>39</v>
      </c>
      <c r="B2993" s="32">
        <v>45602</v>
      </c>
      <c r="C2993" t="s">
        <v>26</v>
      </c>
      <c r="D2993">
        <v>108.63</v>
      </c>
    </row>
    <row r="2994" spans="1:4" hidden="1" x14ac:dyDescent="0.35">
      <c r="A2994" t="s">
        <v>40</v>
      </c>
      <c r="B2994" s="32">
        <v>45602</v>
      </c>
      <c r="C2994" t="s">
        <v>26</v>
      </c>
      <c r="D2994">
        <v>99.8</v>
      </c>
    </row>
    <row r="2995" spans="1:4" hidden="1" x14ac:dyDescent="0.35">
      <c r="A2995" t="s">
        <v>41</v>
      </c>
      <c r="B2995" s="32">
        <v>45602</v>
      </c>
      <c r="C2995" t="s">
        <v>26</v>
      </c>
      <c r="D2995">
        <v>118.37</v>
      </c>
    </row>
    <row r="2996" spans="1:4" hidden="1" x14ac:dyDescent="0.35">
      <c r="A2996" t="s">
        <v>42</v>
      </c>
      <c r="B2996" s="32">
        <v>45602</v>
      </c>
      <c r="C2996" t="s">
        <v>26</v>
      </c>
      <c r="D2996">
        <v>121.77</v>
      </c>
    </row>
    <row r="2997" spans="1:4" hidden="1" x14ac:dyDescent="0.35">
      <c r="A2997" t="s">
        <v>43</v>
      </c>
      <c r="B2997" s="32">
        <v>45602</v>
      </c>
      <c r="C2997" t="s">
        <v>26</v>
      </c>
      <c r="D2997">
        <v>112.05</v>
      </c>
    </row>
    <row r="2998" spans="1:4" hidden="1" x14ac:dyDescent="0.35">
      <c r="A2998" t="s">
        <v>44</v>
      </c>
      <c r="B2998" s="32">
        <v>45602</v>
      </c>
      <c r="C2998" t="s">
        <v>26</v>
      </c>
      <c r="D2998">
        <v>117.28</v>
      </c>
    </row>
    <row r="2999" spans="1:4" hidden="1" x14ac:dyDescent="0.35">
      <c r="A2999" t="s">
        <v>45</v>
      </c>
      <c r="B2999" s="32">
        <v>45602</v>
      </c>
      <c r="C2999" t="s">
        <v>26</v>
      </c>
      <c r="D2999">
        <v>125.98</v>
      </c>
    </row>
    <row r="3000" spans="1:4" hidden="1" x14ac:dyDescent="0.35">
      <c r="A3000" t="s">
        <v>29</v>
      </c>
      <c r="B3000" s="32">
        <v>45603</v>
      </c>
      <c r="C3000" t="s">
        <v>26</v>
      </c>
      <c r="D3000">
        <v>138</v>
      </c>
    </row>
    <row r="3001" spans="1:4" hidden="1" x14ac:dyDescent="0.35">
      <c r="A3001" t="s">
        <v>30</v>
      </c>
      <c r="B3001" s="32">
        <v>45603</v>
      </c>
      <c r="C3001" t="s">
        <v>26</v>
      </c>
      <c r="D3001">
        <v>101.6</v>
      </c>
    </row>
    <row r="3002" spans="1:4" hidden="1" x14ac:dyDescent="0.35">
      <c r="A3002" t="s">
        <v>47</v>
      </c>
      <c r="B3002" s="32">
        <v>45603</v>
      </c>
      <c r="C3002" t="s">
        <v>26</v>
      </c>
      <c r="D3002">
        <v>125.03</v>
      </c>
    </row>
    <row r="3003" spans="1:4" hidden="1" x14ac:dyDescent="0.35">
      <c r="A3003" t="s">
        <v>31</v>
      </c>
      <c r="B3003" s="32">
        <v>45603</v>
      </c>
      <c r="C3003" t="s">
        <v>26</v>
      </c>
      <c r="D3003">
        <v>161.75</v>
      </c>
    </row>
    <row r="3004" spans="1:4" hidden="1" x14ac:dyDescent="0.35">
      <c r="A3004" t="s">
        <v>32</v>
      </c>
      <c r="B3004" s="32">
        <v>45603</v>
      </c>
      <c r="C3004" t="s">
        <v>26</v>
      </c>
      <c r="D3004">
        <v>105.48</v>
      </c>
    </row>
    <row r="3005" spans="1:4" hidden="1" x14ac:dyDescent="0.35">
      <c r="A3005" t="s">
        <v>33</v>
      </c>
      <c r="B3005" s="32">
        <v>45603</v>
      </c>
      <c r="C3005" t="s">
        <v>26</v>
      </c>
      <c r="D3005">
        <v>48.27</v>
      </c>
    </row>
    <row r="3006" spans="1:4" hidden="1" x14ac:dyDescent="0.35">
      <c r="A3006" t="s">
        <v>34</v>
      </c>
      <c r="B3006" s="32">
        <v>45603</v>
      </c>
      <c r="C3006" t="s">
        <v>26</v>
      </c>
      <c r="D3006">
        <v>123.93</v>
      </c>
    </row>
    <row r="3007" spans="1:4" hidden="1" x14ac:dyDescent="0.35">
      <c r="A3007" t="s">
        <v>35</v>
      </c>
      <c r="B3007" s="32">
        <v>45603</v>
      </c>
      <c r="C3007" t="s">
        <v>26</v>
      </c>
      <c r="D3007">
        <v>222.5</v>
      </c>
    </row>
    <row r="3008" spans="1:4" hidden="1" x14ac:dyDescent="0.35">
      <c r="A3008" t="s">
        <v>37</v>
      </c>
      <c r="B3008" s="32">
        <v>45603</v>
      </c>
      <c r="C3008" t="s">
        <v>26</v>
      </c>
      <c r="D3008">
        <v>197.15</v>
      </c>
    </row>
    <row r="3009" spans="1:4" hidden="1" x14ac:dyDescent="0.35">
      <c r="A3009" t="s">
        <v>38</v>
      </c>
      <c r="B3009" s="32">
        <v>45603</v>
      </c>
      <c r="C3009" t="s">
        <v>26</v>
      </c>
      <c r="D3009">
        <v>161.5</v>
      </c>
    </row>
    <row r="3010" spans="1:4" hidden="1" x14ac:dyDescent="0.35">
      <c r="A3010" t="s">
        <v>39</v>
      </c>
      <c r="B3010" s="32">
        <v>45603</v>
      </c>
      <c r="C3010" t="s">
        <v>26</v>
      </c>
      <c r="D3010">
        <v>118.8</v>
      </c>
    </row>
    <row r="3011" spans="1:4" hidden="1" x14ac:dyDescent="0.35">
      <c r="A3011" t="s">
        <v>40</v>
      </c>
      <c r="B3011" s="32">
        <v>45603</v>
      </c>
      <c r="C3011" t="s">
        <v>26</v>
      </c>
      <c r="D3011">
        <v>142.68</v>
      </c>
    </row>
    <row r="3012" spans="1:4" hidden="1" x14ac:dyDescent="0.35">
      <c r="A3012" t="s">
        <v>41</v>
      </c>
      <c r="B3012" s="32">
        <v>45603</v>
      </c>
      <c r="C3012" t="s">
        <v>26</v>
      </c>
      <c r="D3012">
        <v>141.68</v>
      </c>
    </row>
    <row r="3013" spans="1:4" hidden="1" x14ac:dyDescent="0.35">
      <c r="A3013" t="s">
        <v>42</v>
      </c>
      <c r="B3013" s="32">
        <v>45603</v>
      </c>
      <c r="C3013" t="s">
        <v>26</v>
      </c>
      <c r="D3013">
        <v>145.80000000000001</v>
      </c>
    </row>
    <row r="3014" spans="1:4" hidden="1" x14ac:dyDescent="0.35">
      <c r="A3014" t="s">
        <v>43</v>
      </c>
      <c r="B3014" s="32">
        <v>45603</v>
      </c>
      <c r="C3014" t="s">
        <v>26</v>
      </c>
      <c r="D3014">
        <v>162.6</v>
      </c>
    </row>
    <row r="3015" spans="1:4" hidden="1" x14ac:dyDescent="0.35">
      <c r="A3015" t="s">
        <v>44</v>
      </c>
      <c r="B3015" s="32">
        <v>45603</v>
      </c>
      <c r="C3015" t="s">
        <v>26</v>
      </c>
      <c r="D3015">
        <v>121.93</v>
      </c>
    </row>
    <row r="3016" spans="1:4" hidden="1" x14ac:dyDescent="0.35">
      <c r="A3016" t="s">
        <v>45</v>
      </c>
      <c r="B3016" s="32">
        <v>45603</v>
      </c>
      <c r="C3016" t="s">
        <v>26</v>
      </c>
      <c r="D3016">
        <v>264.23</v>
      </c>
    </row>
    <row r="3017" spans="1:4" hidden="1" x14ac:dyDescent="0.35">
      <c r="A3017" t="s">
        <v>29</v>
      </c>
      <c r="B3017" s="32">
        <v>45604</v>
      </c>
      <c r="C3017" t="s">
        <v>26</v>
      </c>
      <c r="D3017">
        <v>148.28</v>
      </c>
    </row>
    <row r="3018" spans="1:4" hidden="1" x14ac:dyDescent="0.35">
      <c r="A3018" t="s">
        <v>30</v>
      </c>
      <c r="B3018" s="32">
        <v>45604</v>
      </c>
      <c r="C3018" t="s">
        <v>26</v>
      </c>
      <c r="D3018">
        <v>87.3</v>
      </c>
    </row>
    <row r="3019" spans="1:4" hidden="1" x14ac:dyDescent="0.35">
      <c r="A3019" t="s">
        <v>47</v>
      </c>
      <c r="B3019" s="32">
        <v>45604</v>
      </c>
      <c r="C3019" t="s">
        <v>26</v>
      </c>
      <c r="D3019">
        <v>70.03</v>
      </c>
    </row>
    <row r="3020" spans="1:4" hidden="1" x14ac:dyDescent="0.35">
      <c r="A3020" t="s">
        <v>31</v>
      </c>
      <c r="B3020" s="32">
        <v>45604</v>
      </c>
      <c r="C3020" t="s">
        <v>26</v>
      </c>
      <c r="D3020">
        <v>143.12</v>
      </c>
    </row>
    <row r="3021" spans="1:4" hidden="1" x14ac:dyDescent="0.35">
      <c r="A3021" t="s">
        <v>32</v>
      </c>
      <c r="B3021" s="32">
        <v>45604</v>
      </c>
      <c r="C3021" t="s">
        <v>26</v>
      </c>
      <c r="D3021">
        <v>86.83</v>
      </c>
    </row>
    <row r="3022" spans="1:4" hidden="1" x14ac:dyDescent="0.35">
      <c r="A3022" t="s">
        <v>33</v>
      </c>
      <c r="B3022" s="32">
        <v>45604</v>
      </c>
      <c r="C3022" t="s">
        <v>26</v>
      </c>
      <c r="D3022">
        <v>125.27</v>
      </c>
    </row>
    <row r="3023" spans="1:4" hidden="1" x14ac:dyDescent="0.35">
      <c r="A3023" t="s">
        <v>34</v>
      </c>
      <c r="B3023" s="32">
        <v>45604</v>
      </c>
      <c r="C3023" t="s">
        <v>26</v>
      </c>
      <c r="D3023">
        <v>119.23</v>
      </c>
    </row>
    <row r="3024" spans="1:4" hidden="1" x14ac:dyDescent="0.35">
      <c r="A3024" t="s">
        <v>35</v>
      </c>
      <c r="B3024" s="32">
        <v>45604</v>
      </c>
      <c r="C3024" t="s">
        <v>26</v>
      </c>
      <c r="D3024">
        <v>169.12</v>
      </c>
    </row>
    <row r="3025" spans="1:4" hidden="1" x14ac:dyDescent="0.35">
      <c r="A3025" t="s">
        <v>37</v>
      </c>
      <c r="B3025" s="32">
        <v>45604</v>
      </c>
      <c r="C3025" t="s">
        <v>26</v>
      </c>
      <c r="D3025">
        <v>209.37</v>
      </c>
    </row>
    <row r="3026" spans="1:4" hidden="1" x14ac:dyDescent="0.35">
      <c r="A3026" t="s">
        <v>38</v>
      </c>
      <c r="B3026" s="32">
        <v>45604</v>
      </c>
      <c r="C3026" t="s">
        <v>26</v>
      </c>
      <c r="D3026">
        <v>187.53</v>
      </c>
    </row>
    <row r="3027" spans="1:4" hidden="1" x14ac:dyDescent="0.35">
      <c r="A3027" t="s">
        <v>39</v>
      </c>
      <c r="B3027" s="32">
        <v>45604</v>
      </c>
      <c r="C3027" t="s">
        <v>26</v>
      </c>
      <c r="D3027">
        <v>126.32</v>
      </c>
    </row>
    <row r="3028" spans="1:4" hidden="1" x14ac:dyDescent="0.35">
      <c r="A3028" t="s">
        <v>40</v>
      </c>
      <c r="B3028" s="32">
        <v>45604</v>
      </c>
      <c r="C3028" t="s">
        <v>26</v>
      </c>
      <c r="D3028">
        <v>109.37</v>
      </c>
    </row>
    <row r="3029" spans="1:4" hidden="1" x14ac:dyDescent="0.35">
      <c r="A3029" t="s">
        <v>41</v>
      </c>
      <c r="B3029" s="32">
        <v>45604</v>
      </c>
      <c r="C3029" t="s">
        <v>26</v>
      </c>
      <c r="D3029">
        <v>98.92</v>
      </c>
    </row>
    <row r="3030" spans="1:4" hidden="1" x14ac:dyDescent="0.35">
      <c r="A3030" t="s">
        <v>42</v>
      </c>
      <c r="B3030" s="32">
        <v>45604</v>
      </c>
      <c r="C3030" t="s">
        <v>26</v>
      </c>
      <c r="D3030">
        <v>110.38</v>
      </c>
    </row>
    <row r="3031" spans="1:4" hidden="1" x14ac:dyDescent="0.35">
      <c r="A3031" t="s">
        <v>43</v>
      </c>
      <c r="B3031" s="32">
        <v>45604</v>
      </c>
      <c r="C3031" t="s">
        <v>26</v>
      </c>
      <c r="D3031">
        <v>161.28</v>
      </c>
    </row>
    <row r="3032" spans="1:4" hidden="1" x14ac:dyDescent="0.35">
      <c r="A3032" t="s">
        <v>44</v>
      </c>
      <c r="B3032" s="32">
        <v>45604</v>
      </c>
      <c r="C3032" t="s">
        <v>26</v>
      </c>
      <c r="D3032">
        <v>118.27</v>
      </c>
    </row>
    <row r="3033" spans="1:4" hidden="1" x14ac:dyDescent="0.35">
      <c r="A3033" t="s">
        <v>45</v>
      </c>
      <c r="B3033" s="32">
        <v>45604</v>
      </c>
      <c r="C3033" t="s">
        <v>26</v>
      </c>
      <c r="D3033">
        <v>249.88</v>
      </c>
    </row>
    <row r="3034" spans="1:4" hidden="1" x14ac:dyDescent="0.35">
      <c r="A3034" t="s">
        <v>33</v>
      </c>
      <c r="B3034" s="32">
        <v>45605</v>
      </c>
      <c r="C3034" t="s">
        <v>26</v>
      </c>
      <c r="D3034">
        <v>12.32</v>
      </c>
    </row>
    <row r="3035" spans="1:4" hidden="1" x14ac:dyDescent="0.35">
      <c r="A3035" t="s">
        <v>44</v>
      </c>
      <c r="B3035" s="32">
        <v>45605</v>
      </c>
      <c r="C3035" t="s">
        <v>26</v>
      </c>
      <c r="D3035">
        <v>65.52</v>
      </c>
    </row>
    <row r="3036" spans="1:4" hidden="1" x14ac:dyDescent="0.35">
      <c r="A3036" t="s">
        <v>29</v>
      </c>
      <c r="B3036" s="32">
        <v>45607</v>
      </c>
      <c r="C3036" t="s">
        <v>26</v>
      </c>
      <c r="D3036">
        <v>110.38</v>
      </c>
    </row>
    <row r="3037" spans="1:4" hidden="1" x14ac:dyDescent="0.35">
      <c r="A3037" t="s">
        <v>30</v>
      </c>
      <c r="B3037" s="32">
        <v>45607</v>
      </c>
      <c r="C3037" t="s">
        <v>26</v>
      </c>
      <c r="D3037">
        <v>149.08000000000001</v>
      </c>
    </row>
    <row r="3038" spans="1:4" hidden="1" x14ac:dyDescent="0.35">
      <c r="A3038" t="s">
        <v>47</v>
      </c>
      <c r="B3038" s="32">
        <v>45607</v>
      </c>
      <c r="C3038" t="s">
        <v>26</v>
      </c>
      <c r="D3038">
        <v>140.1</v>
      </c>
    </row>
    <row r="3039" spans="1:4" hidden="1" x14ac:dyDescent="0.35">
      <c r="A3039" t="s">
        <v>32</v>
      </c>
      <c r="B3039" s="32">
        <v>45607</v>
      </c>
      <c r="C3039" t="s">
        <v>26</v>
      </c>
      <c r="D3039">
        <v>87.42</v>
      </c>
    </row>
    <row r="3040" spans="1:4" hidden="1" x14ac:dyDescent="0.35">
      <c r="A3040" t="s">
        <v>33</v>
      </c>
      <c r="B3040" s="32">
        <v>45607</v>
      </c>
      <c r="C3040" t="s">
        <v>26</v>
      </c>
      <c r="D3040">
        <v>126.08</v>
      </c>
    </row>
    <row r="3041" spans="1:4" hidden="1" x14ac:dyDescent="0.35">
      <c r="A3041" t="s">
        <v>34</v>
      </c>
      <c r="B3041" s="32">
        <v>45607</v>
      </c>
      <c r="C3041" t="s">
        <v>26</v>
      </c>
      <c r="D3041">
        <v>208.58</v>
      </c>
    </row>
    <row r="3042" spans="1:4" hidden="1" x14ac:dyDescent="0.35">
      <c r="A3042" t="s">
        <v>35</v>
      </c>
      <c r="B3042" s="32">
        <v>45607</v>
      </c>
      <c r="C3042" t="s">
        <v>26</v>
      </c>
      <c r="D3042">
        <v>235.75</v>
      </c>
    </row>
    <row r="3043" spans="1:4" hidden="1" x14ac:dyDescent="0.35">
      <c r="A3043" t="s">
        <v>37</v>
      </c>
      <c r="B3043" s="32">
        <v>45607</v>
      </c>
      <c r="C3043" t="s">
        <v>26</v>
      </c>
      <c r="D3043">
        <v>204</v>
      </c>
    </row>
    <row r="3044" spans="1:4" hidden="1" x14ac:dyDescent="0.35">
      <c r="A3044" t="s">
        <v>38</v>
      </c>
      <c r="B3044" s="32">
        <v>45607</v>
      </c>
      <c r="C3044" t="s">
        <v>26</v>
      </c>
      <c r="D3044">
        <v>199.98</v>
      </c>
    </row>
    <row r="3045" spans="1:4" hidden="1" x14ac:dyDescent="0.35">
      <c r="A3045" t="s">
        <v>39</v>
      </c>
      <c r="B3045" s="32">
        <v>45607</v>
      </c>
      <c r="C3045" t="s">
        <v>26</v>
      </c>
      <c r="D3045">
        <v>107.12</v>
      </c>
    </row>
    <row r="3046" spans="1:4" hidden="1" x14ac:dyDescent="0.35">
      <c r="A3046" t="s">
        <v>40</v>
      </c>
      <c r="B3046" s="32">
        <v>45607</v>
      </c>
      <c r="C3046" t="s">
        <v>26</v>
      </c>
      <c r="D3046">
        <v>117.42</v>
      </c>
    </row>
    <row r="3047" spans="1:4" hidden="1" x14ac:dyDescent="0.35">
      <c r="A3047" t="s">
        <v>41</v>
      </c>
      <c r="B3047" s="32">
        <v>45607</v>
      </c>
      <c r="C3047" t="s">
        <v>26</v>
      </c>
      <c r="D3047">
        <v>157.22999999999999</v>
      </c>
    </row>
    <row r="3048" spans="1:4" hidden="1" x14ac:dyDescent="0.35">
      <c r="A3048" t="s">
        <v>42</v>
      </c>
      <c r="B3048" s="32">
        <v>45607</v>
      </c>
      <c r="C3048" t="s">
        <v>26</v>
      </c>
      <c r="D3048">
        <v>124.62</v>
      </c>
    </row>
    <row r="3049" spans="1:4" hidden="1" x14ac:dyDescent="0.35">
      <c r="A3049" t="s">
        <v>43</v>
      </c>
      <c r="B3049" s="32">
        <v>45607</v>
      </c>
      <c r="C3049" t="s">
        <v>26</v>
      </c>
      <c r="D3049">
        <v>93.63</v>
      </c>
    </row>
    <row r="3050" spans="1:4" hidden="1" x14ac:dyDescent="0.35">
      <c r="A3050" t="s">
        <v>45</v>
      </c>
      <c r="B3050" s="32">
        <v>45607</v>
      </c>
      <c r="C3050" t="s">
        <v>26</v>
      </c>
      <c r="D3050">
        <v>135.08000000000001</v>
      </c>
    </row>
    <row r="3051" spans="1:4" hidden="1" x14ac:dyDescent="0.35">
      <c r="A3051" t="s">
        <v>29</v>
      </c>
      <c r="B3051" s="32">
        <v>45608</v>
      </c>
      <c r="C3051" t="s">
        <v>26</v>
      </c>
      <c r="D3051">
        <v>159.47</v>
      </c>
    </row>
    <row r="3052" spans="1:4" hidden="1" x14ac:dyDescent="0.35">
      <c r="A3052" t="s">
        <v>30</v>
      </c>
      <c r="B3052" s="32">
        <v>45608</v>
      </c>
      <c r="C3052" t="s">
        <v>26</v>
      </c>
      <c r="D3052">
        <v>94.07</v>
      </c>
    </row>
    <row r="3053" spans="1:4" hidden="1" x14ac:dyDescent="0.35">
      <c r="A3053" t="s">
        <v>47</v>
      </c>
      <c r="B3053" s="32">
        <v>45608</v>
      </c>
      <c r="C3053" t="s">
        <v>26</v>
      </c>
      <c r="D3053">
        <v>78.58</v>
      </c>
    </row>
    <row r="3054" spans="1:4" hidden="1" x14ac:dyDescent="0.35">
      <c r="A3054" t="s">
        <v>31</v>
      </c>
      <c r="B3054" s="32">
        <v>45608</v>
      </c>
      <c r="C3054" t="s">
        <v>26</v>
      </c>
      <c r="D3054">
        <v>169.7</v>
      </c>
    </row>
    <row r="3055" spans="1:4" hidden="1" x14ac:dyDescent="0.35">
      <c r="A3055" t="s">
        <v>32</v>
      </c>
      <c r="B3055" s="32">
        <v>45608</v>
      </c>
      <c r="C3055" t="s">
        <v>26</v>
      </c>
      <c r="D3055">
        <v>108.68</v>
      </c>
    </row>
    <row r="3056" spans="1:4" hidden="1" x14ac:dyDescent="0.35">
      <c r="A3056" t="s">
        <v>33</v>
      </c>
      <c r="B3056" s="32">
        <v>45608</v>
      </c>
      <c r="C3056" t="s">
        <v>26</v>
      </c>
      <c r="D3056">
        <v>174.22</v>
      </c>
    </row>
    <row r="3057" spans="1:4" hidden="1" x14ac:dyDescent="0.35">
      <c r="A3057" t="s">
        <v>34</v>
      </c>
      <c r="B3057" s="32">
        <v>45608</v>
      </c>
      <c r="C3057" t="s">
        <v>26</v>
      </c>
      <c r="D3057">
        <v>180.22</v>
      </c>
    </row>
    <row r="3058" spans="1:4" hidden="1" x14ac:dyDescent="0.35">
      <c r="A3058" t="s">
        <v>35</v>
      </c>
      <c r="B3058" s="32">
        <v>45608</v>
      </c>
      <c r="C3058" t="s">
        <v>26</v>
      </c>
      <c r="D3058">
        <v>138.72</v>
      </c>
    </row>
    <row r="3059" spans="1:4" hidden="1" x14ac:dyDescent="0.35">
      <c r="A3059" t="s">
        <v>37</v>
      </c>
      <c r="B3059" s="32">
        <v>45608</v>
      </c>
      <c r="C3059" t="s">
        <v>26</v>
      </c>
      <c r="D3059">
        <v>276.10000000000002</v>
      </c>
    </row>
    <row r="3060" spans="1:4" hidden="1" x14ac:dyDescent="0.35">
      <c r="A3060" t="s">
        <v>38</v>
      </c>
      <c r="B3060" s="32">
        <v>45608</v>
      </c>
      <c r="C3060" t="s">
        <v>26</v>
      </c>
      <c r="D3060">
        <v>216.17</v>
      </c>
    </row>
    <row r="3061" spans="1:4" hidden="1" x14ac:dyDescent="0.35">
      <c r="A3061" t="s">
        <v>39</v>
      </c>
      <c r="B3061" s="32">
        <v>45608</v>
      </c>
      <c r="C3061" t="s">
        <v>26</v>
      </c>
      <c r="D3061">
        <v>136.97999999999999</v>
      </c>
    </row>
    <row r="3062" spans="1:4" hidden="1" x14ac:dyDescent="0.35">
      <c r="A3062" t="s">
        <v>41</v>
      </c>
      <c r="B3062" s="32">
        <v>45608</v>
      </c>
      <c r="C3062" t="s">
        <v>26</v>
      </c>
      <c r="D3062">
        <v>106.62</v>
      </c>
    </row>
    <row r="3063" spans="1:4" hidden="1" x14ac:dyDescent="0.35">
      <c r="A3063" t="s">
        <v>42</v>
      </c>
      <c r="B3063" s="32">
        <v>45608</v>
      </c>
      <c r="C3063" t="s">
        <v>26</v>
      </c>
      <c r="D3063">
        <v>95.82</v>
      </c>
    </row>
    <row r="3064" spans="1:4" hidden="1" x14ac:dyDescent="0.35">
      <c r="A3064" t="s">
        <v>43</v>
      </c>
      <c r="B3064" s="32">
        <v>45608</v>
      </c>
      <c r="C3064" t="s">
        <v>26</v>
      </c>
      <c r="D3064">
        <v>204.93</v>
      </c>
    </row>
    <row r="3065" spans="1:4" hidden="1" x14ac:dyDescent="0.35">
      <c r="A3065" t="s">
        <v>44</v>
      </c>
      <c r="B3065" s="32">
        <v>45608</v>
      </c>
      <c r="C3065" t="s">
        <v>26</v>
      </c>
      <c r="D3065">
        <v>148.82</v>
      </c>
    </row>
    <row r="3066" spans="1:4" hidden="1" x14ac:dyDescent="0.35">
      <c r="A3066" t="s">
        <v>45</v>
      </c>
      <c r="B3066" s="32">
        <v>45608</v>
      </c>
      <c r="C3066" t="s">
        <v>26</v>
      </c>
      <c r="D3066">
        <v>197.33</v>
      </c>
    </row>
    <row r="3067" spans="1:4" hidden="1" x14ac:dyDescent="0.35">
      <c r="A3067" t="s">
        <v>29</v>
      </c>
      <c r="B3067" s="32">
        <v>45609</v>
      </c>
      <c r="C3067" t="s">
        <v>26</v>
      </c>
      <c r="D3067">
        <v>140.22</v>
      </c>
    </row>
    <row r="3068" spans="1:4" hidden="1" x14ac:dyDescent="0.35">
      <c r="A3068" t="s">
        <v>30</v>
      </c>
      <c r="B3068" s="32">
        <v>45609</v>
      </c>
      <c r="C3068" t="s">
        <v>26</v>
      </c>
      <c r="D3068">
        <v>156.43</v>
      </c>
    </row>
    <row r="3069" spans="1:4" hidden="1" x14ac:dyDescent="0.35">
      <c r="A3069" t="s">
        <v>47</v>
      </c>
      <c r="B3069" s="32">
        <v>45609</v>
      </c>
      <c r="C3069" t="s">
        <v>26</v>
      </c>
      <c r="D3069">
        <v>119.73</v>
      </c>
    </row>
    <row r="3070" spans="1:4" hidden="1" x14ac:dyDescent="0.35">
      <c r="A3070" t="s">
        <v>31</v>
      </c>
      <c r="B3070" s="32">
        <v>45609</v>
      </c>
      <c r="C3070" t="s">
        <v>26</v>
      </c>
      <c r="D3070">
        <v>180.93</v>
      </c>
    </row>
    <row r="3071" spans="1:4" hidden="1" x14ac:dyDescent="0.35">
      <c r="A3071" t="s">
        <v>32</v>
      </c>
      <c r="B3071" s="32">
        <v>45609</v>
      </c>
      <c r="C3071" t="s">
        <v>26</v>
      </c>
      <c r="D3071">
        <v>113.35</v>
      </c>
    </row>
    <row r="3072" spans="1:4" hidden="1" x14ac:dyDescent="0.35">
      <c r="A3072" t="s">
        <v>33</v>
      </c>
      <c r="B3072" s="32">
        <v>45609</v>
      </c>
      <c r="C3072" t="s">
        <v>26</v>
      </c>
      <c r="D3072">
        <v>64.88</v>
      </c>
    </row>
    <row r="3073" spans="1:4" hidden="1" x14ac:dyDescent="0.35">
      <c r="A3073" t="s">
        <v>34</v>
      </c>
      <c r="B3073" s="32">
        <v>45609</v>
      </c>
      <c r="C3073" t="s">
        <v>26</v>
      </c>
      <c r="D3073">
        <v>133.27000000000001</v>
      </c>
    </row>
    <row r="3074" spans="1:4" hidden="1" x14ac:dyDescent="0.35">
      <c r="A3074" t="s">
        <v>35</v>
      </c>
      <c r="B3074" s="32">
        <v>45609</v>
      </c>
      <c r="C3074" t="s">
        <v>26</v>
      </c>
      <c r="D3074">
        <v>194.02</v>
      </c>
    </row>
    <row r="3075" spans="1:4" hidden="1" x14ac:dyDescent="0.35">
      <c r="A3075" t="s">
        <v>37</v>
      </c>
      <c r="B3075" s="32">
        <v>45609</v>
      </c>
      <c r="C3075" t="s">
        <v>26</v>
      </c>
      <c r="D3075">
        <v>235.18</v>
      </c>
    </row>
    <row r="3076" spans="1:4" hidden="1" x14ac:dyDescent="0.35">
      <c r="A3076" t="s">
        <v>38</v>
      </c>
      <c r="B3076" s="32">
        <v>45609</v>
      </c>
      <c r="C3076" t="s">
        <v>26</v>
      </c>
      <c r="D3076">
        <v>163.5</v>
      </c>
    </row>
    <row r="3077" spans="1:4" hidden="1" x14ac:dyDescent="0.35">
      <c r="A3077" t="s">
        <v>39</v>
      </c>
      <c r="B3077" s="32">
        <v>45609</v>
      </c>
      <c r="C3077" t="s">
        <v>26</v>
      </c>
      <c r="D3077">
        <v>139.72</v>
      </c>
    </row>
    <row r="3078" spans="1:4" hidden="1" x14ac:dyDescent="0.35">
      <c r="A3078" t="s">
        <v>40</v>
      </c>
      <c r="B3078" s="32">
        <v>45609</v>
      </c>
      <c r="C3078" t="s">
        <v>26</v>
      </c>
      <c r="D3078">
        <v>187.02</v>
      </c>
    </row>
    <row r="3079" spans="1:4" hidden="1" x14ac:dyDescent="0.35">
      <c r="A3079" t="s">
        <v>41</v>
      </c>
      <c r="B3079" s="32">
        <v>45609</v>
      </c>
      <c r="C3079" t="s">
        <v>26</v>
      </c>
      <c r="D3079">
        <v>177.05</v>
      </c>
    </row>
    <row r="3080" spans="1:4" hidden="1" x14ac:dyDescent="0.35">
      <c r="A3080" t="s">
        <v>42</v>
      </c>
      <c r="B3080" s="32">
        <v>45609</v>
      </c>
      <c r="C3080" t="s">
        <v>26</v>
      </c>
      <c r="D3080">
        <v>104.92</v>
      </c>
    </row>
    <row r="3081" spans="1:4" hidden="1" x14ac:dyDescent="0.35">
      <c r="A3081" t="s">
        <v>43</v>
      </c>
      <c r="B3081" s="32">
        <v>45609</v>
      </c>
      <c r="C3081" t="s">
        <v>26</v>
      </c>
      <c r="D3081">
        <v>135.07</v>
      </c>
    </row>
    <row r="3082" spans="1:4" hidden="1" x14ac:dyDescent="0.35">
      <c r="A3082" t="s">
        <v>44</v>
      </c>
      <c r="B3082" s="32">
        <v>45609</v>
      </c>
      <c r="C3082" t="s">
        <v>26</v>
      </c>
      <c r="D3082">
        <v>124.12</v>
      </c>
    </row>
    <row r="3083" spans="1:4" hidden="1" x14ac:dyDescent="0.35">
      <c r="A3083" t="s">
        <v>45</v>
      </c>
      <c r="B3083" s="32">
        <v>45609</v>
      </c>
      <c r="C3083" t="s">
        <v>26</v>
      </c>
      <c r="D3083">
        <v>142.91999999999999</v>
      </c>
    </row>
    <row r="3084" spans="1:4" hidden="1" x14ac:dyDescent="0.35">
      <c r="A3084" t="s">
        <v>29</v>
      </c>
      <c r="B3084" s="32">
        <v>45610</v>
      </c>
      <c r="C3084" t="s">
        <v>26</v>
      </c>
      <c r="D3084">
        <v>130.80000000000001</v>
      </c>
    </row>
    <row r="3085" spans="1:4" hidden="1" x14ac:dyDescent="0.35">
      <c r="A3085" t="s">
        <v>30</v>
      </c>
      <c r="B3085" s="32">
        <v>45610</v>
      </c>
      <c r="C3085" t="s">
        <v>26</v>
      </c>
      <c r="D3085">
        <v>79.42</v>
      </c>
    </row>
    <row r="3086" spans="1:4" hidden="1" x14ac:dyDescent="0.35">
      <c r="A3086" t="s">
        <v>47</v>
      </c>
      <c r="B3086" s="32">
        <v>45610</v>
      </c>
      <c r="C3086" t="s">
        <v>26</v>
      </c>
      <c r="D3086">
        <v>64.650000000000006</v>
      </c>
    </row>
    <row r="3087" spans="1:4" hidden="1" x14ac:dyDescent="0.35">
      <c r="A3087" t="s">
        <v>31</v>
      </c>
      <c r="B3087" s="32">
        <v>45610</v>
      </c>
      <c r="C3087" t="s">
        <v>26</v>
      </c>
      <c r="D3087">
        <v>180.27</v>
      </c>
    </row>
    <row r="3088" spans="1:4" hidden="1" x14ac:dyDescent="0.35">
      <c r="A3088" t="s">
        <v>32</v>
      </c>
      <c r="B3088" s="32">
        <v>45610</v>
      </c>
      <c r="C3088" t="s">
        <v>26</v>
      </c>
      <c r="D3088">
        <v>83.38</v>
      </c>
    </row>
    <row r="3089" spans="1:4" hidden="1" x14ac:dyDescent="0.35">
      <c r="A3089" t="s">
        <v>33</v>
      </c>
      <c r="B3089" s="32">
        <v>45610</v>
      </c>
      <c r="C3089" t="s">
        <v>26</v>
      </c>
      <c r="D3089">
        <v>111.9</v>
      </c>
    </row>
    <row r="3090" spans="1:4" hidden="1" x14ac:dyDescent="0.35">
      <c r="A3090" t="s">
        <v>34</v>
      </c>
      <c r="B3090" s="32">
        <v>45610</v>
      </c>
      <c r="C3090" t="s">
        <v>26</v>
      </c>
      <c r="D3090">
        <v>89.47</v>
      </c>
    </row>
    <row r="3091" spans="1:4" hidden="1" x14ac:dyDescent="0.35">
      <c r="A3091" t="s">
        <v>35</v>
      </c>
      <c r="B3091" s="32">
        <v>45610</v>
      </c>
      <c r="C3091" t="s">
        <v>26</v>
      </c>
      <c r="D3091">
        <v>165.28</v>
      </c>
    </row>
    <row r="3092" spans="1:4" hidden="1" x14ac:dyDescent="0.35">
      <c r="A3092" t="s">
        <v>37</v>
      </c>
      <c r="B3092" s="32">
        <v>45610</v>
      </c>
      <c r="C3092" t="s">
        <v>26</v>
      </c>
      <c r="D3092">
        <v>258.62</v>
      </c>
    </row>
    <row r="3093" spans="1:4" hidden="1" x14ac:dyDescent="0.35">
      <c r="A3093" t="s">
        <v>38</v>
      </c>
      <c r="B3093" s="32">
        <v>45610</v>
      </c>
      <c r="C3093" t="s">
        <v>26</v>
      </c>
      <c r="D3093">
        <v>216.07</v>
      </c>
    </row>
    <row r="3094" spans="1:4" hidden="1" x14ac:dyDescent="0.35">
      <c r="A3094" t="s">
        <v>39</v>
      </c>
      <c r="B3094" s="32">
        <v>45610</v>
      </c>
      <c r="C3094" t="s">
        <v>26</v>
      </c>
      <c r="D3094">
        <v>110.92</v>
      </c>
    </row>
    <row r="3095" spans="1:4" hidden="1" x14ac:dyDescent="0.35">
      <c r="A3095" t="s">
        <v>40</v>
      </c>
      <c r="B3095" s="32">
        <v>45610</v>
      </c>
      <c r="C3095" t="s">
        <v>26</v>
      </c>
      <c r="D3095">
        <v>89</v>
      </c>
    </row>
    <row r="3096" spans="1:4" hidden="1" x14ac:dyDescent="0.35">
      <c r="A3096" t="s">
        <v>41</v>
      </c>
      <c r="B3096" s="32">
        <v>45610</v>
      </c>
      <c r="C3096" t="s">
        <v>26</v>
      </c>
      <c r="D3096">
        <v>136.57</v>
      </c>
    </row>
    <row r="3097" spans="1:4" hidden="1" x14ac:dyDescent="0.35">
      <c r="A3097" t="s">
        <v>42</v>
      </c>
      <c r="B3097" s="32">
        <v>45610</v>
      </c>
      <c r="C3097" t="s">
        <v>26</v>
      </c>
      <c r="D3097">
        <v>96.22</v>
      </c>
    </row>
    <row r="3098" spans="1:4" hidden="1" x14ac:dyDescent="0.35">
      <c r="A3098" t="s">
        <v>43</v>
      </c>
      <c r="B3098" s="32">
        <v>45610</v>
      </c>
      <c r="C3098" t="s">
        <v>26</v>
      </c>
      <c r="D3098">
        <v>105.4</v>
      </c>
    </row>
    <row r="3099" spans="1:4" hidden="1" x14ac:dyDescent="0.35">
      <c r="A3099" t="s">
        <v>44</v>
      </c>
      <c r="B3099" s="32">
        <v>45610</v>
      </c>
      <c r="C3099" t="s">
        <v>26</v>
      </c>
      <c r="D3099">
        <v>115.85</v>
      </c>
    </row>
    <row r="3100" spans="1:4" hidden="1" x14ac:dyDescent="0.35">
      <c r="A3100" t="s">
        <v>45</v>
      </c>
      <c r="B3100" s="32">
        <v>45610</v>
      </c>
      <c r="C3100" t="s">
        <v>26</v>
      </c>
      <c r="D3100">
        <v>119.97</v>
      </c>
    </row>
    <row r="3101" spans="1:4" hidden="1" x14ac:dyDescent="0.35">
      <c r="A3101" t="s">
        <v>29</v>
      </c>
      <c r="B3101" s="32">
        <v>45611</v>
      </c>
      <c r="C3101" t="s">
        <v>26</v>
      </c>
      <c r="D3101">
        <v>119.55</v>
      </c>
    </row>
    <row r="3102" spans="1:4" hidden="1" x14ac:dyDescent="0.35">
      <c r="A3102" t="s">
        <v>30</v>
      </c>
      <c r="B3102" s="32">
        <v>45611</v>
      </c>
      <c r="C3102" t="s">
        <v>26</v>
      </c>
      <c r="D3102">
        <v>118.72</v>
      </c>
    </row>
    <row r="3103" spans="1:4" hidden="1" x14ac:dyDescent="0.35">
      <c r="A3103" t="s">
        <v>47</v>
      </c>
      <c r="B3103" s="32">
        <v>45611</v>
      </c>
      <c r="C3103" t="s">
        <v>26</v>
      </c>
      <c r="D3103">
        <v>80.62</v>
      </c>
    </row>
    <row r="3104" spans="1:4" hidden="1" x14ac:dyDescent="0.35">
      <c r="A3104" t="s">
        <v>31</v>
      </c>
      <c r="B3104" s="32">
        <v>45611</v>
      </c>
      <c r="C3104" t="s">
        <v>26</v>
      </c>
      <c r="D3104">
        <v>210.43</v>
      </c>
    </row>
    <row r="3105" spans="1:4" hidden="1" x14ac:dyDescent="0.35">
      <c r="A3105" t="s">
        <v>32</v>
      </c>
      <c r="B3105" s="32">
        <v>45611</v>
      </c>
      <c r="C3105" t="s">
        <v>26</v>
      </c>
      <c r="D3105">
        <v>111.42</v>
      </c>
    </row>
    <row r="3106" spans="1:4" hidden="1" x14ac:dyDescent="0.35">
      <c r="A3106" t="s">
        <v>33</v>
      </c>
      <c r="B3106" s="32">
        <v>45611</v>
      </c>
      <c r="C3106" t="s">
        <v>26</v>
      </c>
      <c r="D3106">
        <v>173.85</v>
      </c>
    </row>
    <row r="3107" spans="1:4" hidden="1" x14ac:dyDescent="0.35">
      <c r="A3107" t="s">
        <v>34</v>
      </c>
      <c r="B3107" s="32">
        <v>45611</v>
      </c>
      <c r="C3107" t="s">
        <v>26</v>
      </c>
      <c r="D3107">
        <v>128.18</v>
      </c>
    </row>
    <row r="3108" spans="1:4" hidden="1" x14ac:dyDescent="0.35">
      <c r="A3108" t="s">
        <v>35</v>
      </c>
      <c r="B3108" s="32">
        <v>45611</v>
      </c>
      <c r="C3108" t="s">
        <v>26</v>
      </c>
      <c r="D3108">
        <v>161.94999999999999</v>
      </c>
    </row>
    <row r="3109" spans="1:4" hidden="1" x14ac:dyDescent="0.35">
      <c r="A3109" t="s">
        <v>37</v>
      </c>
      <c r="B3109" s="32">
        <v>45611</v>
      </c>
      <c r="C3109" t="s">
        <v>26</v>
      </c>
      <c r="D3109">
        <v>230.32</v>
      </c>
    </row>
    <row r="3110" spans="1:4" hidden="1" x14ac:dyDescent="0.35">
      <c r="A3110" t="s">
        <v>38</v>
      </c>
      <c r="B3110" s="32">
        <v>45611</v>
      </c>
      <c r="C3110" t="s">
        <v>26</v>
      </c>
      <c r="D3110">
        <v>106.78</v>
      </c>
    </row>
    <row r="3111" spans="1:4" hidden="1" x14ac:dyDescent="0.35">
      <c r="A3111" t="s">
        <v>39</v>
      </c>
      <c r="B3111" s="32">
        <v>45611</v>
      </c>
      <c r="C3111" t="s">
        <v>26</v>
      </c>
      <c r="D3111">
        <v>105.23</v>
      </c>
    </row>
    <row r="3112" spans="1:4" hidden="1" x14ac:dyDescent="0.35">
      <c r="A3112" t="s">
        <v>40</v>
      </c>
      <c r="B3112" s="32">
        <v>45611</v>
      </c>
      <c r="C3112" t="s">
        <v>26</v>
      </c>
      <c r="D3112">
        <v>85.55</v>
      </c>
    </row>
    <row r="3113" spans="1:4" hidden="1" x14ac:dyDescent="0.35">
      <c r="A3113" t="s">
        <v>41</v>
      </c>
      <c r="B3113" s="32">
        <v>45611</v>
      </c>
      <c r="C3113" t="s">
        <v>26</v>
      </c>
      <c r="D3113">
        <v>103.52</v>
      </c>
    </row>
    <row r="3114" spans="1:4" hidden="1" x14ac:dyDescent="0.35">
      <c r="A3114" t="s">
        <v>42</v>
      </c>
      <c r="B3114" s="32">
        <v>45611</v>
      </c>
      <c r="C3114" t="s">
        <v>26</v>
      </c>
      <c r="D3114">
        <v>147</v>
      </c>
    </row>
    <row r="3115" spans="1:4" hidden="1" x14ac:dyDescent="0.35">
      <c r="A3115" t="s">
        <v>43</v>
      </c>
      <c r="B3115" s="32">
        <v>45611</v>
      </c>
      <c r="C3115" t="s">
        <v>26</v>
      </c>
      <c r="D3115">
        <v>202.85</v>
      </c>
    </row>
    <row r="3116" spans="1:4" hidden="1" x14ac:dyDescent="0.35">
      <c r="A3116" t="s">
        <v>44</v>
      </c>
      <c r="B3116" s="32">
        <v>45611</v>
      </c>
      <c r="C3116" t="s">
        <v>26</v>
      </c>
      <c r="D3116">
        <v>126.43</v>
      </c>
    </row>
    <row r="3117" spans="1:4" hidden="1" x14ac:dyDescent="0.35">
      <c r="A3117" t="s">
        <v>45</v>
      </c>
      <c r="B3117" s="32">
        <v>45611</v>
      </c>
      <c r="C3117" t="s">
        <v>26</v>
      </c>
      <c r="D3117">
        <v>158.12</v>
      </c>
    </row>
    <row r="3118" spans="1:4" hidden="1" x14ac:dyDescent="0.35">
      <c r="A3118" t="s">
        <v>47</v>
      </c>
      <c r="B3118" s="32">
        <v>45612</v>
      </c>
      <c r="C3118" t="s">
        <v>26</v>
      </c>
      <c r="D3118">
        <v>102.02</v>
      </c>
    </row>
    <row r="3119" spans="1:4" hidden="1" x14ac:dyDescent="0.35">
      <c r="A3119" t="s">
        <v>31</v>
      </c>
      <c r="B3119" s="32">
        <v>45612</v>
      </c>
      <c r="C3119" t="s">
        <v>26</v>
      </c>
      <c r="D3119">
        <v>38.049999999999997</v>
      </c>
    </row>
    <row r="3120" spans="1:4" hidden="1" x14ac:dyDescent="0.35">
      <c r="A3120" t="s">
        <v>32</v>
      </c>
      <c r="B3120" s="32">
        <v>45612</v>
      </c>
      <c r="C3120" t="s">
        <v>26</v>
      </c>
      <c r="D3120">
        <v>20.079999999999998</v>
      </c>
    </row>
    <row r="3121" spans="1:4" hidden="1" x14ac:dyDescent="0.35">
      <c r="A3121" t="s">
        <v>33</v>
      </c>
      <c r="B3121" s="32">
        <v>45612</v>
      </c>
      <c r="C3121" t="s">
        <v>26</v>
      </c>
      <c r="D3121">
        <v>46.68</v>
      </c>
    </row>
    <row r="3122" spans="1:4" hidden="1" x14ac:dyDescent="0.35">
      <c r="A3122" t="s">
        <v>37</v>
      </c>
      <c r="B3122" s="32">
        <v>45612</v>
      </c>
      <c r="C3122" t="s">
        <v>26</v>
      </c>
      <c r="D3122">
        <v>60.93</v>
      </c>
    </row>
    <row r="3123" spans="1:4" hidden="1" x14ac:dyDescent="0.35">
      <c r="A3123" t="s">
        <v>38</v>
      </c>
      <c r="B3123" s="32">
        <v>45612</v>
      </c>
      <c r="C3123" t="s">
        <v>26</v>
      </c>
      <c r="D3123">
        <v>35.4</v>
      </c>
    </row>
    <row r="3124" spans="1:4" hidden="1" x14ac:dyDescent="0.35">
      <c r="A3124" t="s">
        <v>41</v>
      </c>
      <c r="B3124" s="32">
        <v>45612</v>
      </c>
      <c r="C3124" t="s">
        <v>26</v>
      </c>
      <c r="D3124">
        <v>38.08</v>
      </c>
    </row>
    <row r="3125" spans="1:4" hidden="1" x14ac:dyDescent="0.35">
      <c r="A3125" t="s">
        <v>43</v>
      </c>
      <c r="B3125" s="32">
        <v>45612</v>
      </c>
      <c r="C3125" t="s">
        <v>26</v>
      </c>
      <c r="D3125">
        <v>46.53</v>
      </c>
    </row>
    <row r="3126" spans="1:4" hidden="1" x14ac:dyDescent="0.35">
      <c r="A3126" t="s">
        <v>44</v>
      </c>
      <c r="B3126" s="32">
        <v>45612</v>
      </c>
      <c r="C3126" t="s">
        <v>26</v>
      </c>
      <c r="D3126">
        <v>142.47999999999999</v>
      </c>
    </row>
    <row r="3127" spans="1:4" hidden="1" x14ac:dyDescent="0.35">
      <c r="A3127" t="s">
        <v>29</v>
      </c>
      <c r="B3127" s="32">
        <v>45614</v>
      </c>
      <c r="C3127" t="s">
        <v>26</v>
      </c>
      <c r="D3127">
        <v>107.87</v>
      </c>
    </row>
    <row r="3128" spans="1:4" hidden="1" x14ac:dyDescent="0.35">
      <c r="A3128" t="s">
        <v>30</v>
      </c>
      <c r="B3128" s="32">
        <v>45614</v>
      </c>
      <c r="C3128" t="s">
        <v>26</v>
      </c>
      <c r="D3128">
        <v>90.68</v>
      </c>
    </row>
    <row r="3129" spans="1:4" hidden="1" x14ac:dyDescent="0.35">
      <c r="A3129" t="s">
        <v>47</v>
      </c>
      <c r="B3129" s="32">
        <v>45614</v>
      </c>
      <c r="C3129" t="s">
        <v>26</v>
      </c>
      <c r="D3129">
        <v>77.67</v>
      </c>
    </row>
    <row r="3130" spans="1:4" hidden="1" x14ac:dyDescent="0.35">
      <c r="A3130" t="s">
        <v>31</v>
      </c>
      <c r="B3130" s="32">
        <v>45614</v>
      </c>
      <c r="C3130" t="s">
        <v>26</v>
      </c>
      <c r="D3130">
        <v>163.35</v>
      </c>
    </row>
    <row r="3131" spans="1:4" hidden="1" x14ac:dyDescent="0.35">
      <c r="A3131" t="s">
        <v>32</v>
      </c>
      <c r="B3131" s="32">
        <v>45614</v>
      </c>
      <c r="C3131" t="s">
        <v>26</v>
      </c>
      <c r="D3131">
        <v>100.75</v>
      </c>
    </row>
    <row r="3132" spans="1:4" hidden="1" x14ac:dyDescent="0.35">
      <c r="A3132" t="s">
        <v>33</v>
      </c>
      <c r="B3132" s="32">
        <v>45614</v>
      </c>
      <c r="C3132" t="s">
        <v>26</v>
      </c>
      <c r="D3132">
        <v>173.33</v>
      </c>
    </row>
    <row r="3133" spans="1:4" hidden="1" x14ac:dyDescent="0.35">
      <c r="A3133" t="s">
        <v>34</v>
      </c>
      <c r="B3133" s="32">
        <v>45614</v>
      </c>
      <c r="C3133" t="s">
        <v>26</v>
      </c>
      <c r="D3133">
        <v>103.53</v>
      </c>
    </row>
    <row r="3134" spans="1:4" hidden="1" x14ac:dyDescent="0.35">
      <c r="A3134" t="s">
        <v>35</v>
      </c>
      <c r="B3134" s="32">
        <v>45614</v>
      </c>
      <c r="C3134" t="s">
        <v>26</v>
      </c>
      <c r="D3134">
        <v>190.17</v>
      </c>
    </row>
    <row r="3135" spans="1:4" hidden="1" x14ac:dyDescent="0.35">
      <c r="A3135" t="s">
        <v>37</v>
      </c>
      <c r="B3135" s="32">
        <v>45614</v>
      </c>
      <c r="C3135" t="s">
        <v>26</v>
      </c>
      <c r="D3135">
        <v>305.77999999999997</v>
      </c>
    </row>
    <row r="3136" spans="1:4" hidden="1" x14ac:dyDescent="0.35">
      <c r="A3136" t="s">
        <v>38</v>
      </c>
      <c r="B3136" s="32">
        <v>45614</v>
      </c>
      <c r="C3136" t="s">
        <v>26</v>
      </c>
      <c r="D3136">
        <v>187.4</v>
      </c>
    </row>
    <row r="3137" spans="1:4" hidden="1" x14ac:dyDescent="0.35">
      <c r="A3137" t="s">
        <v>39</v>
      </c>
      <c r="B3137" s="32">
        <v>45614</v>
      </c>
      <c r="C3137" t="s">
        <v>26</v>
      </c>
      <c r="D3137">
        <v>106.17</v>
      </c>
    </row>
    <row r="3138" spans="1:4" hidden="1" x14ac:dyDescent="0.35">
      <c r="A3138" t="s">
        <v>40</v>
      </c>
      <c r="B3138" s="32">
        <v>45614</v>
      </c>
      <c r="C3138" t="s">
        <v>26</v>
      </c>
      <c r="D3138">
        <v>92.57</v>
      </c>
    </row>
    <row r="3139" spans="1:4" hidden="1" x14ac:dyDescent="0.35">
      <c r="A3139" t="s">
        <v>41</v>
      </c>
      <c r="B3139" s="32">
        <v>45614</v>
      </c>
      <c r="C3139" t="s">
        <v>26</v>
      </c>
      <c r="D3139">
        <v>93.92</v>
      </c>
    </row>
    <row r="3140" spans="1:4" hidden="1" x14ac:dyDescent="0.35">
      <c r="A3140" t="s">
        <v>42</v>
      </c>
      <c r="B3140" s="32">
        <v>45614</v>
      </c>
      <c r="C3140" t="s">
        <v>26</v>
      </c>
      <c r="D3140">
        <v>137.13</v>
      </c>
    </row>
    <row r="3141" spans="1:4" hidden="1" x14ac:dyDescent="0.35">
      <c r="A3141" t="s">
        <v>43</v>
      </c>
      <c r="B3141" s="32">
        <v>45614</v>
      </c>
      <c r="C3141" t="s">
        <v>26</v>
      </c>
      <c r="D3141">
        <v>162.13</v>
      </c>
    </row>
    <row r="3142" spans="1:4" hidden="1" x14ac:dyDescent="0.35">
      <c r="A3142" t="s">
        <v>45</v>
      </c>
      <c r="B3142" s="32">
        <v>45614</v>
      </c>
      <c r="C3142" t="s">
        <v>26</v>
      </c>
      <c r="D3142">
        <v>176.9</v>
      </c>
    </row>
    <row r="3143" spans="1:4" hidden="1" x14ac:dyDescent="0.35">
      <c r="A3143" t="s">
        <v>29</v>
      </c>
      <c r="B3143" s="32">
        <v>45615</v>
      </c>
      <c r="C3143" t="s">
        <v>26</v>
      </c>
      <c r="D3143">
        <v>106.12</v>
      </c>
    </row>
    <row r="3144" spans="1:4" hidden="1" x14ac:dyDescent="0.35">
      <c r="A3144" t="s">
        <v>30</v>
      </c>
      <c r="B3144" s="32">
        <v>45615</v>
      </c>
      <c r="C3144" t="s">
        <v>26</v>
      </c>
      <c r="D3144">
        <v>117.8</v>
      </c>
    </row>
    <row r="3145" spans="1:4" hidden="1" x14ac:dyDescent="0.35">
      <c r="A3145" t="s">
        <v>47</v>
      </c>
      <c r="B3145" s="32">
        <v>45615</v>
      </c>
      <c r="C3145" t="s">
        <v>26</v>
      </c>
      <c r="D3145">
        <v>80.349999999999994</v>
      </c>
    </row>
    <row r="3146" spans="1:4" hidden="1" x14ac:dyDescent="0.35">
      <c r="A3146" t="s">
        <v>31</v>
      </c>
      <c r="B3146" s="32">
        <v>45615</v>
      </c>
      <c r="C3146" t="s">
        <v>26</v>
      </c>
      <c r="D3146">
        <v>203.22</v>
      </c>
    </row>
    <row r="3147" spans="1:4" hidden="1" x14ac:dyDescent="0.35">
      <c r="A3147" t="s">
        <v>32</v>
      </c>
      <c r="B3147" s="32">
        <v>45615</v>
      </c>
      <c r="C3147" t="s">
        <v>26</v>
      </c>
      <c r="D3147">
        <v>75.430000000000007</v>
      </c>
    </row>
    <row r="3148" spans="1:4" hidden="1" x14ac:dyDescent="0.35">
      <c r="A3148" t="s">
        <v>33</v>
      </c>
      <c r="B3148" s="32">
        <v>45615</v>
      </c>
      <c r="C3148" t="s">
        <v>26</v>
      </c>
      <c r="D3148">
        <v>80.62</v>
      </c>
    </row>
    <row r="3149" spans="1:4" hidden="1" x14ac:dyDescent="0.35">
      <c r="A3149" t="s">
        <v>34</v>
      </c>
      <c r="B3149" s="32">
        <v>45615</v>
      </c>
      <c r="C3149" t="s">
        <v>26</v>
      </c>
      <c r="D3149">
        <v>133.08000000000001</v>
      </c>
    </row>
    <row r="3150" spans="1:4" hidden="1" x14ac:dyDescent="0.35">
      <c r="A3150" t="s">
        <v>35</v>
      </c>
      <c r="B3150" s="32">
        <v>45615</v>
      </c>
      <c r="C3150" t="s">
        <v>26</v>
      </c>
      <c r="D3150">
        <v>152.9</v>
      </c>
    </row>
    <row r="3151" spans="1:4" hidden="1" x14ac:dyDescent="0.35">
      <c r="A3151" t="s">
        <v>37</v>
      </c>
      <c r="B3151" s="32">
        <v>45615</v>
      </c>
      <c r="C3151" t="s">
        <v>26</v>
      </c>
      <c r="D3151">
        <v>264.02999999999997</v>
      </c>
    </row>
    <row r="3152" spans="1:4" hidden="1" x14ac:dyDescent="0.35">
      <c r="A3152" t="s">
        <v>38</v>
      </c>
      <c r="B3152" s="32">
        <v>45615</v>
      </c>
      <c r="C3152" t="s">
        <v>26</v>
      </c>
      <c r="D3152">
        <v>135.80000000000001</v>
      </c>
    </row>
    <row r="3153" spans="1:4" hidden="1" x14ac:dyDescent="0.35">
      <c r="A3153" t="s">
        <v>39</v>
      </c>
      <c r="B3153" s="32">
        <v>45615</v>
      </c>
      <c r="C3153" t="s">
        <v>26</v>
      </c>
      <c r="D3153">
        <v>107.82</v>
      </c>
    </row>
    <row r="3154" spans="1:4" hidden="1" x14ac:dyDescent="0.35">
      <c r="A3154" t="s">
        <v>40</v>
      </c>
      <c r="B3154" s="32">
        <v>45615</v>
      </c>
      <c r="C3154" t="s">
        <v>26</v>
      </c>
      <c r="D3154">
        <v>108.35</v>
      </c>
    </row>
    <row r="3155" spans="1:4" hidden="1" x14ac:dyDescent="0.35">
      <c r="A3155" t="s">
        <v>41</v>
      </c>
      <c r="B3155" s="32">
        <v>45615</v>
      </c>
      <c r="C3155" t="s">
        <v>26</v>
      </c>
      <c r="D3155">
        <v>133.38</v>
      </c>
    </row>
    <row r="3156" spans="1:4" hidden="1" x14ac:dyDescent="0.35">
      <c r="A3156" t="s">
        <v>42</v>
      </c>
      <c r="B3156" s="32">
        <v>45615</v>
      </c>
      <c r="C3156" t="s">
        <v>26</v>
      </c>
      <c r="D3156">
        <v>87.47</v>
      </c>
    </row>
    <row r="3157" spans="1:4" hidden="1" x14ac:dyDescent="0.35">
      <c r="A3157" t="s">
        <v>43</v>
      </c>
      <c r="B3157" s="32">
        <v>45615</v>
      </c>
      <c r="C3157" t="s">
        <v>26</v>
      </c>
      <c r="D3157">
        <v>161.88</v>
      </c>
    </row>
    <row r="3158" spans="1:4" hidden="1" x14ac:dyDescent="0.35">
      <c r="A3158" t="s">
        <v>44</v>
      </c>
      <c r="B3158" s="32">
        <v>45615</v>
      </c>
      <c r="C3158" t="s">
        <v>26</v>
      </c>
      <c r="D3158">
        <v>146.13</v>
      </c>
    </row>
    <row r="3159" spans="1:4" hidden="1" x14ac:dyDescent="0.35">
      <c r="A3159" t="s">
        <v>45</v>
      </c>
      <c r="B3159" s="32">
        <v>45615</v>
      </c>
      <c r="C3159" t="s">
        <v>26</v>
      </c>
      <c r="D3159">
        <v>204.23</v>
      </c>
    </row>
    <row r="3160" spans="1:4" hidden="1" x14ac:dyDescent="0.35">
      <c r="A3160" t="s">
        <v>29</v>
      </c>
      <c r="B3160" s="32">
        <v>45616</v>
      </c>
      <c r="C3160" t="s">
        <v>26</v>
      </c>
      <c r="D3160">
        <v>163.58000000000001</v>
      </c>
    </row>
    <row r="3161" spans="1:4" hidden="1" x14ac:dyDescent="0.35">
      <c r="A3161" t="s">
        <v>30</v>
      </c>
      <c r="B3161" s="32">
        <v>45616</v>
      </c>
      <c r="C3161" t="s">
        <v>26</v>
      </c>
      <c r="D3161">
        <v>93.25</v>
      </c>
    </row>
    <row r="3162" spans="1:4" hidden="1" x14ac:dyDescent="0.35">
      <c r="A3162" t="s">
        <v>47</v>
      </c>
      <c r="B3162" s="32">
        <v>45616</v>
      </c>
      <c r="C3162" t="s">
        <v>26</v>
      </c>
      <c r="D3162">
        <v>78.67</v>
      </c>
    </row>
    <row r="3163" spans="1:4" hidden="1" x14ac:dyDescent="0.35">
      <c r="A3163" t="s">
        <v>31</v>
      </c>
      <c r="B3163" s="32">
        <v>45616</v>
      </c>
      <c r="C3163" t="s">
        <v>26</v>
      </c>
      <c r="D3163">
        <v>187.48</v>
      </c>
    </row>
    <row r="3164" spans="1:4" hidden="1" x14ac:dyDescent="0.35">
      <c r="A3164" t="s">
        <v>32</v>
      </c>
      <c r="B3164" s="32">
        <v>45616</v>
      </c>
      <c r="C3164" t="s">
        <v>26</v>
      </c>
      <c r="D3164">
        <v>82.45</v>
      </c>
    </row>
    <row r="3165" spans="1:4" hidden="1" x14ac:dyDescent="0.35">
      <c r="A3165" t="s">
        <v>33</v>
      </c>
      <c r="B3165" s="32">
        <v>45616</v>
      </c>
      <c r="C3165" t="s">
        <v>26</v>
      </c>
      <c r="D3165">
        <v>153.37</v>
      </c>
    </row>
    <row r="3166" spans="1:4" hidden="1" x14ac:dyDescent="0.35">
      <c r="A3166" t="s">
        <v>34</v>
      </c>
      <c r="B3166" s="32">
        <v>45616</v>
      </c>
      <c r="C3166" t="s">
        <v>26</v>
      </c>
      <c r="D3166">
        <v>105.93</v>
      </c>
    </row>
    <row r="3167" spans="1:4" hidden="1" x14ac:dyDescent="0.35">
      <c r="A3167" t="s">
        <v>35</v>
      </c>
      <c r="B3167" s="32">
        <v>45616</v>
      </c>
      <c r="C3167" t="s">
        <v>26</v>
      </c>
      <c r="D3167">
        <v>157.52000000000001</v>
      </c>
    </row>
    <row r="3168" spans="1:4" hidden="1" x14ac:dyDescent="0.35">
      <c r="A3168" t="s">
        <v>37</v>
      </c>
      <c r="B3168" s="32">
        <v>45616</v>
      </c>
      <c r="C3168" t="s">
        <v>26</v>
      </c>
      <c r="D3168">
        <v>295.43</v>
      </c>
    </row>
    <row r="3169" spans="1:4" hidden="1" x14ac:dyDescent="0.35">
      <c r="A3169" t="s">
        <v>38</v>
      </c>
      <c r="B3169" s="32">
        <v>45616</v>
      </c>
      <c r="C3169" t="s">
        <v>26</v>
      </c>
      <c r="D3169">
        <v>164.63</v>
      </c>
    </row>
    <row r="3170" spans="1:4" hidden="1" x14ac:dyDescent="0.35">
      <c r="A3170" t="s">
        <v>39</v>
      </c>
      <c r="B3170" s="32">
        <v>45616</v>
      </c>
      <c r="C3170" t="s">
        <v>26</v>
      </c>
      <c r="D3170">
        <v>164.72</v>
      </c>
    </row>
    <row r="3171" spans="1:4" hidden="1" x14ac:dyDescent="0.35">
      <c r="A3171" t="s">
        <v>40</v>
      </c>
      <c r="B3171" s="32">
        <v>45616</v>
      </c>
      <c r="C3171" t="s">
        <v>26</v>
      </c>
      <c r="D3171">
        <v>98.88</v>
      </c>
    </row>
    <row r="3172" spans="1:4" hidden="1" x14ac:dyDescent="0.35">
      <c r="A3172" t="s">
        <v>41</v>
      </c>
      <c r="B3172" s="32">
        <v>45616</v>
      </c>
      <c r="C3172" t="s">
        <v>26</v>
      </c>
      <c r="D3172">
        <v>107.43</v>
      </c>
    </row>
    <row r="3173" spans="1:4" hidden="1" x14ac:dyDescent="0.35">
      <c r="A3173" t="s">
        <v>42</v>
      </c>
      <c r="B3173" s="32">
        <v>45616</v>
      </c>
      <c r="C3173" t="s">
        <v>26</v>
      </c>
      <c r="D3173">
        <v>99.03</v>
      </c>
    </row>
    <row r="3174" spans="1:4" hidden="1" x14ac:dyDescent="0.35">
      <c r="A3174" t="s">
        <v>43</v>
      </c>
      <c r="B3174" s="32">
        <v>45616</v>
      </c>
      <c r="C3174" t="s">
        <v>26</v>
      </c>
      <c r="D3174">
        <v>107.35</v>
      </c>
    </row>
    <row r="3175" spans="1:4" hidden="1" x14ac:dyDescent="0.35">
      <c r="A3175" t="s">
        <v>44</v>
      </c>
      <c r="B3175" s="32">
        <v>45616</v>
      </c>
      <c r="C3175" t="s">
        <v>26</v>
      </c>
      <c r="D3175">
        <v>77.150000000000006</v>
      </c>
    </row>
    <row r="3176" spans="1:4" hidden="1" x14ac:dyDescent="0.35">
      <c r="A3176" t="s">
        <v>45</v>
      </c>
      <c r="B3176" s="32">
        <v>45616</v>
      </c>
      <c r="C3176" t="s">
        <v>26</v>
      </c>
      <c r="D3176">
        <v>100.78</v>
      </c>
    </row>
    <row r="3177" spans="1:4" hidden="1" x14ac:dyDescent="0.35">
      <c r="A3177" t="s">
        <v>29</v>
      </c>
      <c r="B3177" s="32">
        <v>45617</v>
      </c>
      <c r="C3177" t="s">
        <v>26</v>
      </c>
      <c r="D3177">
        <v>134.30000000000001</v>
      </c>
    </row>
    <row r="3178" spans="1:4" hidden="1" x14ac:dyDescent="0.35">
      <c r="A3178" t="s">
        <v>30</v>
      </c>
      <c r="B3178" s="32">
        <v>45617</v>
      </c>
      <c r="C3178" t="s">
        <v>26</v>
      </c>
      <c r="D3178">
        <v>102.05</v>
      </c>
    </row>
    <row r="3179" spans="1:4" hidden="1" x14ac:dyDescent="0.35">
      <c r="A3179" t="s">
        <v>47</v>
      </c>
      <c r="B3179" s="32">
        <v>45617</v>
      </c>
      <c r="C3179" t="s">
        <v>26</v>
      </c>
      <c r="D3179">
        <v>153.83000000000001</v>
      </c>
    </row>
    <row r="3180" spans="1:4" hidden="1" x14ac:dyDescent="0.35">
      <c r="A3180" t="s">
        <v>31</v>
      </c>
      <c r="B3180" s="32">
        <v>45617</v>
      </c>
      <c r="C3180" t="s">
        <v>26</v>
      </c>
      <c r="D3180">
        <v>140.63</v>
      </c>
    </row>
    <row r="3181" spans="1:4" hidden="1" x14ac:dyDescent="0.35">
      <c r="A3181" t="s">
        <v>32</v>
      </c>
      <c r="B3181" s="32">
        <v>45617</v>
      </c>
      <c r="C3181" t="s">
        <v>26</v>
      </c>
      <c r="D3181">
        <v>73.400000000000006</v>
      </c>
    </row>
    <row r="3182" spans="1:4" hidden="1" x14ac:dyDescent="0.35">
      <c r="A3182" t="s">
        <v>33</v>
      </c>
      <c r="B3182" s="32">
        <v>45617</v>
      </c>
      <c r="C3182" t="s">
        <v>26</v>
      </c>
      <c r="D3182">
        <v>151.03</v>
      </c>
    </row>
    <row r="3183" spans="1:4" hidden="1" x14ac:dyDescent="0.35">
      <c r="A3183" t="s">
        <v>34</v>
      </c>
      <c r="B3183" s="32">
        <v>45617</v>
      </c>
      <c r="C3183" t="s">
        <v>26</v>
      </c>
      <c r="D3183">
        <v>158.85</v>
      </c>
    </row>
    <row r="3184" spans="1:4" hidden="1" x14ac:dyDescent="0.35">
      <c r="A3184" t="s">
        <v>35</v>
      </c>
      <c r="B3184" s="32">
        <v>45617</v>
      </c>
      <c r="C3184" t="s">
        <v>26</v>
      </c>
      <c r="D3184">
        <v>192.28</v>
      </c>
    </row>
    <row r="3185" spans="1:4" hidden="1" x14ac:dyDescent="0.35">
      <c r="A3185" t="s">
        <v>37</v>
      </c>
      <c r="B3185" s="32">
        <v>45617</v>
      </c>
      <c r="C3185" t="s">
        <v>26</v>
      </c>
      <c r="D3185">
        <v>273.7</v>
      </c>
    </row>
    <row r="3186" spans="1:4" hidden="1" x14ac:dyDescent="0.35">
      <c r="A3186" t="s">
        <v>38</v>
      </c>
      <c r="B3186" s="32">
        <v>45617</v>
      </c>
      <c r="C3186" t="s">
        <v>26</v>
      </c>
      <c r="D3186">
        <v>136.6</v>
      </c>
    </row>
    <row r="3187" spans="1:4" hidden="1" x14ac:dyDescent="0.35">
      <c r="A3187" t="s">
        <v>39</v>
      </c>
      <c r="B3187" s="32">
        <v>45617</v>
      </c>
      <c r="C3187" t="s">
        <v>26</v>
      </c>
      <c r="D3187">
        <v>91.77</v>
      </c>
    </row>
    <row r="3188" spans="1:4" hidden="1" x14ac:dyDescent="0.35">
      <c r="A3188" t="s">
        <v>40</v>
      </c>
      <c r="B3188" s="32">
        <v>45617</v>
      </c>
      <c r="C3188" t="s">
        <v>26</v>
      </c>
      <c r="D3188">
        <v>157.15</v>
      </c>
    </row>
    <row r="3189" spans="1:4" hidden="1" x14ac:dyDescent="0.35">
      <c r="A3189" t="s">
        <v>41</v>
      </c>
      <c r="B3189" s="32">
        <v>45617</v>
      </c>
      <c r="C3189" t="s">
        <v>26</v>
      </c>
      <c r="D3189">
        <v>143.91999999999999</v>
      </c>
    </row>
    <row r="3190" spans="1:4" hidden="1" x14ac:dyDescent="0.35">
      <c r="A3190" t="s">
        <v>42</v>
      </c>
      <c r="B3190" s="32">
        <v>45617</v>
      </c>
      <c r="C3190" t="s">
        <v>26</v>
      </c>
      <c r="D3190">
        <v>109.15</v>
      </c>
    </row>
    <row r="3191" spans="1:4" hidden="1" x14ac:dyDescent="0.35">
      <c r="A3191" t="s">
        <v>43</v>
      </c>
      <c r="B3191" s="32">
        <v>45617</v>
      </c>
      <c r="C3191" t="s">
        <v>26</v>
      </c>
      <c r="D3191">
        <v>150</v>
      </c>
    </row>
    <row r="3192" spans="1:4" hidden="1" x14ac:dyDescent="0.35">
      <c r="A3192" t="s">
        <v>44</v>
      </c>
      <c r="B3192" s="32">
        <v>45617</v>
      </c>
      <c r="C3192" t="s">
        <v>26</v>
      </c>
      <c r="D3192">
        <v>95.32</v>
      </c>
    </row>
    <row r="3193" spans="1:4" hidden="1" x14ac:dyDescent="0.35">
      <c r="A3193" t="s">
        <v>45</v>
      </c>
      <c r="B3193" s="32">
        <v>45617</v>
      </c>
      <c r="C3193" t="s">
        <v>26</v>
      </c>
      <c r="D3193">
        <v>181.38</v>
      </c>
    </row>
    <row r="3194" spans="1:4" hidden="1" x14ac:dyDescent="0.35">
      <c r="A3194" t="s">
        <v>29</v>
      </c>
      <c r="B3194" s="32">
        <v>45618</v>
      </c>
      <c r="C3194" t="s">
        <v>26</v>
      </c>
      <c r="D3194">
        <v>131.16999999999999</v>
      </c>
    </row>
    <row r="3195" spans="1:4" hidden="1" x14ac:dyDescent="0.35">
      <c r="A3195" t="s">
        <v>30</v>
      </c>
      <c r="B3195" s="32">
        <v>45618</v>
      </c>
      <c r="C3195" t="s">
        <v>26</v>
      </c>
      <c r="D3195">
        <v>129.97</v>
      </c>
    </row>
    <row r="3196" spans="1:4" hidden="1" x14ac:dyDescent="0.35">
      <c r="A3196" t="s">
        <v>47</v>
      </c>
      <c r="B3196" s="32">
        <v>45618</v>
      </c>
      <c r="C3196" t="s">
        <v>26</v>
      </c>
      <c r="D3196">
        <v>102.47</v>
      </c>
    </row>
    <row r="3197" spans="1:4" hidden="1" x14ac:dyDescent="0.35">
      <c r="A3197" t="s">
        <v>31</v>
      </c>
      <c r="B3197" s="32">
        <v>45618</v>
      </c>
      <c r="C3197" t="s">
        <v>26</v>
      </c>
      <c r="D3197">
        <v>154.22</v>
      </c>
    </row>
    <row r="3198" spans="1:4" hidden="1" x14ac:dyDescent="0.35">
      <c r="A3198" t="s">
        <v>32</v>
      </c>
      <c r="B3198" s="32">
        <v>45618</v>
      </c>
      <c r="C3198" t="s">
        <v>26</v>
      </c>
      <c r="D3198">
        <v>123.08</v>
      </c>
    </row>
    <row r="3199" spans="1:4" hidden="1" x14ac:dyDescent="0.35">
      <c r="A3199" t="s">
        <v>33</v>
      </c>
      <c r="B3199" s="32">
        <v>45618</v>
      </c>
      <c r="C3199" t="s">
        <v>26</v>
      </c>
      <c r="D3199">
        <v>132.68</v>
      </c>
    </row>
    <row r="3200" spans="1:4" hidden="1" x14ac:dyDescent="0.35">
      <c r="A3200" t="s">
        <v>34</v>
      </c>
      <c r="B3200" s="32">
        <v>45618</v>
      </c>
      <c r="C3200" t="s">
        <v>26</v>
      </c>
      <c r="D3200">
        <v>135.72</v>
      </c>
    </row>
    <row r="3201" spans="1:4" hidden="1" x14ac:dyDescent="0.35">
      <c r="A3201" t="s">
        <v>35</v>
      </c>
      <c r="B3201" s="32">
        <v>45618</v>
      </c>
      <c r="C3201" t="s">
        <v>26</v>
      </c>
      <c r="D3201">
        <v>247.17</v>
      </c>
    </row>
    <row r="3202" spans="1:4" hidden="1" x14ac:dyDescent="0.35">
      <c r="A3202" t="s">
        <v>37</v>
      </c>
      <c r="B3202" s="32">
        <v>45618</v>
      </c>
      <c r="C3202" t="s">
        <v>26</v>
      </c>
      <c r="D3202">
        <v>304.97000000000003</v>
      </c>
    </row>
    <row r="3203" spans="1:4" hidden="1" x14ac:dyDescent="0.35">
      <c r="A3203" t="s">
        <v>38</v>
      </c>
      <c r="B3203" s="32">
        <v>45618</v>
      </c>
      <c r="C3203" t="s">
        <v>26</v>
      </c>
      <c r="D3203">
        <v>233.75</v>
      </c>
    </row>
    <row r="3204" spans="1:4" hidden="1" x14ac:dyDescent="0.35">
      <c r="A3204" t="s">
        <v>39</v>
      </c>
      <c r="B3204" s="32">
        <v>45618</v>
      </c>
      <c r="C3204" t="s">
        <v>26</v>
      </c>
      <c r="D3204">
        <v>111.73</v>
      </c>
    </row>
    <row r="3205" spans="1:4" hidden="1" x14ac:dyDescent="0.35">
      <c r="A3205" t="s">
        <v>40</v>
      </c>
      <c r="B3205" s="32">
        <v>45618</v>
      </c>
      <c r="C3205" t="s">
        <v>26</v>
      </c>
      <c r="D3205">
        <v>167.47</v>
      </c>
    </row>
    <row r="3206" spans="1:4" hidden="1" x14ac:dyDescent="0.35">
      <c r="A3206" t="s">
        <v>41</v>
      </c>
      <c r="B3206" s="32">
        <v>45618</v>
      </c>
      <c r="C3206" t="s">
        <v>26</v>
      </c>
      <c r="D3206">
        <v>134.88</v>
      </c>
    </row>
    <row r="3207" spans="1:4" hidden="1" x14ac:dyDescent="0.35">
      <c r="A3207" t="s">
        <v>42</v>
      </c>
      <c r="B3207" s="32">
        <v>45618</v>
      </c>
      <c r="C3207" t="s">
        <v>26</v>
      </c>
      <c r="D3207">
        <v>131.62</v>
      </c>
    </row>
    <row r="3208" spans="1:4" hidden="1" x14ac:dyDescent="0.35">
      <c r="A3208" t="s">
        <v>43</v>
      </c>
      <c r="B3208" s="32">
        <v>45618</v>
      </c>
      <c r="C3208" t="s">
        <v>26</v>
      </c>
      <c r="D3208">
        <v>170.8</v>
      </c>
    </row>
    <row r="3209" spans="1:4" hidden="1" x14ac:dyDescent="0.35">
      <c r="A3209" t="s">
        <v>44</v>
      </c>
      <c r="B3209" s="32">
        <v>45618</v>
      </c>
      <c r="C3209" t="s">
        <v>26</v>
      </c>
      <c r="D3209">
        <v>158.5</v>
      </c>
    </row>
    <row r="3210" spans="1:4" hidden="1" x14ac:dyDescent="0.35">
      <c r="A3210" t="s">
        <v>45</v>
      </c>
      <c r="B3210" s="32">
        <v>45618</v>
      </c>
      <c r="C3210" t="s">
        <v>26</v>
      </c>
      <c r="D3210">
        <v>236.12</v>
      </c>
    </row>
    <row r="3211" spans="1:4" hidden="1" x14ac:dyDescent="0.35">
      <c r="A3211" t="s">
        <v>29</v>
      </c>
      <c r="B3211" s="32">
        <v>45619</v>
      </c>
      <c r="C3211" t="s">
        <v>26</v>
      </c>
      <c r="D3211">
        <v>43.68</v>
      </c>
    </row>
    <row r="3212" spans="1:4" hidden="1" x14ac:dyDescent="0.35">
      <c r="A3212" t="s">
        <v>47</v>
      </c>
      <c r="B3212" s="32">
        <v>45619</v>
      </c>
      <c r="C3212" t="s">
        <v>26</v>
      </c>
      <c r="D3212">
        <v>122.35</v>
      </c>
    </row>
    <row r="3213" spans="1:4" hidden="1" x14ac:dyDescent="0.35">
      <c r="A3213" t="s">
        <v>34</v>
      </c>
      <c r="B3213" s="32">
        <v>45619</v>
      </c>
      <c r="C3213" t="s">
        <v>26</v>
      </c>
      <c r="D3213">
        <v>20.87</v>
      </c>
    </row>
    <row r="3214" spans="1:4" hidden="1" x14ac:dyDescent="0.35">
      <c r="A3214" t="s">
        <v>35</v>
      </c>
      <c r="B3214" s="32">
        <v>45619</v>
      </c>
      <c r="C3214" t="s">
        <v>26</v>
      </c>
      <c r="D3214">
        <v>42.4</v>
      </c>
    </row>
    <row r="3215" spans="1:4" hidden="1" x14ac:dyDescent="0.35">
      <c r="A3215" t="s">
        <v>38</v>
      </c>
      <c r="B3215" s="32">
        <v>45619</v>
      </c>
      <c r="C3215" t="s">
        <v>26</v>
      </c>
      <c r="D3215">
        <v>9.8000000000000007</v>
      </c>
    </row>
    <row r="3216" spans="1:4" hidden="1" x14ac:dyDescent="0.35">
      <c r="A3216" t="s">
        <v>39</v>
      </c>
      <c r="B3216" s="32">
        <v>45619</v>
      </c>
      <c r="C3216" t="s">
        <v>26</v>
      </c>
      <c r="D3216">
        <v>27.28</v>
      </c>
    </row>
    <row r="3217" spans="1:4" hidden="1" x14ac:dyDescent="0.35">
      <c r="A3217" t="s">
        <v>40</v>
      </c>
      <c r="B3217" s="32">
        <v>45619</v>
      </c>
      <c r="C3217" t="s">
        <v>26</v>
      </c>
      <c r="D3217">
        <v>28.13</v>
      </c>
    </row>
    <row r="3218" spans="1:4" hidden="1" x14ac:dyDescent="0.35">
      <c r="A3218" t="s">
        <v>42</v>
      </c>
      <c r="B3218" s="32">
        <v>45619</v>
      </c>
      <c r="C3218" t="s">
        <v>26</v>
      </c>
      <c r="D3218">
        <v>49.58</v>
      </c>
    </row>
    <row r="3219" spans="1:4" hidden="1" x14ac:dyDescent="0.35">
      <c r="A3219" t="s">
        <v>44</v>
      </c>
      <c r="B3219" s="32">
        <v>45619</v>
      </c>
      <c r="C3219" t="s">
        <v>26</v>
      </c>
      <c r="D3219">
        <v>78.97</v>
      </c>
    </row>
    <row r="3220" spans="1:4" hidden="1" x14ac:dyDescent="0.35">
      <c r="A3220" t="s">
        <v>45</v>
      </c>
      <c r="B3220" s="32">
        <v>45619</v>
      </c>
      <c r="C3220" t="s">
        <v>26</v>
      </c>
      <c r="D3220">
        <v>20.68</v>
      </c>
    </row>
    <row r="3221" spans="1:4" hidden="1" x14ac:dyDescent="0.35">
      <c r="A3221" t="s">
        <v>29</v>
      </c>
      <c r="B3221" s="32">
        <v>45621</v>
      </c>
      <c r="C3221" t="s">
        <v>26</v>
      </c>
      <c r="D3221">
        <v>122.13</v>
      </c>
    </row>
    <row r="3222" spans="1:4" hidden="1" x14ac:dyDescent="0.35">
      <c r="A3222" t="s">
        <v>30</v>
      </c>
      <c r="B3222" s="32">
        <v>45621</v>
      </c>
      <c r="C3222" t="s">
        <v>26</v>
      </c>
      <c r="D3222">
        <v>81.680000000000007</v>
      </c>
    </row>
    <row r="3223" spans="1:4" hidden="1" x14ac:dyDescent="0.35">
      <c r="A3223" t="s">
        <v>47</v>
      </c>
      <c r="B3223" s="32">
        <v>45621</v>
      </c>
      <c r="C3223" t="s">
        <v>26</v>
      </c>
      <c r="D3223">
        <v>92.23</v>
      </c>
    </row>
    <row r="3224" spans="1:4" hidden="1" x14ac:dyDescent="0.35">
      <c r="A3224" t="s">
        <v>31</v>
      </c>
      <c r="B3224" s="32">
        <v>45621</v>
      </c>
      <c r="C3224" t="s">
        <v>26</v>
      </c>
      <c r="D3224">
        <v>175.42</v>
      </c>
    </row>
    <row r="3225" spans="1:4" hidden="1" x14ac:dyDescent="0.35">
      <c r="A3225" t="s">
        <v>32</v>
      </c>
      <c r="B3225" s="32">
        <v>45621</v>
      </c>
      <c r="C3225" t="s">
        <v>26</v>
      </c>
      <c r="D3225">
        <v>83.03</v>
      </c>
    </row>
    <row r="3226" spans="1:4" hidden="1" x14ac:dyDescent="0.35">
      <c r="A3226" t="s">
        <v>33</v>
      </c>
      <c r="B3226" s="32">
        <v>45621</v>
      </c>
      <c r="C3226" t="s">
        <v>26</v>
      </c>
      <c r="D3226">
        <v>139</v>
      </c>
    </row>
    <row r="3227" spans="1:4" hidden="1" x14ac:dyDescent="0.35">
      <c r="A3227" t="s">
        <v>34</v>
      </c>
      <c r="B3227" s="32">
        <v>45621</v>
      </c>
      <c r="C3227" t="s">
        <v>26</v>
      </c>
      <c r="D3227">
        <v>96.47</v>
      </c>
    </row>
    <row r="3228" spans="1:4" hidden="1" x14ac:dyDescent="0.35">
      <c r="A3228" t="s">
        <v>35</v>
      </c>
      <c r="B3228" s="32">
        <v>45621</v>
      </c>
      <c r="C3228" t="s">
        <v>26</v>
      </c>
      <c r="D3228">
        <v>136.80000000000001</v>
      </c>
    </row>
    <row r="3229" spans="1:4" hidden="1" x14ac:dyDescent="0.35">
      <c r="A3229" t="s">
        <v>38</v>
      </c>
      <c r="B3229" s="32">
        <v>45621</v>
      </c>
      <c r="C3229" t="s">
        <v>26</v>
      </c>
      <c r="D3229">
        <v>153.47999999999999</v>
      </c>
    </row>
    <row r="3230" spans="1:4" hidden="1" x14ac:dyDescent="0.35">
      <c r="A3230" t="s">
        <v>39</v>
      </c>
      <c r="B3230" s="32">
        <v>45621</v>
      </c>
      <c r="C3230" t="s">
        <v>26</v>
      </c>
      <c r="D3230">
        <v>81.819999999999993</v>
      </c>
    </row>
    <row r="3231" spans="1:4" hidden="1" x14ac:dyDescent="0.35">
      <c r="A3231" t="s">
        <v>40</v>
      </c>
      <c r="B3231" s="32">
        <v>45621</v>
      </c>
      <c r="C3231" t="s">
        <v>26</v>
      </c>
      <c r="D3231">
        <v>118.3</v>
      </c>
    </row>
    <row r="3232" spans="1:4" hidden="1" x14ac:dyDescent="0.35">
      <c r="A3232" t="s">
        <v>41</v>
      </c>
      <c r="B3232" s="32">
        <v>45621</v>
      </c>
      <c r="C3232" t="s">
        <v>26</v>
      </c>
      <c r="D3232">
        <v>129.1</v>
      </c>
    </row>
    <row r="3233" spans="1:4" hidden="1" x14ac:dyDescent="0.35">
      <c r="A3233" t="s">
        <v>42</v>
      </c>
      <c r="B3233" s="32">
        <v>45621</v>
      </c>
      <c r="C3233" t="s">
        <v>26</v>
      </c>
      <c r="D3233">
        <v>105.82</v>
      </c>
    </row>
    <row r="3234" spans="1:4" hidden="1" x14ac:dyDescent="0.35">
      <c r="A3234" t="s">
        <v>44</v>
      </c>
      <c r="B3234" s="32">
        <v>45621</v>
      </c>
      <c r="C3234" t="s">
        <v>26</v>
      </c>
      <c r="D3234">
        <v>16.8</v>
      </c>
    </row>
    <row r="3235" spans="1:4" hidden="1" x14ac:dyDescent="0.35">
      <c r="A3235" t="s">
        <v>45</v>
      </c>
      <c r="B3235" s="32">
        <v>45621</v>
      </c>
      <c r="C3235" t="s">
        <v>26</v>
      </c>
      <c r="D3235">
        <v>97.4</v>
      </c>
    </row>
    <row r="3236" spans="1:4" hidden="1" x14ac:dyDescent="0.35">
      <c r="A3236" t="s">
        <v>29</v>
      </c>
      <c r="B3236" s="32">
        <v>45622</v>
      </c>
      <c r="C3236" t="s">
        <v>26</v>
      </c>
      <c r="D3236">
        <v>110.08</v>
      </c>
    </row>
    <row r="3237" spans="1:4" hidden="1" x14ac:dyDescent="0.35">
      <c r="A3237" t="s">
        <v>30</v>
      </c>
      <c r="B3237" s="32">
        <v>45622</v>
      </c>
      <c r="C3237" t="s">
        <v>26</v>
      </c>
      <c r="D3237">
        <v>85</v>
      </c>
    </row>
    <row r="3238" spans="1:4" hidden="1" x14ac:dyDescent="0.35">
      <c r="A3238" t="s">
        <v>47</v>
      </c>
      <c r="B3238" s="32">
        <v>45622</v>
      </c>
      <c r="C3238" t="s">
        <v>26</v>
      </c>
      <c r="D3238">
        <v>83.62</v>
      </c>
    </row>
    <row r="3239" spans="1:4" hidden="1" x14ac:dyDescent="0.35">
      <c r="A3239" t="s">
        <v>31</v>
      </c>
      <c r="B3239" s="32">
        <v>45622</v>
      </c>
      <c r="C3239" t="s">
        <v>26</v>
      </c>
      <c r="D3239">
        <v>239.43</v>
      </c>
    </row>
    <row r="3240" spans="1:4" hidden="1" x14ac:dyDescent="0.35">
      <c r="A3240" t="s">
        <v>32</v>
      </c>
      <c r="B3240" s="32">
        <v>45622</v>
      </c>
      <c r="C3240" t="s">
        <v>26</v>
      </c>
      <c r="D3240">
        <v>79.95</v>
      </c>
    </row>
    <row r="3241" spans="1:4" hidden="1" x14ac:dyDescent="0.35">
      <c r="A3241" t="s">
        <v>34</v>
      </c>
      <c r="B3241" s="32">
        <v>45622</v>
      </c>
      <c r="C3241" t="s">
        <v>26</v>
      </c>
      <c r="D3241">
        <v>85.38</v>
      </c>
    </row>
    <row r="3242" spans="1:4" hidden="1" x14ac:dyDescent="0.35">
      <c r="A3242" t="s">
        <v>35</v>
      </c>
      <c r="B3242" s="32">
        <v>45622</v>
      </c>
      <c r="C3242" t="s">
        <v>26</v>
      </c>
      <c r="D3242">
        <v>165.77</v>
      </c>
    </row>
    <row r="3243" spans="1:4" hidden="1" x14ac:dyDescent="0.35">
      <c r="A3243" t="s">
        <v>37</v>
      </c>
      <c r="B3243" s="32">
        <v>45622</v>
      </c>
      <c r="C3243" t="s">
        <v>26</v>
      </c>
      <c r="D3243">
        <v>269.77</v>
      </c>
    </row>
    <row r="3244" spans="1:4" hidden="1" x14ac:dyDescent="0.35">
      <c r="A3244" t="s">
        <v>38</v>
      </c>
      <c r="B3244" s="32">
        <v>45622</v>
      </c>
      <c r="C3244" t="s">
        <v>26</v>
      </c>
      <c r="D3244">
        <v>137.75</v>
      </c>
    </row>
    <row r="3245" spans="1:4" hidden="1" x14ac:dyDescent="0.35">
      <c r="A3245" t="s">
        <v>39</v>
      </c>
      <c r="B3245" s="32">
        <v>45622</v>
      </c>
      <c r="C3245" t="s">
        <v>26</v>
      </c>
      <c r="D3245">
        <v>103.25</v>
      </c>
    </row>
    <row r="3246" spans="1:4" hidden="1" x14ac:dyDescent="0.35">
      <c r="A3246" t="s">
        <v>40</v>
      </c>
      <c r="B3246" s="32">
        <v>45622</v>
      </c>
      <c r="C3246" t="s">
        <v>26</v>
      </c>
      <c r="D3246">
        <v>110.05</v>
      </c>
    </row>
    <row r="3247" spans="1:4" hidden="1" x14ac:dyDescent="0.35">
      <c r="A3247" t="s">
        <v>41</v>
      </c>
      <c r="B3247" s="32">
        <v>45622</v>
      </c>
      <c r="C3247" t="s">
        <v>26</v>
      </c>
      <c r="D3247">
        <v>123.63</v>
      </c>
    </row>
    <row r="3248" spans="1:4" hidden="1" x14ac:dyDescent="0.35">
      <c r="A3248" t="s">
        <v>42</v>
      </c>
      <c r="B3248" s="32">
        <v>45622</v>
      </c>
      <c r="C3248" t="s">
        <v>26</v>
      </c>
      <c r="D3248">
        <v>105.9</v>
      </c>
    </row>
    <row r="3249" spans="1:4" hidden="1" x14ac:dyDescent="0.35">
      <c r="A3249" t="s">
        <v>43</v>
      </c>
      <c r="B3249" s="32">
        <v>45622</v>
      </c>
      <c r="C3249" t="s">
        <v>26</v>
      </c>
      <c r="D3249">
        <v>101.87</v>
      </c>
    </row>
    <row r="3250" spans="1:4" hidden="1" x14ac:dyDescent="0.35">
      <c r="A3250" t="s">
        <v>44</v>
      </c>
      <c r="B3250" s="32">
        <v>45622</v>
      </c>
      <c r="C3250" t="s">
        <v>26</v>
      </c>
      <c r="D3250">
        <v>66.53</v>
      </c>
    </row>
    <row r="3251" spans="1:4" hidden="1" x14ac:dyDescent="0.35">
      <c r="A3251" t="s">
        <v>45</v>
      </c>
      <c r="B3251" s="32">
        <v>45622</v>
      </c>
      <c r="C3251" t="s">
        <v>26</v>
      </c>
      <c r="D3251">
        <v>78.680000000000007</v>
      </c>
    </row>
    <row r="3252" spans="1:4" hidden="1" x14ac:dyDescent="0.35">
      <c r="A3252" t="s">
        <v>29</v>
      </c>
      <c r="B3252" s="32">
        <v>45623</v>
      </c>
      <c r="C3252" t="s">
        <v>26</v>
      </c>
      <c r="D3252">
        <v>130.35</v>
      </c>
    </row>
    <row r="3253" spans="1:4" hidden="1" x14ac:dyDescent="0.35">
      <c r="A3253" t="s">
        <v>30</v>
      </c>
      <c r="B3253" s="32">
        <v>45623</v>
      </c>
      <c r="C3253" t="s">
        <v>26</v>
      </c>
      <c r="D3253">
        <v>82.35</v>
      </c>
    </row>
    <row r="3254" spans="1:4" hidden="1" x14ac:dyDescent="0.35">
      <c r="A3254" t="s">
        <v>47</v>
      </c>
      <c r="B3254" s="32">
        <v>45623</v>
      </c>
      <c r="C3254" t="s">
        <v>26</v>
      </c>
      <c r="D3254">
        <v>82.65</v>
      </c>
    </row>
    <row r="3255" spans="1:4" hidden="1" x14ac:dyDescent="0.35">
      <c r="A3255" t="s">
        <v>31</v>
      </c>
      <c r="B3255" s="32">
        <v>45623</v>
      </c>
      <c r="C3255" t="s">
        <v>26</v>
      </c>
      <c r="D3255">
        <v>136.5</v>
      </c>
    </row>
    <row r="3256" spans="1:4" hidden="1" x14ac:dyDescent="0.35">
      <c r="A3256" t="s">
        <v>32</v>
      </c>
      <c r="B3256" s="32">
        <v>45623</v>
      </c>
      <c r="C3256" t="s">
        <v>26</v>
      </c>
      <c r="D3256">
        <v>88.93</v>
      </c>
    </row>
    <row r="3257" spans="1:4" hidden="1" x14ac:dyDescent="0.35">
      <c r="A3257" t="s">
        <v>35</v>
      </c>
      <c r="B3257" s="32">
        <v>45623</v>
      </c>
      <c r="C3257" t="s">
        <v>26</v>
      </c>
      <c r="D3257">
        <v>164.65</v>
      </c>
    </row>
    <row r="3258" spans="1:4" hidden="1" x14ac:dyDescent="0.35">
      <c r="A3258" t="s">
        <v>37</v>
      </c>
      <c r="B3258" s="32">
        <v>45623</v>
      </c>
      <c r="C3258" t="s">
        <v>26</v>
      </c>
      <c r="D3258">
        <v>237.82</v>
      </c>
    </row>
    <row r="3259" spans="1:4" hidden="1" x14ac:dyDescent="0.35">
      <c r="A3259" t="s">
        <v>38</v>
      </c>
      <c r="B3259" s="32">
        <v>45623</v>
      </c>
      <c r="C3259" t="s">
        <v>26</v>
      </c>
      <c r="D3259">
        <v>165.38</v>
      </c>
    </row>
    <row r="3260" spans="1:4" hidden="1" x14ac:dyDescent="0.35">
      <c r="A3260" t="s">
        <v>39</v>
      </c>
      <c r="B3260" s="32">
        <v>45623</v>
      </c>
      <c r="C3260" t="s">
        <v>26</v>
      </c>
      <c r="D3260">
        <v>99.85</v>
      </c>
    </row>
    <row r="3261" spans="1:4" hidden="1" x14ac:dyDescent="0.35">
      <c r="A3261" t="s">
        <v>40</v>
      </c>
      <c r="B3261" s="32">
        <v>45623</v>
      </c>
      <c r="C3261" t="s">
        <v>26</v>
      </c>
      <c r="D3261">
        <v>101.22</v>
      </c>
    </row>
    <row r="3262" spans="1:4" hidden="1" x14ac:dyDescent="0.35">
      <c r="A3262" t="s">
        <v>41</v>
      </c>
      <c r="B3262" s="32">
        <v>45623</v>
      </c>
      <c r="C3262" t="s">
        <v>26</v>
      </c>
      <c r="D3262">
        <v>100.82</v>
      </c>
    </row>
    <row r="3263" spans="1:4" hidden="1" x14ac:dyDescent="0.35">
      <c r="A3263" t="s">
        <v>42</v>
      </c>
      <c r="B3263" s="32">
        <v>45623</v>
      </c>
      <c r="C3263" t="s">
        <v>26</v>
      </c>
      <c r="D3263">
        <v>91.83</v>
      </c>
    </row>
    <row r="3264" spans="1:4" hidden="1" x14ac:dyDescent="0.35">
      <c r="A3264" t="s">
        <v>43</v>
      </c>
      <c r="B3264" s="32">
        <v>45623</v>
      </c>
      <c r="C3264" t="s">
        <v>26</v>
      </c>
      <c r="D3264">
        <v>116.35</v>
      </c>
    </row>
    <row r="3265" spans="1:4" hidden="1" x14ac:dyDescent="0.35">
      <c r="A3265" t="s">
        <v>44</v>
      </c>
      <c r="B3265" s="32">
        <v>45623</v>
      </c>
      <c r="C3265" t="s">
        <v>26</v>
      </c>
      <c r="D3265">
        <v>82.12</v>
      </c>
    </row>
    <row r="3266" spans="1:4" hidden="1" x14ac:dyDescent="0.35">
      <c r="A3266" t="s">
        <v>45</v>
      </c>
      <c r="B3266" s="32">
        <v>45623</v>
      </c>
      <c r="C3266" t="s">
        <v>26</v>
      </c>
      <c r="D3266">
        <v>61.78</v>
      </c>
    </row>
    <row r="3267" spans="1:4" hidden="1" x14ac:dyDescent="0.35">
      <c r="A3267" t="s">
        <v>29</v>
      </c>
      <c r="B3267" s="32">
        <v>45625</v>
      </c>
      <c r="C3267" t="s">
        <v>26</v>
      </c>
      <c r="D3267">
        <v>168.9</v>
      </c>
    </row>
    <row r="3268" spans="1:4" hidden="1" x14ac:dyDescent="0.35">
      <c r="A3268" t="s">
        <v>30</v>
      </c>
      <c r="B3268" s="32">
        <v>45625</v>
      </c>
      <c r="C3268" t="s">
        <v>26</v>
      </c>
      <c r="D3268">
        <v>108.02</v>
      </c>
    </row>
    <row r="3269" spans="1:4" hidden="1" x14ac:dyDescent="0.35">
      <c r="A3269" t="s">
        <v>47</v>
      </c>
      <c r="B3269" s="32">
        <v>45625</v>
      </c>
      <c r="C3269" t="s">
        <v>26</v>
      </c>
      <c r="D3269">
        <v>159.72</v>
      </c>
    </row>
    <row r="3270" spans="1:4" hidden="1" x14ac:dyDescent="0.35">
      <c r="A3270" t="s">
        <v>31</v>
      </c>
      <c r="B3270" s="32">
        <v>45625</v>
      </c>
      <c r="C3270" t="s">
        <v>26</v>
      </c>
      <c r="D3270">
        <v>248.92</v>
      </c>
    </row>
    <row r="3271" spans="1:4" hidden="1" x14ac:dyDescent="0.35">
      <c r="A3271" t="s">
        <v>34</v>
      </c>
      <c r="B3271" s="32">
        <v>45625</v>
      </c>
      <c r="C3271" t="s">
        <v>26</v>
      </c>
      <c r="D3271">
        <v>124.6</v>
      </c>
    </row>
    <row r="3272" spans="1:4" hidden="1" x14ac:dyDescent="0.35">
      <c r="A3272" t="s">
        <v>35</v>
      </c>
      <c r="B3272" s="32">
        <v>45625</v>
      </c>
      <c r="C3272" t="s">
        <v>26</v>
      </c>
      <c r="D3272">
        <v>317.67</v>
      </c>
    </row>
    <row r="3273" spans="1:4" hidden="1" x14ac:dyDescent="0.35">
      <c r="A3273" t="s">
        <v>37</v>
      </c>
      <c r="B3273" s="32">
        <v>45625</v>
      </c>
      <c r="C3273" t="s">
        <v>26</v>
      </c>
      <c r="D3273">
        <v>269.88</v>
      </c>
    </row>
    <row r="3274" spans="1:4" hidden="1" x14ac:dyDescent="0.35">
      <c r="A3274" t="s">
        <v>38</v>
      </c>
      <c r="B3274" s="32">
        <v>45625</v>
      </c>
      <c r="C3274" t="s">
        <v>26</v>
      </c>
      <c r="D3274">
        <v>166.47</v>
      </c>
    </row>
    <row r="3275" spans="1:4" hidden="1" x14ac:dyDescent="0.35">
      <c r="A3275" t="s">
        <v>39</v>
      </c>
      <c r="B3275" s="32">
        <v>45625</v>
      </c>
      <c r="C3275" t="s">
        <v>26</v>
      </c>
      <c r="D3275">
        <v>150.57</v>
      </c>
    </row>
    <row r="3276" spans="1:4" hidden="1" x14ac:dyDescent="0.35">
      <c r="A3276" t="s">
        <v>40</v>
      </c>
      <c r="B3276" s="32">
        <v>45625</v>
      </c>
      <c r="C3276" t="s">
        <v>26</v>
      </c>
      <c r="D3276">
        <v>154.83000000000001</v>
      </c>
    </row>
    <row r="3277" spans="1:4" hidden="1" x14ac:dyDescent="0.35">
      <c r="A3277" t="s">
        <v>41</v>
      </c>
      <c r="B3277" s="32">
        <v>45625</v>
      </c>
      <c r="C3277" t="s">
        <v>26</v>
      </c>
      <c r="D3277">
        <v>122.78</v>
      </c>
    </row>
    <row r="3278" spans="1:4" hidden="1" x14ac:dyDescent="0.35">
      <c r="A3278" t="s">
        <v>42</v>
      </c>
      <c r="B3278" s="32">
        <v>45625</v>
      </c>
      <c r="C3278" t="s">
        <v>26</v>
      </c>
      <c r="D3278">
        <v>159.27000000000001</v>
      </c>
    </row>
    <row r="3279" spans="1:4" hidden="1" x14ac:dyDescent="0.35">
      <c r="A3279" t="s">
        <v>43</v>
      </c>
      <c r="B3279" s="32">
        <v>45625</v>
      </c>
      <c r="C3279" t="s">
        <v>26</v>
      </c>
      <c r="D3279">
        <v>121.35</v>
      </c>
    </row>
    <row r="3280" spans="1:4" hidden="1" x14ac:dyDescent="0.35">
      <c r="A3280" t="s">
        <v>44</v>
      </c>
      <c r="B3280" s="32">
        <v>45625</v>
      </c>
      <c r="C3280" t="s">
        <v>26</v>
      </c>
      <c r="D3280">
        <v>80.88</v>
      </c>
    </row>
    <row r="3281" spans="1:4" hidden="1" x14ac:dyDescent="0.35">
      <c r="A3281" t="s">
        <v>45</v>
      </c>
      <c r="B3281" s="32">
        <v>45625</v>
      </c>
      <c r="C3281" t="s">
        <v>26</v>
      </c>
      <c r="D3281">
        <v>183.6</v>
      </c>
    </row>
    <row r="3282" spans="1:4" hidden="1" x14ac:dyDescent="0.35">
      <c r="A3282" t="s">
        <v>44</v>
      </c>
      <c r="B3282" s="32">
        <v>45626</v>
      </c>
      <c r="C3282" t="s">
        <v>26</v>
      </c>
      <c r="D3282">
        <v>94.4</v>
      </c>
    </row>
    <row r="3283" spans="1:4" x14ac:dyDescent="0.35">
      <c r="A3283" t="s">
        <v>29</v>
      </c>
      <c r="B3283" s="32">
        <v>45628</v>
      </c>
      <c r="C3283" s="32" t="s">
        <v>27</v>
      </c>
      <c r="D3283">
        <v>60.15</v>
      </c>
    </row>
    <row r="3284" spans="1:4" x14ac:dyDescent="0.35">
      <c r="A3284" t="s">
        <v>30</v>
      </c>
      <c r="B3284" s="32">
        <v>45628</v>
      </c>
      <c r="C3284" s="32" t="s">
        <v>27</v>
      </c>
      <c r="D3284">
        <v>172.65</v>
      </c>
    </row>
    <row r="3285" spans="1:4" x14ac:dyDescent="0.35">
      <c r="A3285" t="s">
        <v>47</v>
      </c>
      <c r="B3285" s="32">
        <v>45628</v>
      </c>
      <c r="C3285" s="32" t="s">
        <v>27</v>
      </c>
      <c r="D3285">
        <v>100.73</v>
      </c>
    </row>
    <row r="3286" spans="1:4" x14ac:dyDescent="0.35">
      <c r="A3286" t="s">
        <v>31</v>
      </c>
      <c r="B3286" s="32">
        <v>45628</v>
      </c>
      <c r="C3286" s="32" t="s">
        <v>27</v>
      </c>
      <c r="D3286">
        <v>214.4</v>
      </c>
    </row>
    <row r="3287" spans="1:4" x14ac:dyDescent="0.35">
      <c r="A3287" t="s">
        <v>32</v>
      </c>
      <c r="B3287" s="32">
        <v>45628</v>
      </c>
      <c r="C3287" s="32" t="s">
        <v>27</v>
      </c>
      <c r="D3287">
        <v>85.95</v>
      </c>
    </row>
    <row r="3288" spans="1:4" x14ac:dyDescent="0.35">
      <c r="A3288" t="s">
        <v>33</v>
      </c>
      <c r="B3288" s="32">
        <v>45628</v>
      </c>
      <c r="C3288" s="32" t="s">
        <v>27</v>
      </c>
      <c r="D3288">
        <v>180.65</v>
      </c>
    </row>
    <row r="3289" spans="1:4" x14ac:dyDescent="0.35">
      <c r="A3289" t="s">
        <v>34</v>
      </c>
      <c r="B3289" s="32">
        <v>45628</v>
      </c>
      <c r="C3289" s="32" t="s">
        <v>27</v>
      </c>
      <c r="D3289">
        <v>178.6</v>
      </c>
    </row>
    <row r="3290" spans="1:4" x14ac:dyDescent="0.35">
      <c r="A3290" t="s">
        <v>35</v>
      </c>
      <c r="B3290" s="32">
        <v>45628</v>
      </c>
      <c r="C3290" s="32" t="s">
        <v>27</v>
      </c>
      <c r="D3290">
        <v>198.55</v>
      </c>
    </row>
    <row r="3291" spans="1:4" x14ac:dyDescent="0.35">
      <c r="A3291" t="s">
        <v>37</v>
      </c>
      <c r="B3291" s="32">
        <v>45628</v>
      </c>
      <c r="C3291" s="32" t="s">
        <v>27</v>
      </c>
      <c r="D3291">
        <v>229.93</v>
      </c>
    </row>
    <row r="3292" spans="1:4" x14ac:dyDescent="0.35">
      <c r="A3292" t="s">
        <v>38</v>
      </c>
      <c r="B3292" s="32">
        <v>45628</v>
      </c>
      <c r="C3292" s="32" t="s">
        <v>27</v>
      </c>
      <c r="D3292">
        <v>33.08</v>
      </c>
    </row>
    <row r="3293" spans="1:4" x14ac:dyDescent="0.35">
      <c r="A3293" t="s">
        <v>39</v>
      </c>
      <c r="B3293" s="32">
        <v>45628</v>
      </c>
      <c r="C3293" s="32" t="s">
        <v>27</v>
      </c>
      <c r="D3293">
        <v>126.77</v>
      </c>
    </row>
    <row r="3294" spans="1:4" x14ac:dyDescent="0.35">
      <c r="A3294" t="s">
        <v>41</v>
      </c>
      <c r="B3294" s="32">
        <v>45628</v>
      </c>
      <c r="C3294" s="32" t="s">
        <v>27</v>
      </c>
      <c r="D3294">
        <v>141.13</v>
      </c>
    </row>
    <row r="3295" spans="1:4" x14ac:dyDescent="0.35">
      <c r="A3295" t="s">
        <v>42</v>
      </c>
      <c r="B3295" s="32">
        <v>45628</v>
      </c>
      <c r="C3295" s="32" t="s">
        <v>27</v>
      </c>
      <c r="D3295">
        <v>148.97</v>
      </c>
    </row>
    <row r="3296" spans="1:4" x14ac:dyDescent="0.35">
      <c r="A3296" t="s">
        <v>43</v>
      </c>
      <c r="B3296" s="32">
        <v>45628</v>
      </c>
      <c r="C3296" s="32" t="s">
        <v>27</v>
      </c>
      <c r="D3296">
        <v>154.47</v>
      </c>
    </row>
    <row r="3297" spans="1:4" x14ac:dyDescent="0.35">
      <c r="A3297" t="s">
        <v>45</v>
      </c>
      <c r="B3297" s="32">
        <v>45628</v>
      </c>
      <c r="C3297" s="32" t="s">
        <v>27</v>
      </c>
      <c r="D3297">
        <v>160.05000000000001</v>
      </c>
    </row>
    <row r="3298" spans="1:4" x14ac:dyDescent="0.35">
      <c r="A3298" t="s">
        <v>29</v>
      </c>
      <c r="B3298" s="32">
        <v>45629</v>
      </c>
      <c r="C3298" s="32" t="s">
        <v>27</v>
      </c>
      <c r="D3298">
        <v>110.38</v>
      </c>
    </row>
    <row r="3299" spans="1:4" x14ac:dyDescent="0.35">
      <c r="A3299" t="s">
        <v>30</v>
      </c>
      <c r="B3299" s="32">
        <v>45629</v>
      </c>
      <c r="C3299" s="32" t="s">
        <v>27</v>
      </c>
      <c r="D3299">
        <v>147</v>
      </c>
    </row>
    <row r="3300" spans="1:4" x14ac:dyDescent="0.35">
      <c r="A3300" t="s">
        <v>47</v>
      </c>
      <c r="B3300" s="32">
        <v>45629</v>
      </c>
      <c r="C3300" s="32" t="s">
        <v>27</v>
      </c>
      <c r="D3300">
        <v>146.05000000000001</v>
      </c>
    </row>
    <row r="3301" spans="1:4" x14ac:dyDescent="0.35">
      <c r="A3301" t="s">
        <v>31</v>
      </c>
      <c r="B3301" s="32">
        <v>45629</v>
      </c>
      <c r="C3301" s="32" t="s">
        <v>27</v>
      </c>
      <c r="D3301">
        <v>193.98</v>
      </c>
    </row>
    <row r="3302" spans="1:4" x14ac:dyDescent="0.35">
      <c r="A3302" t="s">
        <v>32</v>
      </c>
      <c r="B3302" s="32">
        <v>45629</v>
      </c>
      <c r="C3302" s="32" t="s">
        <v>27</v>
      </c>
      <c r="D3302">
        <v>134.66999999999999</v>
      </c>
    </row>
    <row r="3303" spans="1:4" x14ac:dyDescent="0.35">
      <c r="A3303" t="s">
        <v>33</v>
      </c>
      <c r="B3303" s="32">
        <v>45629</v>
      </c>
      <c r="C3303" s="32" t="s">
        <v>27</v>
      </c>
      <c r="D3303">
        <v>173.83</v>
      </c>
    </row>
    <row r="3304" spans="1:4" x14ac:dyDescent="0.35">
      <c r="A3304" t="s">
        <v>34</v>
      </c>
      <c r="B3304" s="32">
        <v>45629</v>
      </c>
      <c r="C3304" s="32" t="s">
        <v>27</v>
      </c>
      <c r="D3304">
        <v>123.42</v>
      </c>
    </row>
    <row r="3305" spans="1:4" x14ac:dyDescent="0.35">
      <c r="A3305" t="s">
        <v>35</v>
      </c>
      <c r="B3305" s="32">
        <v>45629</v>
      </c>
      <c r="C3305" s="32" t="s">
        <v>27</v>
      </c>
      <c r="D3305">
        <v>229.28</v>
      </c>
    </row>
    <row r="3306" spans="1:4" x14ac:dyDescent="0.35">
      <c r="A3306" t="s">
        <v>37</v>
      </c>
      <c r="B3306" s="32">
        <v>45629</v>
      </c>
      <c r="C3306" s="32" t="s">
        <v>27</v>
      </c>
      <c r="D3306">
        <v>208.97</v>
      </c>
    </row>
    <row r="3307" spans="1:4" x14ac:dyDescent="0.35">
      <c r="A3307" t="s">
        <v>38</v>
      </c>
      <c r="B3307" s="32">
        <v>45629</v>
      </c>
      <c r="C3307" s="32" t="s">
        <v>27</v>
      </c>
      <c r="D3307">
        <v>193.28</v>
      </c>
    </row>
    <row r="3308" spans="1:4" x14ac:dyDescent="0.35">
      <c r="A3308" t="s">
        <v>39</v>
      </c>
      <c r="B3308" s="32">
        <v>45629</v>
      </c>
      <c r="C3308" s="32" t="s">
        <v>27</v>
      </c>
      <c r="D3308">
        <v>107.77</v>
      </c>
    </row>
    <row r="3309" spans="1:4" x14ac:dyDescent="0.35">
      <c r="A3309" t="s">
        <v>40</v>
      </c>
      <c r="B3309" s="32">
        <v>45629</v>
      </c>
      <c r="C3309" s="32" t="s">
        <v>27</v>
      </c>
      <c r="D3309">
        <v>85.78</v>
      </c>
    </row>
    <row r="3310" spans="1:4" x14ac:dyDescent="0.35">
      <c r="A3310" t="s">
        <v>41</v>
      </c>
      <c r="B3310" s="32">
        <v>45629</v>
      </c>
      <c r="C3310" s="32" t="s">
        <v>27</v>
      </c>
      <c r="D3310">
        <v>166.32</v>
      </c>
    </row>
    <row r="3311" spans="1:4" x14ac:dyDescent="0.35">
      <c r="A3311" t="s">
        <v>42</v>
      </c>
      <c r="B3311" s="32">
        <v>45629</v>
      </c>
      <c r="C3311" s="32" t="s">
        <v>27</v>
      </c>
      <c r="D3311">
        <v>110.32</v>
      </c>
    </row>
    <row r="3312" spans="1:4" x14ac:dyDescent="0.35">
      <c r="A3312" t="s">
        <v>43</v>
      </c>
      <c r="B3312" s="32">
        <v>45629</v>
      </c>
      <c r="C3312" s="32" t="s">
        <v>27</v>
      </c>
      <c r="D3312">
        <v>159.16999999999999</v>
      </c>
    </row>
    <row r="3313" spans="1:4" x14ac:dyDescent="0.35">
      <c r="A3313" t="s">
        <v>44</v>
      </c>
      <c r="B3313" s="32">
        <v>45629</v>
      </c>
      <c r="C3313" s="32" t="s">
        <v>27</v>
      </c>
      <c r="D3313">
        <v>120.8</v>
      </c>
    </row>
    <row r="3314" spans="1:4" x14ac:dyDescent="0.35">
      <c r="A3314" t="s">
        <v>45</v>
      </c>
      <c r="B3314" s="32">
        <v>45629</v>
      </c>
      <c r="C3314" s="32" t="s">
        <v>27</v>
      </c>
      <c r="D3314">
        <v>143.22</v>
      </c>
    </row>
    <row r="3315" spans="1:4" x14ac:dyDescent="0.35">
      <c r="A3315" t="s">
        <v>29</v>
      </c>
      <c r="B3315" s="32">
        <v>45630</v>
      </c>
      <c r="C3315" s="32" t="s">
        <v>27</v>
      </c>
      <c r="D3315">
        <v>129.38</v>
      </c>
    </row>
    <row r="3316" spans="1:4" x14ac:dyDescent="0.35">
      <c r="A3316" t="s">
        <v>30</v>
      </c>
      <c r="B3316" s="32">
        <v>45630</v>
      </c>
      <c r="C3316" s="32" t="s">
        <v>27</v>
      </c>
      <c r="D3316">
        <v>134.63</v>
      </c>
    </row>
    <row r="3317" spans="1:4" x14ac:dyDescent="0.35">
      <c r="A3317" t="s">
        <v>47</v>
      </c>
      <c r="B3317" s="32">
        <v>45630</v>
      </c>
      <c r="C3317" s="32" t="s">
        <v>27</v>
      </c>
      <c r="D3317">
        <v>109.73</v>
      </c>
    </row>
    <row r="3318" spans="1:4" x14ac:dyDescent="0.35">
      <c r="A3318" t="s">
        <v>31</v>
      </c>
      <c r="B3318" s="32">
        <v>45630</v>
      </c>
      <c r="C3318" s="32" t="s">
        <v>27</v>
      </c>
      <c r="D3318">
        <v>172.38</v>
      </c>
    </row>
    <row r="3319" spans="1:4" x14ac:dyDescent="0.35">
      <c r="A3319" t="s">
        <v>32</v>
      </c>
      <c r="B3319" s="32">
        <v>45630</v>
      </c>
      <c r="C3319" s="32" t="s">
        <v>27</v>
      </c>
      <c r="D3319">
        <v>76.28</v>
      </c>
    </row>
    <row r="3320" spans="1:4" x14ac:dyDescent="0.35">
      <c r="A3320" t="s">
        <v>33</v>
      </c>
      <c r="B3320" s="32">
        <v>45630</v>
      </c>
      <c r="C3320" s="32" t="s">
        <v>27</v>
      </c>
      <c r="D3320">
        <v>110.88</v>
      </c>
    </row>
    <row r="3321" spans="1:4" x14ac:dyDescent="0.35">
      <c r="A3321" t="s">
        <v>34</v>
      </c>
      <c r="B3321" s="32">
        <v>45630</v>
      </c>
      <c r="C3321" s="32" t="s">
        <v>27</v>
      </c>
      <c r="D3321">
        <v>150.18</v>
      </c>
    </row>
    <row r="3322" spans="1:4" x14ac:dyDescent="0.35">
      <c r="A3322" t="s">
        <v>35</v>
      </c>
      <c r="B3322" s="32">
        <v>45630</v>
      </c>
      <c r="C3322" s="32" t="s">
        <v>27</v>
      </c>
      <c r="D3322">
        <v>173.7</v>
      </c>
    </row>
    <row r="3323" spans="1:4" x14ac:dyDescent="0.35">
      <c r="A3323" t="s">
        <v>37</v>
      </c>
      <c r="B3323" s="32">
        <v>45630</v>
      </c>
      <c r="C3323" s="32" t="s">
        <v>27</v>
      </c>
      <c r="D3323">
        <v>206.6</v>
      </c>
    </row>
    <row r="3324" spans="1:4" x14ac:dyDescent="0.35">
      <c r="A3324" t="s">
        <v>38</v>
      </c>
      <c r="B3324" s="32">
        <v>45630</v>
      </c>
      <c r="C3324" s="32" t="s">
        <v>27</v>
      </c>
      <c r="D3324">
        <v>134.02000000000001</v>
      </c>
    </row>
    <row r="3325" spans="1:4" x14ac:dyDescent="0.35">
      <c r="A3325" t="s">
        <v>39</v>
      </c>
      <c r="B3325" s="32">
        <v>45630</v>
      </c>
      <c r="C3325" s="32" t="s">
        <v>27</v>
      </c>
      <c r="D3325">
        <v>141.22999999999999</v>
      </c>
    </row>
    <row r="3326" spans="1:4" x14ac:dyDescent="0.35">
      <c r="A3326" t="s">
        <v>40</v>
      </c>
      <c r="B3326" s="32">
        <v>45630</v>
      </c>
      <c r="C3326" s="32" t="s">
        <v>27</v>
      </c>
      <c r="D3326">
        <v>116.3</v>
      </c>
    </row>
    <row r="3327" spans="1:4" x14ac:dyDescent="0.35">
      <c r="A3327" t="s">
        <v>41</v>
      </c>
      <c r="B3327" s="32">
        <v>45630</v>
      </c>
      <c r="C3327" s="32" t="s">
        <v>27</v>
      </c>
      <c r="D3327">
        <v>140.58000000000001</v>
      </c>
    </row>
    <row r="3328" spans="1:4" x14ac:dyDescent="0.35">
      <c r="A3328" t="s">
        <v>42</v>
      </c>
      <c r="B3328" s="32">
        <v>45630</v>
      </c>
      <c r="C3328" s="32" t="s">
        <v>27</v>
      </c>
      <c r="D3328">
        <v>116.68</v>
      </c>
    </row>
    <row r="3329" spans="1:4" x14ac:dyDescent="0.35">
      <c r="A3329" t="s">
        <v>43</v>
      </c>
      <c r="B3329" s="32">
        <v>45630</v>
      </c>
      <c r="C3329" s="32" t="s">
        <v>27</v>
      </c>
      <c r="D3329">
        <v>173.68</v>
      </c>
    </row>
    <row r="3330" spans="1:4" x14ac:dyDescent="0.35">
      <c r="A3330" t="s">
        <v>44</v>
      </c>
      <c r="B3330" s="32">
        <v>45630</v>
      </c>
      <c r="C3330" s="32" t="s">
        <v>27</v>
      </c>
      <c r="D3330">
        <v>161.33000000000001</v>
      </c>
    </row>
    <row r="3331" spans="1:4" x14ac:dyDescent="0.35">
      <c r="A3331" t="s">
        <v>45</v>
      </c>
      <c r="B3331" s="32">
        <v>45630</v>
      </c>
      <c r="C3331" s="32" t="s">
        <v>27</v>
      </c>
      <c r="D3331">
        <v>124.65</v>
      </c>
    </row>
    <row r="3332" spans="1:4" x14ac:dyDescent="0.35">
      <c r="A3332" t="s">
        <v>29</v>
      </c>
      <c r="B3332" s="32">
        <v>45631</v>
      </c>
      <c r="C3332" s="32" t="s">
        <v>27</v>
      </c>
      <c r="D3332">
        <v>139.72999999999999</v>
      </c>
    </row>
    <row r="3333" spans="1:4" x14ac:dyDescent="0.35">
      <c r="A3333" t="s">
        <v>30</v>
      </c>
      <c r="B3333" s="32">
        <v>45631</v>
      </c>
      <c r="C3333" s="32" t="s">
        <v>27</v>
      </c>
      <c r="D3333">
        <v>168.88</v>
      </c>
    </row>
    <row r="3334" spans="1:4" x14ac:dyDescent="0.35">
      <c r="A3334" t="s">
        <v>47</v>
      </c>
      <c r="B3334" s="32">
        <v>45631</v>
      </c>
      <c r="C3334" s="32" t="s">
        <v>27</v>
      </c>
      <c r="D3334">
        <v>176.27</v>
      </c>
    </row>
    <row r="3335" spans="1:4" x14ac:dyDescent="0.35">
      <c r="A3335" t="s">
        <v>31</v>
      </c>
      <c r="B3335" s="32">
        <v>45631</v>
      </c>
      <c r="C3335" s="32" t="s">
        <v>27</v>
      </c>
      <c r="D3335">
        <v>246.02</v>
      </c>
    </row>
    <row r="3336" spans="1:4" x14ac:dyDescent="0.35">
      <c r="A3336" t="s">
        <v>32</v>
      </c>
      <c r="B3336" s="32">
        <v>45631</v>
      </c>
      <c r="C3336" s="32" t="s">
        <v>27</v>
      </c>
      <c r="D3336">
        <v>130.22</v>
      </c>
    </row>
    <row r="3337" spans="1:4" x14ac:dyDescent="0.35">
      <c r="A3337" t="s">
        <v>33</v>
      </c>
      <c r="B3337" s="32">
        <v>45631</v>
      </c>
      <c r="C3337" s="32" t="s">
        <v>27</v>
      </c>
      <c r="D3337">
        <v>220.2</v>
      </c>
    </row>
    <row r="3338" spans="1:4" x14ac:dyDescent="0.35">
      <c r="A3338" t="s">
        <v>34</v>
      </c>
      <c r="B3338" s="32">
        <v>45631</v>
      </c>
      <c r="C3338" s="32" t="s">
        <v>27</v>
      </c>
      <c r="D3338">
        <v>155.32</v>
      </c>
    </row>
    <row r="3339" spans="1:4" x14ac:dyDescent="0.35">
      <c r="A3339" t="s">
        <v>35</v>
      </c>
      <c r="B3339" s="32">
        <v>45631</v>
      </c>
      <c r="C3339" s="32" t="s">
        <v>27</v>
      </c>
      <c r="D3339">
        <v>208.35</v>
      </c>
    </row>
    <row r="3340" spans="1:4" x14ac:dyDescent="0.35">
      <c r="A3340" t="s">
        <v>37</v>
      </c>
      <c r="B3340" s="32">
        <v>45631</v>
      </c>
      <c r="C3340" s="32" t="s">
        <v>27</v>
      </c>
      <c r="D3340">
        <v>303.18</v>
      </c>
    </row>
    <row r="3341" spans="1:4" x14ac:dyDescent="0.35">
      <c r="A3341" t="s">
        <v>38</v>
      </c>
      <c r="B3341" s="32">
        <v>45631</v>
      </c>
      <c r="C3341" s="32" t="s">
        <v>27</v>
      </c>
      <c r="D3341">
        <v>250.13</v>
      </c>
    </row>
    <row r="3342" spans="1:4" x14ac:dyDescent="0.35">
      <c r="A3342" t="s">
        <v>39</v>
      </c>
      <c r="B3342" s="32">
        <v>45631</v>
      </c>
      <c r="C3342" s="32" t="s">
        <v>27</v>
      </c>
      <c r="D3342">
        <v>147.66999999999999</v>
      </c>
    </row>
    <row r="3343" spans="1:4" x14ac:dyDescent="0.35">
      <c r="A3343" t="s">
        <v>40</v>
      </c>
      <c r="B3343" s="32">
        <v>45631</v>
      </c>
      <c r="C3343" s="32" t="s">
        <v>27</v>
      </c>
      <c r="D3343">
        <v>150.27000000000001</v>
      </c>
    </row>
    <row r="3344" spans="1:4" x14ac:dyDescent="0.35">
      <c r="A3344" t="s">
        <v>41</v>
      </c>
      <c r="B3344" s="32">
        <v>45631</v>
      </c>
      <c r="C3344" s="32" t="s">
        <v>27</v>
      </c>
      <c r="D3344">
        <v>172.08</v>
      </c>
    </row>
    <row r="3345" spans="1:4" x14ac:dyDescent="0.35">
      <c r="A3345" t="s">
        <v>42</v>
      </c>
      <c r="B3345" s="32">
        <v>45631</v>
      </c>
      <c r="C3345" s="32" t="s">
        <v>27</v>
      </c>
      <c r="D3345">
        <v>162.22</v>
      </c>
    </row>
    <row r="3346" spans="1:4" x14ac:dyDescent="0.35">
      <c r="A3346" t="s">
        <v>43</v>
      </c>
      <c r="B3346" s="32">
        <v>45631</v>
      </c>
      <c r="C3346" s="32" t="s">
        <v>27</v>
      </c>
      <c r="D3346">
        <v>199.65</v>
      </c>
    </row>
    <row r="3347" spans="1:4" x14ac:dyDescent="0.35">
      <c r="A3347" t="s">
        <v>44</v>
      </c>
      <c r="B3347" s="32">
        <v>45631</v>
      </c>
      <c r="C3347" s="32" t="s">
        <v>27</v>
      </c>
      <c r="D3347">
        <v>166.07</v>
      </c>
    </row>
    <row r="3348" spans="1:4" x14ac:dyDescent="0.35">
      <c r="A3348" t="s">
        <v>45</v>
      </c>
      <c r="B3348" s="32">
        <v>45631</v>
      </c>
      <c r="C3348" s="32" t="s">
        <v>27</v>
      </c>
      <c r="D3348">
        <v>181.03</v>
      </c>
    </row>
    <row r="3349" spans="1:4" x14ac:dyDescent="0.35">
      <c r="A3349" t="s">
        <v>29</v>
      </c>
      <c r="B3349" s="32">
        <v>45632</v>
      </c>
      <c r="C3349" s="32" t="s">
        <v>27</v>
      </c>
      <c r="D3349">
        <v>119.15</v>
      </c>
    </row>
    <row r="3350" spans="1:4" x14ac:dyDescent="0.35">
      <c r="A3350" t="s">
        <v>30</v>
      </c>
      <c r="B3350" s="32">
        <v>45632</v>
      </c>
      <c r="C3350" s="32" t="s">
        <v>27</v>
      </c>
      <c r="D3350">
        <v>156.47</v>
      </c>
    </row>
    <row r="3351" spans="1:4" x14ac:dyDescent="0.35">
      <c r="A3351" t="s">
        <v>47</v>
      </c>
      <c r="B3351" s="32">
        <v>45632</v>
      </c>
      <c r="C3351" s="32" t="s">
        <v>27</v>
      </c>
      <c r="D3351">
        <v>156.47</v>
      </c>
    </row>
    <row r="3352" spans="1:4" x14ac:dyDescent="0.35">
      <c r="A3352" t="s">
        <v>31</v>
      </c>
      <c r="B3352" s="32">
        <v>45632</v>
      </c>
      <c r="C3352" s="32" t="s">
        <v>27</v>
      </c>
      <c r="D3352">
        <v>140.25</v>
      </c>
    </row>
    <row r="3353" spans="1:4" x14ac:dyDescent="0.35">
      <c r="A3353" t="s">
        <v>32</v>
      </c>
      <c r="B3353" s="32">
        <v>45632</v>
      </c>
      <c r="C3353" s="32" t="s">
        <v>27</v>
      </c>
      <c r="D3353">
        <v>87.78</v>
      </c>
    </row>
    <row r="3354" spans="1:4" x14ac:dyDescent="0.35">
      <c r="A3354" t="s">
        <v>33</v>
      </c>
      <c r="B3354" s="32">
        <v>45632</v>
      </c>
      <c r="C3354" s="32" t="s">
        <v>27</v>
      </c>
      <c r="D3354">
        <v>130.78</v>
      </c>
    </row>
    <row r="3355" spans="1:4" x14ac:dyDescent="0.35">
      <c r="A3355" t="s">
        <v>34</v>
      </c>
      <c r="B3355" s="32">
        <v>45632</v>
      </c>
      <c r="C3355" s="32" t="s">
        <v>27</v>
      </c>
      <c r="D3355">
        <v>211.35</v>
      </c>
    </row>
    <row r="3356" spans="1:4" x14ac:dyDescent="0.35">
      <c r="A3356" t="s">
        <v>35</v>
      </c>
      <c r="B3356" s="32">
        <v>45632</v>
      </c>
      <c r="C3356" s="32" t="s">
        <v>27</v>
      </c>
      <c r="D3356">
        <v>261.62</v>
      </c>
    </row>
    <row r="3357" spans="1:4" x14ac:dyDescent="0.35">
      <c r="A3357" t="s">
        <v>37</v>
      </c>
      <c r="B3357" s="32">
        <v>45632</v>
      </c>
      <c r="C3357" s="32" t="s">
        <v>27</v>
      </c>
      <c r="D3357">
        <v>252.72</v>
      </c>
    </row>
    <row r="3358" spans="1:4" x14ac:dyDescent="0.35">
      <c r="A3358" t="s">
        <v>38</v>
      </c>
      <c r="B3358" s="32">
        <v>45632</v>
      </c>
      <c r="C3358" s="32" t="s">
        <v>27</v>
      </c>
      <c r="D3358">
        <v>179.9</v>
      </c>
    </row>
    <row r="3359" spans="1:4" x14ac:dyDescent="0.35">
      <c r="A3359" t="s">
        <v>39</v>
      </c>
      <c r="B3359" s="32">
        <v>45632</v>
      </c>
      <c r="C3359" s="32" t="s">
        <v>27</v>
      </c>
      <c r="D3359">
        <v>135.47999999999999</v>
      </c>
    </row>
    <row r="3360" spans="1:4" x14ac:dyDescent="0.35">
      <c r="A3360" t="s">
        <v>40</v>
      </c>
      <c r="B3360" s="32">
        <v>45632</v>
      </c>
      <c r="C3360" s="32" t="s">
        <v>27</v>
      </c>
      <c r="D3360">
        <v>159.53</v>
      </c>
    </row>
    <row r="3361" spans="1:4" x14ac:dyDescent="0.35">
      <c r="A3361" t="s">
        <v>41</v>
      </c>
      <c r="B3361" s="32">
        <v>45632</v>
      </c>
      <c r="C3361" s="32" t="s">
        <v>27</v>
      </c>
      <c r="D3361">
        <v>137.5</v>
      </c>
    </row>
    <row r="3362" spans="1:4" x14ac:dyDescent="0.35">
      <c r="A3362" t="s">
        <v>44</v>
      </c>
      <c r="B3362" s="32">
        <v>45632</v>
      </c>
      <c r="C3362" s="32" t="s">
        <v>27</v>
      </c>
      <c r="D3362">
        <v>137.5</v>
      </c>
    </row>
    <row r="3363" spans="1:4" x14ac:dyDescent="0.35">
      <c r="A3363" t="s">
        <v>45</v>
      </c>
      <c r="B3363" s="32">
        <v>45632</v>
      </c>
      <c r="C3363" s="32" t="s">
        <v>27</v>
      </c>
      <c r="D3363">
        <v>126.82</v>
      </c>
    </row>
    <row r="3364" spans="1:4" x14ac:dyDescent="0.35">
      <c r="A3364" t="s">
        <v>44</v>
      </c>
      <c r="B3364" s="32">
        <v>45633</v>
      </c>
      <c r="C3364" s="32" t="s">
        <v>27</v>
      </c>
      <c r="D3364">
        <v>170.77</v>
      </c>
    </row>
    <row r="3365" spans="1:4" x14ac:dyDescent="0.35">
      <c r="A3365" t="s">
        <v>29</v>
      </c>
      <c r="B3365" s="32">
        <v>45635</v>
      </c>
      <c r="C3365" s="32" t="s">
        <v>27</v>
      </c>
      <c r="D3365">
        <v>104.98</v>
      </c>
    </row>
    <row r="3366" spans="1:4" x14ac:dyDescent="0.35">
      <c r="A3366" t="s">
        <v>30</v>
      </c>
      <c r="B3366" s="32">
        <v>45635</v>
      </c>
      <c r="C3366" s="32" t="s">
        <v>27</v>
      </c>
      <c r="D3366">
        <v>173.03</v>
      </c>
    </row>
    <row r="3367" spans="1:4" x14ac:dyDescent="0.35">
      <c r="A3367" t="s">
        <v>47</v>
      </c>
      <c r="B3367" s="32">
        <v>45635</v>
      </c>
      <c r="C3367" s="32" t="s">
        <v>27</v>
      </c>
      <c r="D3367">
        <v>110.97</v>
      </c>
    </row>
    <row r="3368" spans="1:4" x14ac:dyDescent="0.35">
      <c r="A3368" t="s">
        <v>31</v>
      </c>
      <c r="B3368" s="32">
        <v>45635</v>
      </c>
      <c r="C3368" s="32" t="s">
        <v>27</v>
      </c>
      <c r="D3368">
        <v>195.67</v>
      </c>
    </row>
    <row r="3369" spans="1:4" x14ac:dyDescent="0.35">
      <c r="A3369" t="s">
        <v>32</v>
      </c>
      <c r="B3369" s="32">
        <v>45635</v>
      </c>
      <c r="C3369" s="32" t="s">
        <v>27</v>
      </c>
      <c r="D3369">
        <v>90.43</v>
      </c>
    </row>
    <row r="3370" spans="1:4" x14ac:dyDescent="0.35">
      <c r="A3370" t="s">
        <v>33</v>
      </c>
      <c r="B3370" s="32">
        <v>45635</v>
      </c>
      <c r="C3370" s="32" t="s">
        <v>27</v>
      </c>
      <c r="D3370">
        <v>182.62</v>
      </c>
    </row>
    <row r="3371" spans="1:4" x14ac:dyDescent="0.35">
      <c r="A3371" t="s">
        <v>34</v>
      </c>
      <c r="B3371" s="32">
        <v>45635</v>
      </c>
      <c r="C3371" s="32" t="s">
        <v>27</v>
      </c>
      <c r="D3371">
        <v>162.19999999999999</v>
      </c>
    </row>
    <row r="3372" spans="1:4" x14ac:dyDescent="0.35">
      <c r="A3372" t="s">
        <v>35</v>
      </c>
      <c r="B3372" s="32">
        <v>45635</v>
      </c>
      <c r="C3372" s="32" t="s">
        <v>27</v>
      </c>
      <c r="D3372">
        <v>223.88</v>
      </c>
    </row>
    <row r="3373" spans="1:4" x14ac:dyDescent="0.35">
      <c r="A3373" t="s">
        <v>38</v>
      </c>
      <c r="B3373" s="32">
        <v>45635</v>
      </c>
      <c r="C3373" s="32" t="s">
        <v>27</v>
      </c>
      <c r="D3373">
        <v>261.8</v>
      </c>
    </row>
    <row r="3374" spans="1:4" x14ac:dyDescent="0.35">
      <c r="A3374" t="s">
        <v>39</v>
      </c>
      <c r="B3374" s="32">
        <v>45635</v>
      </c>
      <c r="C3374" s="32" t="s">
        <v>27</v>
      </c>
      <c r="D3374">
        <v>124.33</v>
      </c>
    </row>
    <row r="3375" spans="1:4" x14ac:dyDescent="0.35">
      <c r="A3375" t="s">
        <v>41</v>
      </c>
      <c r="B3375" s="32">
        <v>45635</v>
      </c>
      <c r="C3375" s="32" t="s">
        <v>27</v>
      </c>
      <c r="D3375">
        <v>185.38</v>
      </c>
    </row>
    <row r="3376" spans="1:4" x14ac:dyDescent="0.35">
      <c r="A3376" t="s">
        <v>42</v>
      </c>
      <c r="B3376" s="32">
        <v>45635</v>
      </c>
      <c r="C3376" s="32" t="s">
        <v>27</v>
      </c>
      <c r="D3376">
        <v>141.05000000000001</v>
      </c>
    </row>
    <row r="3377" spans="1:4" x14ac:dyDescent="0.35">
      <c r="A3377" t="s">
        <v>45</v>
      </c>
      <c r="B3377" s="32">
        <v>45635</v>
      </c>
      <c r="C3377" s="32" t="s">
        <v>27</v>
      </c>
      <c r="D3377">
        <v>101.43</v>
      </c>
    </row>
    <row r="3378" spans="1:4" x14ac:dyDescent="0.35">
      <c r="A3378" t="s">
        <v>30</v>
      </c>
      <c r="B3378" s="32">
        <v>45636</v>
      </c>
      <c r="C3378" s="32" t="s">
        <v>27</v>
      </c>
      <c r="D3378">
        <v>88.17</v>
      </c>
    </row>
    <row r="3379" spans="1:4" x14ac:dyDescent="0.35">
      <c r="A3379" t="s">
        <v>47</v>
      </c>
      <c r="B3379" s="32">
        <v>45636</v>
      </c>
      <c r="C3379" s="32" t="s">
        <v>27</v>
      </c>
      <c r="D3379">
        <v>134.77000000000001</v>
      </c>
    </row>
    <row r="3380" spans="1:4" x14ac:dyDescent="0.35">
      <c r="A3380" t="s">
        <v>31</v>
      </c>
      <c r="B3380" s="32">
        <v>45636</v>
      </c>
      <c r="C3380" s="32" t="s">
        <v>27</v>
      </c>
      <c r="D3380">
        <v>174.43</v>
      </c>
    </row>
    <row r="3381" spans="1:4" x14ac:dyDescent="0.35">
      <c r="A3381" t="s">
        <v>32</v>
      </c>
      <c r="B3381" s="32">
        <v>45636</v>
      </c>
      <c r="C3381" s="32" t="s">
        <v>27</v>
      </c>
      <c r="D3381">
        <v>125.92</v>
      </c>
    </row>
    <row r="3382" spans="1:4" x14ac:dyDescent="0.35">
      <c r="A3382" t="s">
        <v>33</v>
      </c>
      <c r="B3382" s="32">
        <v>45636</v>
      </c>
      <c r="C3382" s="32" t="s">
        <v>27</v>
      </c>
      <c r="D3382">
        <v>161.44999999999999</v>
      </c>
    </row>
    <row r="3383" spans="1:4" x14ac:dyDescent="0.35">
      <c r="A3383" t="s">
        <v>34</v>
      </c>
      <c r="B3383" s="32">
        <v>45636</v>
      </c>
      <c r="C3383" s="32" t="s">
        <v>27</v>
      </c>
      <c r="D3383">
        <v>157.16999999999999</v>
      </c>
    </row>
    <row r="3384" spans="1:4" x14ac:dyDescent="0.35">
      <c r="A3384" t="s">
        <v>35</v>
      </c>
      <c r="B3384" s="32">
        <v>45636</v>
      </c>
      <c r="C3384" s="32" t="s">
        <v>27</v>
      </c>
      <c r="D3384">
        <v>197.93</v>
      </c>
    </row>
    <row r="3385" spans="1:4" x14ac:dyDescent="0.35">
      <c r="A3385" t="s">
        <v>37</v>
      </c>
      <c r="B3385" s="32">
        <v>45636</v>
      </c>
      <c r="C3385" s="32" t="s">
        <v>27</v>
      </c>
      <c r="D3385">
        <v>291.62</v>
      </c>
    </row>
    <row r="3386" spans="1:4" x14ac:dyDescent="0.35">
      <c r="A3386" t="s">
        <v>38</v>
      </c>
      <c r="B3386" s="32">
        <v>45636</v>
      </c>
      <c r="C3386" s="32" t="s">
        <v>27</v>
      </c>
      <c r="D3386">
        <v>262.93</v>
      </c>
    </row>
    <row r="3387" spans="1:4" x14ac:dyDescent="0.35">
      <c r="A3387" t="s">
        <v>39</v>
      </c>
      <c r="B3387" s="32">
        <v>45636</v>
      </c>
      <c r="C3387" s="32" t="s">
        <v>27</v>
      </c>
      <c r="D3387">
        <v>111.3</v>
      </c>
    </row>
    <row r="3388" spans="1:4" x14ac:dyDescent="0.35">
      <c r="A3388" t="s">
        <v>40</v>
      </c>
      <c r="B3388" s="32">
        <v>45636</v>
      </c>
      <c r="C3388" s="32" t="s">
        <v>27</v>
      </c>
      <c r="D3388">
        <v>132.83000000000001</v>
      </c>
    </row>
    <row r="3389" spans="1:4" x14ac:dyDescent="0.35">
      <c r="A3389" t="s">
        <v>41</v>
      </c>
      <c r="B3389" s="32">
        <v>45636</v>
      </c>
      <c r="C3389" s="32" t="s">
        <v>27</v>
      </c>
      <c r="D3389">
        <v>128.66999999999999</v>
      </c>
    </row>
    <row r="3390" spans="1:4" x14ac:dyDescent="0.35">
      <c r="A3390" t="s">
        <v>42</v>
      </c>
      <c r="B3390" s="32">
        <v>45636</v>
      </c>
      <c r="C3390" s="32" t="s">
        <v>27</v>
      </c>
      <c r="D3390">
        <v>100.08</v>
      </c>
    </row>
    <row r="3391" spans="1:4" x14ac:dyDescent="0.35">
      <c r="A3391" t="s">
        <v>44</v>
      </c>
      <c r="B3391" s="32">
        <v>45636</v>
      </c>
      <c r="C3391" s="32" t="s">
        <v>27</v>
      </c>
      <c r="D3391">
        <v>143.5</v>
      </c>
    </row>
    <row r="3392" spans="1:4" x14ac:dyDescent="0.35">
      <c r="A3392" t="s">
        <v>45</v>
      </c>
      <c r="B3392" s="32">
        <v>45636</v>
      </c>
      <c r="C3392" s="32" t="s">
        <v>27</v>
      </c>
      <c r="D3392">
        <v>118.98</v>
      </c>
    </row>
    <row r="3393" spans="1:4" x14ac:dyDescent="0.35">
      <c r="A3393" t="s">
        <v>29</v>
      </c>
      <c r="B3393" s="32">
        <v>45637</v>
      </c>
      <c r="C3393" s="32" t="s">
        <v>27</v>
      </c>
      <c r="D3393">
        <v>134.72</v>
      </c>
    </row>
    <row r="3394" spans="1:4" x14ac:dyDescent="0.35">
      <c r="A3394" t="s">
        <v>30</v>
      </c>
      <c r="B3394" s="32">
        <v>45637</v>
      </c>
      <c r="C3394" s="32" t="s">
        <v>27</v>
      </c>
      <c r="D3394">
        <v>109.93</v>
      </c>
    </row>
    <row r="3395" spans="1:4" x14ac:dyDescent="0.35">
      <c r="A3395" t="s">
        <v>47</v>
      </c>
      <c r="B3395" s="32">
        <v>45637</v>
      </c>
      <c r="C3395" s="32" t="s">
        <v>27</v>
      </c>
      <c r="D3395">
        <v>168.87</v>
      </c>
    </row>
    <row r="3396" spans="1:4" x14ac:dyDescent="0.35">
      <c r="A3396" t="s">
        <v>31</v>
      </c>
      <c r="B3396" s="32">
        <v>45637</v>
      </c>
      <c r="C3396" s="32" t="s">
        <v>27</v>
      </c>
      <c r="D3396">
        <v>172.72</v>
      </c>
    </row>
    <row r="3397" spans="1:4" x14ac:dyDescent="0.35">
      <c r="A3397" t="s">
        <v>32</v>
      </c>
      <c r="B3397" s="32">
        <v>45637</v>
      </c>
      <c r="C3397" s="32" t="s">
        <v>27</v>
      </c>
      <c r="D3397">
        <v>89.23</v>
      </c>
    </row>
    <row r="3398" spans="1:4" x14ac:dyDescent="0.35">
      <c r="A3398" t="s">
        <v>34</v>
      </c>
      <c r="B3398" s="32">
        <v>45637</v>
      </c>
      <c r="C3398" s="32" t="s">
        <v>27</v>
      </c>
      <c r="D3398">
        <v>129.9</v>
      </c>
    </row>
    <row r="3399" spans="1:4" x14ac:dyDescent="0.35">
      <c r="A3399" t="s">
        <v>35</v>
      </c>
      <c r="B3399" s="32">
        <v>45637</v>
      </c>
      <c r="C3399" s="32" t="s">
        <v>27</v>
      </c>
      <c r="D3399">
        <v>216.53</v>
      </c>
    </row>
    <row r="3400" spans="1:4" x14ac:dyDescent="0.35">
      <c r="A3400" t="s">
        <v>37</v>
      </c>
      <c r="B3400" s="32">
        <v>45637</v>
      </c>
      <c r="C3400" s="32" t="s">
        <v>27</v>
      </c>
      <c r="D3400">
        <v>265.77</v>
      </c>
    </row>
    <row r="3401" spans="1:4" x14ac:dyDescent="0.35">
      <c r="A3401" t="s">
        <v>38</v>
      </c>
      <c r="B3401" s="32">
        <v>45637</v>
      </c>
      <c r="C3401" s="32" t="s">
        <v>27</v>
      </c>
      <c r="D3401">
        <v>207.55</v>
      </c>
    </row>
    <row r="3402" spans="1:4" x14ac:dyDescent="0.35">
      <c r="A3402" t="s">
        <v>39</v>
      </c>
      <c r="B3402" s="32">
        <v>45637</v>
      </c>
      <c r="C3402" s="32" t="s">
        <v>27</v>
      </c>
      <c r="D3402">
        <v>85.8</v>
      </c>
    </row>
    <row r="3403" spans="1:4" x14ac:dyDescent="0.35">
      <c r="A3403" t="s">
        <v>40</v>
      </c>
      <c r="B3403" s="32">
        <v>45637</v>
      </c>
      <c r="C3403" s="32" t="s">
        <v>27</v>
      </c>
      <c r="D3403">
        <v>103.83</v>
      </c>
    </row>
    <row r="3404" spans="1:4" x14ac:dyDescent="0.35">
      <c r="A3404" t="s">
        <v>41</v>
      </c>
      <c r="B3404" s="32">
        <v>45637</v>
      </c>
      <c r="C3404" s="32" t="s">
        <v>27</v>
      </c>
      <c r="D3404">
        <v>157.44999999999999</v>
      </c>
    </row>
    <row r="3405" spans="1:4" x14ac:dyDescent="0.35">
      <c r="A3405" t="s">
        <v>42</v>
      </c>
      <c r="B3405" s="32">
        <v>45637</v>
      </c>
      <c r="C3405" s="32" t="s">
        <v>27</v>
      </c>
      <c r="D3405">
        <v>104.03</v>
      </c>
    </row>
    <row r="3406" spans="1:4" x14ac:dyDescent="0.35">
      <c r="A3406" t="s">
        <v>43</v>
      </c>
      <c r="B3406" s="32">
        <v>45637</v>
      </c>
      <c r="C3406" s="32" t="s">
        <v>27</v>
      </c>
      <c r="D3406">
        <v>169.3</v>
      </c>
    </row>
    <row r="3407" spans="1:4" x14ac:dyDescent="0.35">
      <c r="A3407" t="s">
        <v>44</v>
      </c>
      <c r="B3407" s="32">
        <v>45637</v>
      </c>
      <c r="C3407" s="32" t="s">
        <v>27</v>
      </c>
      <c r="D3407">
        <v>121.07</v>
      </c>
    </row>
    <row r="3408" spans="1:4" x14ac:dyDescent="0.35">
      <c r="A3408" t="s">
        <v>45</v>
      </c>
      <c r="B3408" s="32">
        <v>45637</v>
      </c>
      <c r="C3408" s="32" t="s">
        <v>27</v>
      </c>
      <c r="D3408">
        <v>163.37</v>
      </c>
    </row>
    <row r="3409" spans="1:4" x14ac:dyDescent="0.35">
      <c r="A3409" t="s">
        <v>29</v>
      </c>
      <c r="B3409" s="32">
        <v>45638</v>
      </c>
      <c r="C3409" s="32" t="s">
        <v>27</v>
      </c>
      <c r="D3409">
        <v>191.67</v>
      </c>
    </row>
    <row r="3410" spans="1:4" x14ac:dyDescent="0.35">
      <c r="A3410" t="s">
        <v>30</v>
      </c>
      <c r="B3410" s="32">
        <v>45638</v>
      </c>
      <c r="C3410" s="32" t="s">
        <v>27</v>
      </c>
      <c r="D3410">
        <v>115.52</v>
      </c>
    </row>
    <row r="3411" spans="1:4" x14ac:dyDescent="0.35">
      <c r="A3411" t="s">
        <v>47</v>
      </c>
      <c r="B3411" s="32">
        <v>45638</v>
      </c>
      <c r="C3411" s="32" t="s">
        <v>27</v>
      </c>
      <c r="D3411">
        <v>161.72</v>
      </c>
    </row>
    <row r="3412" spans="1:4" x14ac:dyDescent="0.35">
      <c r="A3412" t="s">
        <v>31</v>
      </c>
      <c r="B3412" s="32">
        <v>45638</v>
      </c>
      <c r="C3412" s="32" t="s">
        <v>27</v>
      </c>
      <c r="D3412">
        <v>160.53</v>
      </c>
    </row>
    <row r="3413" spans="1:4" x14ac:dyDescent="0.35">
      <c r="A3413" t="s">
        <v>32</v>
      </c>
      <c r="B3413" s="32">
        <v>45638</v>
      </c>
      <c r="C3413" s="32" t="s">
        <v>27</v>
      </c>
      <c r="D3413">
        <v>124.27</v>
      </c>
    </row>
    <row r="3414" spans="1:4" x14ac:dyDescent="0.35">
      <c r="A3414" t="s">
        <v>33</v>
      </c>
      <c r="B3414" s="32">
        <v>45638</v>
      </c>
      <c r="C3414" s="32" t="s">
        <v>27</v>
      </c>
      <c r="D3414">
        <v>167.32</v>
      </c>
    </row>
    <row r="3415" spans="1:4" x14ac:dyDescent="0.35">
      <c r="A3415" t="s">
        <v>34</v>
      </c>
      <c r="B3415" s="32">
        <v>45638</v>
      </c>
      <c r="C3415" s="32" t="s">
        <v>27</v>
      </c>
      <c r="D3415">
        <v>164.5</v>
      </c>
    </row>
    <row r="3416" spans="1:4" x14ac:dyDescent="0.35">
      <c r="A3416" t="s">
        <v>35</v>
      </c>
      <c r="B3416" s="32">
        <v>45638</v>
      </c>
      <c r="C3416" s="32" t="s">
        <v>27</v>
      </c>
      <c r="D3416">
        <v>240.2</v>
      </c>
    </row>
    <row r="3417" spans="1:4" x14ac:dyDescent="0.35">
      <c r="A3417" t="s">
        <v>37</v>
      </c>
      <c r="B3417" s="32">
        <v>45638</v>
      </c>
      <c r="C3417" s="32" t="s">
        <v>27</v>
      </c>
      <c r="D3417">
        <v>290.5</v>
      </c>
    </row>
    <row r="3418" spans="1:4" x14ac:dyDescent="0.35">
      <c r="A3418" t="s">
        <v>38</v>
      </c>
      <c r="B3418" s="32">
        <v>45638</v>
      </c>
      <c r="C3418" s="32" t="s">
        <v>27</v>
      </c>
      <c r="D3418">
        <v>176.68</v>
      </c>
    </row>
    <row r="3419" spans="1:4" x14ac:dyDescent="0.35">
      <c r="A3419" t="s">
        <v>39</v>
      </c>
      <c r="B3419" s="32">
        <v>45638</v>
      </c>
      <c r="C3419" s="32" t="s">
        <v>27</v>
      </c>
      <c r="D3419">
        <v>152.77000000000001</v>
      </c>
    </row>
    <row r="3420" spans="1:4" x14ac:dyDescent="0.35">
      <c r="A3420" t="s">
        <v>40</v>
      </c>
      <c r="B3420" s="32">
        <v>45638</v>
      </c>
      <c r="C3420" s="32" t="s">
        <v>27</v>
      </c>
      <c r="D3420">
        <v>147.38</v>
      </c>
    </row>
    <row r="3421" spans="1:4" x14ac:dyDescent="0.35">
      <c r="A3421" t="s">
        <v>41</v>
      </c>
      <c r="B3421" s="32">
        <v>45638</v>
      </c>
      <c r="C3421" s="32" t="s">
        <v>27</v>
      </c>
      <c r="D3421">
        <v>165.37</v>
      </c>
    </row>
    <row r="3422" spans="1:4" x14ac:dyDescent="0.35">
      <c r="A3422" t="s">
        <v>42</v>
      </c>
      <c r="B3422" s="32">
        <v>45638</v>
      </c>
      <c r="C3422" s="32" t="s">
        <v>27</v>
      </c>
      <c r="D3422">
        <v>141.52000000000001</v>
      </c>
    </row>
    <row r="3423" spans="1:4" x14ac:dyDescent="0.35">
      <c r="A3423" t="s">
        <v>43</v>
      </c>
      <c r="B3423" s="32">
        <v>45638</v>
      </c>
      <c r="C3423" s="32" t="s">
        <v>27</v>
      </c>
      <c r="D3423">
        <v>239</v>
      </c>
    </row>
    <row r="3424" spans="1:4" x14ac:dyDescent="0.35">
      <c r="A3424" t="s">
        <v>44</v>
      </c>
      <c r="B3424" s="32">
        <v>45638</v>
      </c>
      <c r="C3424" s="32" t="s">
        <v>27</v>
      </c>
      <c r="D3424">
        <v>151.38</v>
      </c>
    </row>
    <row r="3425" spans="1:4" x14ac:dyDescent="0.35">
      <c r="A3425" t="s">
        <v>45</v>
      </c>
      <c r="B3425" s="32">
        <v>45638</v>
      </c>
      <c r="C3425" s="32" t="s">
        <v>27</v>
      </c>
      <c r="D3425">
        <v>176.92</v>
      </c>
    </row>
    <row r="3426" spans="1:4" x14ac:dyDescent="0.35">
      <c r="A3426" t="s">
        <v>29</v>
      </c>
      <c r="B3426" s="32">
        <v>45639</v>
      </c>
      <c r="C3426" s="32" t="s">
        <v>27</v>
      </c>
      <c r="D3426">
        <v>124.25</v>
      </c>
    </row>
    <row r="3427" spans="1:4" x14ac:dyDescent="0.35">
      <c r="A3427" t="s">
        <v>30</v>
      </c>
      <c r="B3427" s="32">
        <v>45639</v>
      </c>
      <c r="C3427" s="32" t="s">
        <v>27</v>
      </c>
      <c r="D3427">
        <v>74.319999999999993</v>
      </c>
    </row>
    <row r="3428" spans="1:4" x14ac:dyDescent="0.35">
      <c r="A3428" t="s">
        <v>47</v>
      </c>
      <c r="B3428" s="32">
        <v>45639</v>
      </c>
      <c r="C3428" s="32" t="s">
        <v>27</v>
      </c>
      <c r="D3428">
        <v>98.9</v>
      </c>
    </row>
    <row r="3429" spans="1:4" x14ac:dyDescent="0.35">
      <c r="A3429" t="s">
        <v>31</v>
      </c>
      <c r="B3429" s="32">
        <v>45639</v>
      </c>
      <c r="C3429" s="32" t="s">
        <v>27</v>
      </c>
      <c r="D3429">
        <v>174.6</v>
      </c>
    </row>
    <row r="3430" spans="1:4" x14ac:dyDescent="0.35">
      <c r="A3430" t="s">
        <v>32</v>
      </c>
      <c r="B3430" s="32">
        <v>45639</v>
      </c>
      <c r="C3430" s="32" t="s">
        <v>27</v>
      </c>
      <c r="D3430">
        <v>94.8</v>
      </c>
    </row>
    <row r="3431" spans="1:4" x14ac:dyDescent="0.35">
      <c r="A3431" t="s">
        <v>34</v>
      </c>
      <c r="B3431" s="32">
        <v>45639</v>
      </c>
      <c r="C3431" s="32" t="s">
        <v>27</v>
      </c>
      <c r="D3431">
        <v>171</v>
      </c>
    </row>
    <row r="3432" spans="1:4" x14ac:dyDescent="0.35">
      <c r="A3432" t="s">
        <v>35</v>
      </c>
      <c r="B3432" s="32">
        <v>45639</v>
      </c>
      <c r="C3432" s="32" t="s">
        <v>27</v>
      </c>
      <c r="D3432">
        <v>144.66999999999999</v>
      </c>
    </row>
    <row r="3433" spans="1:4" x14ac:dyDescent="0.35">
      <c r="A3433" t="s">
        <v>37</v>
      </c>
      <c r="B3433" s="32">
        <v>45639</v>
      </c>
      <c r="C3433" s="32" t="s">
        <v>27</v>
      </c>
      <c r="D3433">
        <v>278.68</v>
      </c>
    </row>
    <row r="3434" spans="1:4" x14ac:dyDescent="0.35">
      <c r="A3434" t="s">
        <v>38</v>
      </c>
      <c r="B3434" s="32">
        <v>45639</v>
      </c>
      <c r="C3434" s="32" t="s">
        <v>27</v>
      </c>
      <c r="D3434">
        <v>174.83</v>
      </c>
    </row>
    <row r="3435" spans="1:4" x14ac:dyDescent="0.35">
      <c r="A3435" t="s">
        <v>39</v>
      </c>
      <c r="B3435" s="32">
        <v>45639</v>
      </c>
      <c r="C3435" s="32" t="s">
        <v>27</v>
      </c>
      <c r="D3435">
        <v>119.43</v>
      </c>
    </row>
    <row r="3436" spans="1:4" x14ac:dyDescent="0.35">
      <c r="A3436" t="s">
        <v>40</v>
      </c>
      <c r="B3436" s="32">
        <v>45639</v>
      </c>
      <c r="C3436" s="32" t="s">
        <v>27</v>
      </c>
      <c r="D3436">
        <v>110.02</v>
      </c>
    </row>
    <row r="3437" spans="1:4" x14ac:dyDescent="0.35">
      <c r="A3437" t="s">
        <v>41</v>
      </c>
      <c r="B3437" s="32">
        <v>45639</v>
      </c>
      <c r="C3437" s="32" t="s">
        <v>27</v>
      </c>
      <c r="D3437">
        <v>111.6</v>
      </c>
    </row>
    <row r="3438" spans="1:4" x14ac:dyDescent="0.35">
      <c r="A3438" t="s">
        <v>42</v>
      </c>
      <c r="B3438" s="32">
        <v>45639</v>
      </c>
      <c r="C3438" s="32" t="s">
        <v>27</v>
      </c>
      <c r="D3438">
        <v>102.67</v>
      </c>
    </row>
    <row r="3439" spans="1:4" x14ac:dyDescent="0.35">
      <c r="A3439" t="s">
        <v>43</v>
      </c>
      <c r="B3439" s="32">
        <v>45639</v>
      </c>
      <c r="C3439" s="32" t="s">
        <v>27</v>
      </c>
      <c r="D3439">
        <v>164.5</v>
      </c>
    </row>
    <row r="3440" spans="1:4" x14ac:dyDescent="0.35">
      <c r="A3440" t="s">
        <v>44</v>
      </c>
      <c r="B3440" s="32">
        <v>45639</v>
      </c>
      <c r="C3440" s="32" t="s">
        <v>27</v>
      </c>
      <c r="D3440">
        <v>101.45</v>
      </c>
    </row>
    <row r="3441" spans="1:4" x14ac:dyDescent="0.35">
      <c r="A3441" t="s">
        <v>45</v>
      </c>
      <c r="B3441" s="32">
        <v>45639</v>
      </c>
      <c r="C3441" s="32" t="s">
        <v>27</v>
      </c>
      <c r="D3441">
        <v>158.82</v>
      </c>
    </row>
    <row r="3442" spans="1:4" x14ac:dyDescent="0.35">
      <c r="A3442" t="s">
        <v>44</v>
      </c>
      <c r="B3442" s="32">
        <v>45640</v>
      </c>
      <c r="C3442" s="32" t="s">
        <v>27</v>
      </c>
      <c r="D3442">
        <v>103.42</v>
      </c>
    </row>
    <row r="3443" spans="1:4" x14ac:dyDescent="0.35">
      <c r="A3443" t="s">
        <v>29</v>
      </c>
      <c r="B3443" s="32">
        <v>45642</v>
      </c>
      <c r="C3443" s="32" t="s">
        <v>27</v>
      </c>
      <c r="D3443">
        <v>135.08000000000001</v>
      </c>
    </row>
    <row r="3444" spans="1:4" x14ac:dyDescent="0.35">
      <c r="A3444" t="s">
        <v>30</v>
      </c>
      <c r="B3444" s="32">
        <v>45642</v>
      </c>
      <c r="C3444" s="32" t="s">
        <v>27</v>
      </c>
      <c r="D3444">
        <v>87.37</v>
      </c>
    </row>
    <row r="3445" spans="1:4" x14ac:dyDescent="0.35">
      <c r="A3445" t="s">
        <v>47</v>
      </c>
      <c r="B3445" s="32">
        <v>45642</v>
      </c>
      <c r="C3445" s="32" t="s">
        <v>27</v>
      </c>
      <c r="D3445">
        <v>147.22</v>
      </c>
    </row>
    <row r="3446" spans="1:4" x14ac:dyDescent="0.35">
      <c r="A3446" t="s">
        <v>31</v>
      </c>
      <c r="B3446" s="32">
        <v>45642</v>
      </c>
      <c r="C3446" s="32" t="s">
        <v>27</v>
      </c>
      <c r="D3446">
        <v>138.02000000000001</v>
      </c>
    </row>
    <row r="3447" spans="1:4" x14ac:dyDescent="0.35">
      <c r="A3447" t="s">
        <v>32</v>
      </c>
      <c r="B3447" s="32">
        <v>45642</v>
      </c>
      <c r="C3447" s="32" t="s">
        <v>27</v>
      </c>
      <c r="D3447">
        <v>88.67</v>
      </c>
    </row>
    <row r="3448" spans="1:4" x14ac:dyDescent="0.35">
      <c r="A3448" t="s">
        <v>34</v>
      </c>
      <c r="B3448" s="32">
        <v>45642</v>
      </c>
      <c r="C3448" s="32" t="s">
        <v>27</v>
      </c>
      <c r="D3448">
        <v>125.85</v>
      </c>
    </row>
    <row r="3449" spans="1:4" x14ac:dyDescent="0.35">
      <c r="A3449" t="s">
        <v>35</v>
      </c>
      <c r="B3449" s="32">
        <v>45642</v>
      </c>
      <c r="C3449" s="32" t="s">
        <v>27</v>
      </c>
      <c r="D3449">
        <v>284.73</v>
      </c>
    </row>
    <row r="3450" spans="1:4" x14ac:dyDescent="0.35">
      <c r="A3450" t="s">
        <v>37</v>
      </c>
      <c r="B3450" s="32">
        <v>45642</v>
      </c>
      <c r="C3450" s="32" t="s">
        <v>27</v>
      </c>
      <c r="D3450">
        <v>250.58</v>
      </c>
    </row>
    <row r="3451" spans="1:4" x14ac:dyDescent="0.35">
      <c r="A3451" t="s">
        <v>38</v>
      </c>
      <c r="B3451" s="32">
        <v>45642</v>
      </c>
      <c r="C3451" s="32" t="s">
        <v>27</v>
      </c>
      <c r="D3451">
        <v>174.98</v>
      </c>
    </row>
    <row r="3452" spans="1:4" x14ac:dyDescent="0.35">
      <c r="A3452" t="s">
        <v>39</v>
      </c>
      <c r="B3452" s="32">
        <v>45642</v>
      </c>
      <c r="C3452" s="32" t="s">
        <v>27</v>
      </c>
      <c r="D3452">
        <v>133.37</v>
      </c>
    </row>
    <row r="3453" spans="1:4" x14ac:dyDescent="0.35">
      <c r="A3453" t="s">
        <v>41</v>
      </c>
      <c r="B3453" s="32">
        <v>45642</v>
      </c>
      <c r="C3453" s="32" t="s">
        <v>27</v>
      </c>
      <c r="D3453">
        <v>145.72999999999999</v>
      </c>
    </row>
    <row r="3454" spans="1:4" x14ac:dyDescent="0.35">
      <c r="A3454" t="s">
        <v>42</v>
      </c>
      <c r="B3454" s="32">
        <v>45642</v>
      </c>
      <c r="C3454" s="32" t="s">
        <v>27</v>
      </c>
      <c r="D3454">
        <v>126.8</v>
      </c>
    </row>
    <row r="3455" spans="1:4" x14ac:dyDescent="0.35">
      <c r="A3455" t="s">
        <v>43</v>
      </c>
      <c r="B3455" s="32">
        <v>45642</v>
      </c>
      <c r="C3455" s="32" t="s">
        <v>27</v>
      </c>
      <c r="D3455">
        <v>134.91999999999999</v>
      </c>
    </row>
    <row r="3456" spans="1:4" x14ac:dyDescent="0.35">
      <c r="A3456" t="s">
        <v>45</v>
      </c>
      <c r="B3456" s="32">
        <v>45642</v>
      </c>
      <c r="C3456" s="32" t="s">
        <v>27</v>
      </c>
      <c r="D3456">
        <v>154.4</v>
      </c>
    </row>
    <row r="3457" spans="1:4" x14ac:dyDescent="0.35">
      <c r="A3457" t="s">
        <v>29</v>
      </c>
      <c r="B3457" s="32">
        <v>45643</v>
      </c>
      <c r="C3457" s="32" t="s">
        <v>27</v>
      </c>
      <c r="D3457">
        <v>119.83</v>
      </c>
    </row>
    <row r="3458" spans="1:4" x14ac:dyDescent="0.35">
      <c r="A3458" t="s">
        <v>30</v>
      </c>
      <c r="B3458" s="32">
        <v>45643</v>
      </c>
      <c r="C3458" s="32" t="s">
        <v>27</v>
      </c>
      <c r="D3458">
        <v>119.72</v>
      </c>
    </row>
    <row r="3459" spans="1:4" x14ac:dyDescent="0.35">
      <c r="A3459" t="s">
        <v>47</v>
      </c>
      <c r="B3459" s="32">
        <v>45643</v>
      </c>
      <c r="C3459" s="32" t="s">
        <v>27</v>
      </c>
      <c r="D3459">
        <v>118.17</v>
      </c>
    </row>
    <row r="3460" spans="1:4" x14ac:dyDescent="0.35">
      <c r="A3460" t="s">
        <v>31</v>
      </c>
      <c r="B3460" s="32">
        <v>45643</v>
      </c>
      <c r="C3460" s="32" t="s">
        <v>27</v>
      </c>
      <c r="D3460">
        <v>147.83000000000001</v>
      </c>
    </row>
    <row r="3461" spans="1:4" x14ac:dyDescent="0.35">
      <c r="A3461" t="s">
        <v>32</v>
      </c>
      <c r="B3461" s="32">
        <v>45643</v>
      </c>
      <c r="C3461" s="32" t="s">
        <v>27</v>
      </c>
      <c r="D3461">
        <v>122.42</v>
      </c>
    </row>
    <row r="3462" spans="1:4" x14ac:dyDescent="0.35">
      <c r="A3462" t="s">
        <v>34</v>
      </c>
      <c r="B3462" s="32">
        <v>45643</v>
      </c>
      <c r="C3462" s="32" t="s">
        <v>27</v>
      </c>
      <c r="D3462">
        <v>143.02000000000001</v>
      </c>
    </row>
    <row r="3463" spans="1:4" x14ac:dyDescent="0.35">
      <c r="A3463" t="s">
        <v>35</v>
      </c>
      <c r="B3463" s="32">
        <v>45643</v>
      </c>
      <c r="C3463" s="32" t="s">
        <v>27</v>
      </c>
      <c r="D3463">
        <v>209.75</v>
      </c>
    </row>
    <row r="3464" spans="1:4" x14ac:dyDescent="0.35">
      <c r="A3464" t="s">
        <v>37</v>
      </c>
      <c r="B3464" s="32">
        <v>45643</v>
      </c>
      <c r="C3464" s="32" t="s">
        <v>27</v>
      </c>
      <c r="D3464">
        <v>315</v>
      </c>
    </row>
    <row r="3465" spans="1:4" x14ac:dyDescent="0.35">
      <c r="A3465" t="s">
        <v>38</v>
      </c>
      <c r="B3465" s="32">
        <v>45643</v>
      </c>
      <c r="C3465" s="32" t="s">
        <v>27</v>
      </c>
      <c r="D3465">
        <v>208.92</v>
      </c>
    </row>
    <row r="3466" spans="1:4" x14ac:dyDescent="0.35">
      <c r="A3466" t="s">
        <v>39</v>
      </c>
      <c r="B3466" s="32">
        <v>45643</v>
      </c>
      <c r="C3466" s="32" t="s">
        <v>27</v>
      </c>
      <c r="D3466">
        <v>132.97</v>
      </c>
    </row>
    <row r="3467" spans="1:4" x14ac:dyDescent="0.35">
      <c r="A3467" t="s">
        <v>41</v>
      </c>
      <c r="B3467" s="32">
        <v>45643</v>
      </c>
      <c r="C3467" s="32" t="s">
        <v>27</v>
      </c>
      <c r="D3467">
        <v>130.80000000000001</v>
      </c>
    </row>
    <row r="3468" spans="1:4" x14ac:dyDescent="0.35">
      <c r="A3468" t="s">
        <v>42</v>
      </c>
      <c r="B3468" s="32">
        <v>45643</v>
      </c>
      <c r="C3468" s="32" t="s">
        <v>27</v>
      </c>
      <c r="D3468">
        <v>113.55</v>
      </c>
    </row>
    <row r="3469" spans="1:4" x14ac:dyDescent="0.35">
      <c r="A3469" t="s">
        <v>43</v>
      </c>
      <c r="B3469" s="32">
        <v>45643</v>
      </c>
      <c r="C3469" s="32" t="s">
        <v>27</v>
      </c>
      <c r="D3469">
        <v>188.08</v>
      </c>
    </row>
    <row r="3470" spans="1:4" x14ac:dyDescent="0.35">
      <c r="A3470" t="s">
        <v>44</v>
      </c>
      <c r="B3470" s="32">
        <v>45643</v>
      </c>
      <c r="C3470" s="32" t="s">
        <v>27</v>
      </c>
      <c r="D3470">
        <v>135.68</v>
      </c>
    </row>
    <row r="3471" spans="1:4" x14ac:dyDescent="0.35">
      <c r="A3471" t="s">
        <v>45</v>
      </c>
      <c r="B3471" s="32">
        <v>45643</v>
      </c>
      <c r="C3471" s="32" t="s">
        <v>27</v>
      </c>
      <c r="D3471">
        <v>100.95</v>
      </c>
    </row>
    <row r="3472" spans="1:4" x14ac:dyDescent="0.35">
      <c r="A3472" t="s">
        <v>29</v>
      </c>
      <c r="B3472" s="32">
        <v>45644</v>
      </c>
      <c r="C3472" s="32" t="s">
        <v>27</v>
      </c>
      <c r="D3472">
        <v>128.72</v>
      </c>
    </row>
    <row r="3473" spans="1:4" x14ac:dyDescent="0.35">
      <c r="A3473" t="s">
        <v>30</v>
      </c>
      <c r="B3473" s="32">
        <v>45644</v>
      </c>
      <c r="C3473" s="32" t="s">
        <v>27</v>
      </c>
      <c r="D3473">
        <v>127.37</v>
      </c>
    </row>
    <row r="3474" spans="1:4" x14ac:dyDescent="0.35">
      <c r="A3474" t="s">
        <v>47</v>
      </c>
      <c r="B3474" s="32">
        <v>45644</v>
      </c>
      <c r="C3474" s="32" t="s">
        <v>27</v>
      </c>
      <c r="D3474">
        <v>140.87</v>
      </c>
    </row>
    <row r="3475" spans="1:4" x14ac:dyDescent="0.35">
      <c r="A3475" t="s">
        <v>31</v>
      </c>
      <c r="B3475" s="32">
        <v>45644</v>
      </c>
      <c r="C3475" s="32" t="s">
        <v>27</v>
      </c>
      <c r="D3475">
        <v>137.16999999999999</v>
      </c>
    </row>
    <row r="3476" spans="1:4" x14ac:dyDescent="0.35">
      <c r="A3476" t="s">
        <v>32</v>
      </c>
      <c r="B3476" s="32">
        <v>45644</v>
      </c>
      <c r="C3476" s="32" t="s">
        <v>27</v>
      </c>
      <c r="D3476">
        <v>74.2</v>
      </c>
    </row>
    <row r="3477" spans="1:4" x14ac:dyDescent="0.35">
      <c r="A3477" t="s">
        <v>33</v>
      </c>
      <c r="B3477" s="32">
        <v>45644</v>
      </c>
      <c r="C3477" s="32" t="s">
        <v>27</v>
      </c>
      <c r="D3477">
        <v>214.37</v>
      </c>
    </row>
    <row r="3478" spans="1:4" x14ac:dyDescent="0.35">
      <c r="A3478" t="s">
        <v>34</v>
      </c>
      <c r="B3478" s="32">
        <v>45644</v>
      </c>
      <c r="C3478" s="32" t="s">
        <v>27</v>
      </c>
      <c r="D3478">
        <v>151.87</v>
      </c>
    </row>
    <row r="3479" spans="1:4" x14ac:dyDescent="0.35">
      <c r="A3479" t="s">
        <v>35</v>
      </c>
      <c r="B3479" s="32">
        <v>45644</v>
      </c>
      <c r="C3479" s="32" t="s">
        <v>27</v>
      </c>
      <c r="D3479">
        <v>241.92</v>
      </c>
    </row>
    <row r="3480" spans="1:4" x14ac:dyDescent="0.35">
      <c r="A3480" t="s">
        <v>37</v>
      </c>
      <c r="B3480" s="32">
        <v>45644</v>
      </c>
      <c r="C3480" s="32" t="s">
        <v>27</v>
      </c>
      <c r="D3480">
        <v>290.08</v>
      </c>
    </row>
    <row r="3481" spans="1:4" x14ac:dyDescent="0.35">
      <c r="A3481" t="s">
        <v>38</v>
      </c>
      <c r="B3481" s="32">
        <v>45644</v>
      </c>
      <c r="C3481" s="32" t="s">
        <v>27</v>
      </c>
      <c r="D3481">
        <v>182.65</v>
      </c>
    </row>
    <row r="3482" spans="1:4" x14ac:dyDescent="0.35">
      <c r="A3482" t="s">
        <v>39</v>
      </c>
      <c r="B3482" s="32">
        <v>45644</v>
      </c>
      <c r="C3482" s="32" t="s">
        <v>27</v>
      </c>
      <c r="D3482">
        <v>111.38</v>
      </c>
    </row>
    <row r="3483" spans="1:4" x14ac:dyDescent="0.35">
      <c r="A3483" t="s">
        <v>41</v>
      </c>
      <c r="B3483" s="32">
        <v>45644</v>
      </c>
      <c r="C3483" s="32" t="s">
        <v>27</v>
      </c>
      <c r="D3483">
        <v>181.57</v>
      </c>
    </row>
    <row r="3484" spans="1:4" x14ac:dyDescent="0.35">
      <c r="A3484" t="s">
        <v>42</v>
      </c>
      <c r="B3484" s="32">
        <v>45644</v>
      </c>
      <c r="C3484" s="32" t="s">
        <v>27</v>
      </c>
      <c r="D3484">
        <v>99.22</v>
      </c>
    </row>
    <row r="3485" spans="1:4" x14ac:dyDescent="0.35">
      <c r="A3485" t="s">
        <v>43</v>
      </c>
      <c r="B3485" s="32">
        <v>45644</v>
      </c>
      <c r="C3485" s="32" t="s">
        <v>27</v>
      </c>
      <c r="D3485">
        <v>124.6</v>
      </c>
    </row>
    <row r="3486" spans="1:4" x14ac:dyDescent="0.35">
      <c r="A3486" t="s">
        <v>44</v>
      </c>
      <c r="B3486" s="32">
        <v>45644</v>
      </c>
      <c r="C3486" s="32" t="s">
        <v>27</v>
      </c>
      <c r="D3486">
        <v>82.1</v>
      </c>
    </row>
    <row r="3487" spans="1:4" x14ac:dyDescent="0.35">
      <c r="A3487" t="s">
        <v>45</v>
      </c>
      <c r="B3487" s="32">
        <v>45644</v>
      </c>
      <c r="C3487" s="32" t="s">
        <v>27</v>
      </c>
      <c r="D3487">
        <v>184.8</v>
      </c>
    </row>
    <row r="3488" spans="1:4" x14ac:dyDescent="0.35">
      <c r="A3488" t="s">
        <v>29</v>
      </c>
      <c r="B3488" s="32">
        <v>45645</v>
      </c>
      <c r="C3488" s="32" t="s">
        <v>27</v>
      </c>
      <c r="D3488">
        <v>185.3</v>
      </c>
    </row>
    <row r="3489" spans="1:4" x14ac:dyDescent="0.35">
      <c r="A3489" t="s">
        <v>30</v>
      </c>
      <c r="B3489" s="32">
        <v>45645</v>
      </c>
      <c r="C3489" s="32" t="s">
        <v>27</v>
      </c>
      <c r="D3489">
        <v>85.22</v>
      </c>
    </row>
    <row r="3490" spans="1:4" x14ac:dyDescent="0.35">
      <c r="A3490" t="s">
        <v>47</v>
      </c>
      <c r="B3490" s="32">
        <v>45645</v>
      </c>
      <c r="C3490" s="32" t="s">
        <v>27</v>
      </c>
      <c r="D3490">
        <v>128.72</v>
      </c>
    </row>
    <row r="3491" spans="1:4" x14ac:dyDescent="0.35">
      <c r="A3491" t="s">
        <v>31</v>
      </c>
      <c r="B3491" s="32">
        <v>45645</v>
      </c>
      <c r="C3491" s="32" t="s">
        <v>27</v>
      </c>
      <c r="D3491">
        <v>179.47</v>
      </c>
    </row>
    <row r="3492" spans="1:4" x14ac:dyDescent="0.35">
      <c r="A3492" t="s">
        <v>32</v>
      </c>
      <c r="B3492" s="32">
        <v>45645</v>
      </c>
      <c r="C3492" s="32" t="s">
        <v>27</v>
      </c>
      <c r="D3492">
        <v>96.4</v>
      </c>
    </row>
    <row r="3493" spans="1:4" x14ac:dyDescent="0.35">
      <c r="A3493" t="s">
        <v>33</v>
      </c>
      <c r="B3493" s="32">
        <v>45645</v>
      </c>
      <c r="C3493" s="32" t="s">
        <v>27</v>
      </c>
      <c r="D3493">
        <v>141.4</v>
      </c>
    </row>
    <row r="3494" spans="1:4" x14ac:dyDescent="0.35">
      <c r="A3494" t="s">
        <v>34</v>
      </c>
      <c r="B3494" s="32">
        <v>45645</v>
      </c>
      <c r="C3494" s="32" t="s">
        <v>27</v>
      </c>
      <c r="D3494">
        <v>149.18</v>
      </c>
    </row>
    <row r="3495" spans="1:4" x14ac:dyDescent="0.35">
      <c r="A3495" t="s">
        <v>35</v>
      </c>
      <c r="B3495" s="32">
        <v>45645</v>
      </c>
      <c r="C3495" s="32" t="s">
        <v>27</v>
      </c>
      <c r="D3495">
        <v>269.35000000000002</v>
      </c>
    </row>
    <row r="3496" spans="1:4" x14ac:dyDescent="0.35">
      <c r="A3496" t="s">
        <v>37</v>
      </c>
      <c r="B3496" s="32">
        <v>45645</v>
      </c>
      <c r="C3496" s="32" t="s">
        <v>27</v>
      </c>
      <c r="D3496">
        <v>297.08</v>
      </c>
    </row>
    <row r="3497" spans="1:4" x14ac:dyDescent="0.35">
      <c r="A3497" t="s">
        <v>38</v>
      </c>
      <c r="B3497" s="32">
        <v>45645</v>
      </c>
      <c r="C3497" s="32" t="s">
        <v>27</v>
      </c>
      <c r="D3497">
        <v>215.82</v>
      </c>
    </row>
    <row r="3498" spans="1:4" x14ac:dyDescent="0.35">
      <c r="A3498" t="s">
        <v>39</v>
      </c>
      <c r="B3498" s="32">
        <v>45645</v>
      </c>
      <c r="C3498" s="32" t="s">
        <v>27</v>
      </c>
      <c r="D3498">
        <v>140.66999999999999</v>
      </c>
    </row>
    <row r="3499" spans="1:4" x14ac:dyDescent="0.35">
      <c r="A3499" t="s">
        <v>40</v>
      </c>
      <c r="B3499" s="32">
        <v>45645</v>
      </c>
      <c r="C3499" s="32" t="s">
        <v>27</v>
      </c>
      <c r="D3499">
        <v>147.22999999999999</v>
      </c>
    </row>
    <row r="3500" spans="1:4" x14ac:dyDescent="0.35">
      <c r="A3500" t="s">
        <v>41</v>
      </c>
      <c r="B3500" s="32">
        <v>45645</v>
      </c>
      <c r="C3500" s="32" t="s">
        <v>27</v>
      </c>
      <c r="D3500">
        <v>153.9</v>
      </c>
    </row>
    <row r="3501" spans="1:4" x14ac:dyDescent="0.35">
      <c r="A3501" t="s">
        <v>42</v>
      </c>
      <c r="B3501" s="32">
        <v>45645</v>
      </c>
      <c r="C3501" s="32" t="s">
        <v>27</v>
      </c>
      <c r="D3501">
        <v>116.28</v>
      </c>
    </row>
    <row r="3502" spans="1:4" x14ac:dyDescent="0.35">
      <c r="A3502" t="s">
        <v>43</v>
      </c>
      <c r="B3502" s="32">
        <v>45645</v>
      </c>
      <c r="C3502" s="32" t="s">
        <v>27</v>
      </c>
      <c r="D3502">
        <v>162.97999999999999</v>
      </c>
    </row>
    <row r="3503" spans="1:4" x14ac:dyDescent="0.35">
      <c r="A3503" t="s">
        <v>44</v>
      </c>
      <c r="B3503" s="32">
        <v>45645</v>
      </c>
      <c r="C3503" s="32" t="s">
        <v>27</v>
      </c>
      <c r="D3503">
        <v>125</v>
      </c>
    </row>
    <row r="3504" spans="1:4" x14ac:dyDescent="0.35">
      <c r="A3504" t="s">
        <v>45</v>
      </c>
      <c r="B3504" s="32">
        <v>45645</v>
      </c>
      <c r="C3504" s="32" t="s">
        <v>27</v>
      </c>
      <c r="D3504">
        <v>123.55</v>
      </c>
    </row>
    <row r="3505" spans="1:5" x14ac:dyDescent="0.35">
      <c r="A3505" t="s">
        <v>29</v>
      </c>
      <c r="B3505" s="32">
        <v>45646</v>
      </c>
      <c r="C3505" s="32" t="s">
        <v>27</v>
      </c>
      <c r="D3505">
        <v>140.82</v>
      </c>
    </row>
    <row r="3506" spans="1:5" x14ac:dyDescent="0.35">
      <c r="A3506" t="s">
        <v>30</v>
      </c>
      <c r="B3506" s="32">
        <v>45646</v>
      </c>
      <c r="C3506" s="32" t="s">
        <v>27</v>
      </c>
      <c r="D3506">
        <v>122.88</v>
      </c>
    </row>
    <row r="3507" spans="1:5" x14ac:dyDescent="0.35">
      <c r="A3507" t="s">
        <v>47</v>
      </c>
      <c r="B3507" s="32">
        <v>45646</v>
      </c>
      <c r="C3507" s="32" t="s">
        <v>27</v>
      </c>
      <c r="D3507">
        <v>88.83</v>
      </c>
    </row>
    <row r="3508" spans="1:5" x14ac:dyDescent="0.35">
      <c r="A3508" t="s">
        <v>31</v>
      </c>
      <c r="B3508" s="32">
        <v>45646</v>
      </c>
      <c r="C3508" s="32" t="s">
        <v>27</v>
      </c>
      <c r="D3508">
        <v>166.22</v>
      </c>
    </row>
    <row r="3509" spans="1:5" x14ac:dyDescent="0.35">
      <c r="A3509" t="s">
        <v>32</v>
      </c>
      <c r="B3509" s="32">
        <v>45646</v>
      </c>
      <c r="C3509" s="32" t="s">
        <v>27</v>
      </c>
      <c r="D3509">
        <v>98.97</v>
      </c>
    </row>
    <row r="3510" spans="1:5" x14ac:dyDescent="0.35">
      <c r="A3510" t="s">
        <v>33</v>
      </c>
      <c r="B3510" s="32">
        <v>45646</v>
      </c>
      <c r="C3510" s="32" t="s">
        <v>27</v>
      </c>
      <c r="D3510">
        <v>190.52</v>
      </c>
    </row>
    <row r="3511" spans="1:5" x14ac:dyDescent="0.35">
      <c r="A3511" t="s">
        <v>34</v>
      </c>
      <c r="B3511" s="32">
        <v>45646</v>
      </c>
      <c r="C3511" s="32" t="s">
        <v>27</v>
      </c>
      <c r="D3511">
        <v>118</v>
      </c>
    </row>
    <row r="3512" spans="1:5" x14ac:dyDescent="0.35">
      <c r="A3512" t="s">
        <v>35</v>
      </c>
      <c r="B3512" s="32">
        <v>45646</v>
      </c>
      <c r="C3512" s="32" t="s">
        <v>27</v>
      </c>
      <c r="D3512">
        <v>185.03</v>
      </c>
    </row>
    <row r="3513" spans="1:5" x14ac:dyDescent="0.35">
      <c r="A3513" t="s">
        <v>37</v>
      </c>
      <c r="B3513" s="32">
        <v>45646</v>
      </c>
      <c r="C3513" s="32" t="s">
        <v>27</v>
      </c>
      <c r="D3513">
        <v>285.45</v>
      </c>
    </row>
    <row r="3514" spans="1:5" x14ac:dyDescent="0.35">
      <c r="A3514" t="s">
        <v>38</v>
      </c>
      <c r="B3514" s="32">
        <v>45646</v>
      </c>
      <c r="C3514" s="32" t="s">
        <v>27</v>
      </c>
      <c r="D3514">
        <v>149.16999999999999</v>
      </c>
    </row>
    <row r="3515" spans="1:5" x14ac:dyDescent="0.35">
      <c r="A3515" t="s">
        <v>39</v>
      </c>
      <c r="B3515" s="32">
        <v>45646</v>
      </c>
      <c r="C3515" s="32" t="s">
        <v>27</v>
      </c>
      <c r="D3515">
        <v>73.7</v>
      </c>
    </row>
    <row r="3516" spans="1:5" x14ac:dyDescent="0.35">
      <c r="A3516" t="s">
        <v>40</v>
      </c>
      <c r="B3516" s="32">
        <v>45646</v>
      </c>
      <c r="C3516" s="32" t="s">
        <v>27</v>
      </c>
      <c r="D3516">
        <v>100.3</v>
      </c>
    </row>
    <row r="3517" spans="1:5" x14ac:dyDescent="0.35">
      <c r="A3517" t="s">
        <v>41</v>
      </c>
      <c r="B3517" s="32">
        <v>45646</v>
      </c>
      <c r="C3517" s="32" t="s">
        <v>27</v>
      </c>
      <c r="D3517">
        <v>86.97</v>
      </c>
    </row>
    <row r="3518" spans="1:5" x14ac:dyDescent="0.35">
      <c r="A3518" t="s">
        <v>42</v>
      </c>
      <c r="B3518" s="32">
        <v>45646</v>
      </c>
      <c r="C3518" s="32" t="s">
        <v>27</v>
      </c>
      <c r="D3518">
        <v>91.23</v>
      </c>
    </row>
    <row r="3519" spans="1:5" x14ac:dyDescent="0.35">
      <c r="A3519" t="s">
        <v>43</v>
      </c>
      <c r="B3519" s="32">
        <v>45646</v>
      </c>
      <c r="C3519" s="32" t="s">
        <v>27</v>
      </c>
      <c r="D3519">
        <v>116.43</v>
      </c>
    </row>
    <row r="3520" spans="1:5" x14ac:dyDescent="0.35">
      <c r="A3520" t="s">
        <v>44</v>
      </c>
      <c r="B3520" s="32">
        <v>45646</v>
      </c>
      <c r="C3520" s="32" t="s">
        <v>27</v>
      </c>
      <c r="D3520">
        <v>126.3</v>
      </c>
      <c r="E3520" s="98"/>
    </row>
    <row r="3521" spans="1:4" x14ac:dyDescent="0.35">
      <c r="A3521" t="s">
        <v>45</v>
      </c>
      <c r="B3521" s="32">
        <v>45646</v>
      </c>
      <c r="C3521" s="32" t="s">
        <v>27</v>
      </c>
      <c r="D3521">
        <v>190.35</v>
      </c>
    </row>
    <row r="3522" spans="1:4" x14ac:dyDescent="0.35">
      <c r="A3522" t="s">
        <v>29</v>
      </c>
      <c r="B3522" s="32">
        <v>45647</v>
      </c>
      <c r="C3522" s="32" t="s">
        <v>27</v>
      </c>
      <c r="D3522">
        <v>52.05</v>
      </c>
    </row>
    <row r="3523" spans="1:4" x14ac:dyDescent="0.35">
      <c r="A3523" t="s">
        <v>47</v>
      </c>
      <c r="B3523" s="32">
        <v>45647</v>
      </c>
      <c r="C3523" s="32" t="s">
        <v>27</v>
      </c>
      <c r="D3523">
        <v>47.13</v>
      </c>
    </row>
    <row r="3524" spans="1:4" x14ac:dyDescent="0.35">
      <c r="A3524" t="s">
        <v>31</v>
      </c>
      <c r="B3524" s="32">
        <v>45647</v>
      </c>
      <c r="C3524" s="32" t="s">
        <v>27</v>
      </c>
      <c r="D3524">
        <v>75.67</v>
      </c>
    </row>
    <row r="3525" spans="1:4" x14ac:dyDescent="0.35">
      <c r="A3525" t="s">
        <v>34</v>
      </c>
      <c r="B3525" s="32">
        <v>45647</v>
      </c>
      <c r="C3525" s="32" t="s">
        <v>27</v>
      </c>
      <c r="D3525">
        <v>36.619999999999997</v>
      </c>
    </row>
    <row r="3526" spans="1:4" x14ac:dyDescent="0.35">
      <c r="A3526" t="s">
        <v>35</v>
      </c>
      <c r="B3526" s="32">
        <v>45647</v>
      </c>
      <c r="C3526" s="32" t="s">
        <v>27</v>
      </c>
      <c r="D3526">
        <v>84.27</v>
      </c>
    </row>
    <row r="3527" spans="1:4" x14ac:dyDescent="0.35">
      <c r="A3527" t="s">
        <v>38</v>
      </c>
      <c r="B3527" s="32">
        <v>45647</v>
      </c>
      <c r="C3527" s="32" t="s">
        <v>27</v>
      </c>
      <c r="D3527">
        <v>137.5</v>
      </c>
    </row>
    <row r="3528" spans="1:4" x14ac:dyDescent="0.35">
      <c r="A3528" t="s">
        <v>40</v>
      </c>
      <c r="B3528" s="32">
        <v>45647</v>
      </c>
      <c r="C3528" s="32" t="s">
        <v>27</v>
      </c>
      <c r="D3528">
        <v>32.799999999999997</v>
      </c>
    </row>
    <row r="3529" spans="1:4" x14ac:dyDescent="0.35">
      <c r="A3529" t="s">
        <v>41</v>
      </c>
      <c r="B3529" s="32">
        <v>45647</v>
      </c>
      <c r="C3529" s="32" t="s">
        <v>27</v>
      </c>
      <c r="D3529">
        <v>23.57</v>
      </c>
    </row>
    <row r="3530" spans="1:4" x14ac:dyDescent="0.35">
      <c r="A3530" t="s">
        <v>44</v>
      </c>
      <c r="B3530" s="32">
        <v>45647</v>
      </c>
      <c r="C3530" s="32" t="s">
        <v>27</v>
      </c>
      <c r="D3530">
        <v>141.52000000000001</v>
      </c>
    </row>
    <row r="3531" spans="1:4" x14ac:dyDescent="0.35">
      <c r="A3531" t="s">
        <v>45</v>
      </c>
      <c r="B3531" s="32">
        <v>45647</v>
      </c>
      <c r="C3531" s="32" t="s">
        <v>27</v>
      </c>
      <c r="D3531">
        <v>52.6</v>
      </c>
    </row>
    <row r="3532" spans="1:4" x14ac:dyDescent="0.35">
      <c r="A3532" t="s">
        <v>29</v>
      </c>
      <c r="B3532" s="32">
        <v>45649</v>
      </c>
      <c r="C3532" s="32" t="s">
        <v>27</v>
      </c>
      <c r="D3532">
        <v>120.88</v>
      </c>
    </row>
    <row r="3533" spans="1:4" x14ac:dyDescent="0.35">
      <c r="A3533" t="s">
        <v>30</v>
      </c>
      <c r="B3533" s="32">
        <v>45649</v>
      </c>
      <c r="C3533" s="32" t="s">
        <v>27</v>
      </c>
      <c r="D3533">
        <v>175.87</v>
      </c>
    </row>
    <row r="3534" spans="1:4" x14ac:dyDescent="0.35">
      <c r="A3534" t="s">
        <v>47</v>
      </c>
      <c r="B3534" s="32">
        <v>45649</v>
      </c>
      <c r="C3534" s="32" t="s">
        <v>27</v>
      </c>
      <c r="D3534">
        <v>82.32</v>
      </c>
    </row>
    <row r="3535" spans="1:4" x14ac:dyDescent="0.35">
      <c r="A3535" t="s">
        <v>31</v>
      </c>
      <c r="B3535" s="32">
        <v>45649</v>
      </c>
      <c r="C3535" s="32" t="s">
        <v>27</v>
      </c>
      <c r="D3535">
        <v>169.38</v>
      </c>
    </row>
    <row r="3536" spans="1:4" x14ac:dyDescent="0.35">
      <c r="A3536" t="s">
        <v>32</v>
      </c>
      <c r="B3536" s="32">
        <v>45649</v>
      </c>
      <c r="C3536" s="32" t="s">
        <v>27</v>
      </c>
      <c r="D3536">
        <v>83.68</v>
      </c>
    </row>
    <row r="3537" spans="1:4" x14ac:dyDescent="0.35">
      <c r="A3537" t="s">
        <v>33</v>
      </c>
      <c r="B3537" s="32">
        <v>45649</v>
      </c>
      <c r="C3537" s="32" t="s">
        <v>27</v>
      </c>
      <c r="D3537">
        <v>135.41999999999999</v>
      </c>
    </row>
    <row r="3538" spans="1:4" x14ac:dyDescent="0.35">
      <c r="A3538" t="s">
        <v>34</v>
      </c>
      <c r="B3538" s="32">
        <v>45649</v>
      </c>
      <c r="C3538" s="32" t="s">
        <v>27</v>
      </c>
      <c r="D3538">
        <v>140.85</v>
      </c>
    </row>
    <row r="3539" spans="1:4" x14ac:dyDescent="0.35">
      <c r="A3539" t="s">
        <v>35</v>
      </c>
      <c r="B3539" s="32">
        <v>45649</v>
      </c>
      <c r="C3539" s="32" t="s">
        <v>27</v>
      </c>
      <c r="D3539">
        <v>234.23</v>
      </c>
    </row>
    <row r="3540" spans="1:4" x14ac:dyDescent="0.35">
      <c r="A3540" t="s">
        <v>37</v>
      </c>
      <c r="B3540" s="32">
        <v>45649</v>
      </c>
      <c r="C3540" s="32" t="s">
        <v>27</v>
      </c>
      <c r="D3540">
        <v>262.38</v>
      </c>
    </row>
    <row r="3541" spans="1:4" x14ac:dyDescent="0.35">
      <c r="A3541" t="s">
        <v>38</v>
      </c>
      <c r="B3541" s="32">
        <v>45649</v>
      </c>
      <c r="C3541" s="32" t="s">
        <v>27</v>
      </c>
      <c r="D3541">
        <v>159.47</v>
      </c>
    </row>
    <row r="3542" spans="1:4" x14ac:dyDescent="0.35">
      <c r="A3542" t="s">
        <v>39</v>
      </c>
      <c r="B3542" s="32">
        <v>45649</v>
      </c>
      <c r="C3542" s="32" t="s">
        <v>27</v>
      </c>
      <c r="D3542">
        <v>92.18</v>
      </c>
    </row>
    <row r="3543" spans="1:4" x14ac:dyDescent="0.35">
      <c r="A3543" t="s">
        <v>40</v>
      </c>
      <c r="B3543" s="32">
        <v>45649</v>
      </c>
      <c r="C3543" s="32" t="s">
        <v>27</v>
      </c>
      <c r="D3543">
        <v>96.03</v>
      </c>
    </row>
    <row r="3544" spans="1:4" x14ac:dyDescent="0.35">
      <c r="A3544" t="s">
        <v>41</v>
      </c>
      <c r="B3544" s="32">
        <v>45649</v>
      </c>
      <c r="C3544" s="32" t="s">
        <v>27</v>
      </c>
      <c r="D3544">
        <v>128.43</v>
      </c>
    </row>
    <row r="3545" spans="1:4" x14ac:dyDescent="0.35">
      <c r="A3545" t="s">
        <v>42</v>
      </c>
      <c r="B3545" s="32">
        <v>45649</v>
      </c>
      <c r="C3545" s="32" t="s">
        <v>27</v>
      </c>
      <c r="D3545">
        <v>100.48</v>
      </c>
    </row>
    <row r="3546" spans="1:4" x14ac:dyDescent="0.35">
      <c r="A3546" t="s">
        <v>43</v>
      </c>
      <c r="B3546" s="32">
        <v>45649</v>
      </c>
      <c r="C3546" s="32" t="s">
        <v>27</v>
      </c>
      <c r="D3546">
        <v>150.33000000000001</v>
      </c>
    </row>
    <row r="3547" spans="1:4" x14ac:dyDescent="0.35">
      <c r="A3547" t="s">
        <v>45</v>
      </c>
      <c r="B3547" s="32">
        <v>45649</v>
      </c>
      <c r="C3547" s="32" t="s">
        <v>27</v>
      </c>
      <c r="D3547">
        <v>154.75</v>
      </c>
    </row>
    <row r="3548" spans="1:4" x14ac:dyDescent="0.35">
      <c r="A3548" t="s">
        <v>29</v>
      </c>
      <c r="B3548" s="32">
        <v>45650</v>
      </c>
      <c r="C3548" s="32" t="s">
        <v>27</v>
      </c>
      <c r="D3548">
        <v>94.4</v>
      </c>
    </row>
    <row r="3549" spans="1:4" x14ac:dyDescent="0.35">
      <c r="A3549" t="s">
        <v>31</v>
      </c>
      <c r="B3549" s="32">
        <v>45650</v>
      </c>
      <c r="C3549" s="32" t="s">
        <v>27</v>
      </c>
      <c r="D3549">
        <v>85.7</v>
      </c>
    </row>
    <row r="3550" spans="1:4" x14ac:dyDescent="0.35">
      <c r="A3550" t="s">
        <v>38</v>
      </c>
      <c r="B3550" s="32">
        <v>45650</v>
      </c>
      <c r="C3550" s="32" t="s">
        <v>27</v>
      </c>
      <c r="D3550">
        <v>52.92</v>
      </c>
    </row>
    <row r="3551" spans="1:4" x14ac:dyDescent="0.35">
      <c r="A3551" t="s">
        <v>29</v>
      </c>
      <c r="B3551" s="32">
        <v>45652</v>
      </c>
      <c r="C3551" s="32" t="s">
        <v>27</v>
      </c>
      <c r="D3551">
        <v>165.6</v>
      </c>
    </row>
    <row r="3552" spans="1:4" x14ac:dyDescent="0.35">
      <c r="A3552" t="s">
        <v>30</v>
      </c>
      <c r="B3552" s="32">
        <v>45652</v>
      </c>
      <c r="C3552" s="32" t="s">
        <v>27</v>
      </c>
      <c r="D3552">
        <v>133.30000000000001</v>
      </c>
    </row>
    <row r="3553" spans="1:4" x14ac:dyDescent="0.35">
      <c r="A3553" t="s">
        <v>47</v>
      </c>
      <c r="B3553" s="32">
        <v>45652</v>
      </c>
      <c r="C3553" s="32" t="s">
        <v>27</v>
      </c>
      <c r="D3553">
        <v>132.35</v>
      </c>
    </row>
    <row r="3554" spans="1:4" x14ac:dyDescent="0.35">
      <c r="A3554" t="s">
        <v>31</v>
      </c>
      <c r="B3554" s="32">
        <v>45652</v>
      </c>
      <c r="C3554" s="32" t="s">
        <v>27</v>
      </c>
      <c r="D3554">
        <v>183.12</v>
      </c>
    </row>
    <row r="3555" spans="1:4" x14ac:dyDescent="0.35">
      <c r="A3555" t="s">
        <v>32</v>
      </c>
      <c r="B3555" s="32">
        <v>45652</v>
      </c>
      <c r="C3555" s="32" t="s">
        <v>27</v>
      </c>
      <c r="D3555">
        <v>88.55</v>
      </c>
    </row>
    <row r="3556" spans="1:4" x14ac:dyDescent="0.35">
      <c r="A3556" t="s">
        <v>34</v>
      </c>
      <c r="B3556" s="32">
        <v>45652</v>
      </c>
      <c r="C3556" s="32" t="s">
        <v>27</v>
      </c>
      <c r="D3556">
        <v>161.5</v>
      </c>
    </row>
    <row r="3557" spans="1:4" x14ac:dyDescent="0.35">
      <c r="A3557" t="s">
        <v>35</v>
      </c>
      <c r="B3557" s="32">
        <v>45652</v>
      </c>
      <c r="C3557" s="32" t="s">
        <v>27</v>
      </c>
      <c r="D3557">
        <v>172</v>
      </c>
    </row>
    <row r="3558" spans="1:4" x14ac:dyDescent="0.35">
      <c r="A3558" t="s">
        <v>37</v>
      </c>
      <c r="B3558" s="32">
        <v>45652</v>
      </c>
      <c r="C3558" s="32" t="s">
        <v>27</v>
      </c>
      <c r="D3558">
        <v>217.35</v>
      </c>
    </row>
    <row r="3559" spans="1:4" x14ac:dyDescent="0.35">
      <c r="A3559" t="s">
        <v>38</v>
      </c>
      <c r="B3559" s="32">
        <v>45652</v>
      </c>
      <c r="C3559" s="32" t="s">
        <v>27</v>
      </c>
      <c r="D3559">
        <v>209.38</v>
      </c>
    </row>
    <row r="3560" spans="1:4" x14ac:dyDescent="0.35">
      <c r="A3560" t="s">
        <v>39</v>
      </c>
      <c r="B3560" s="32">
        <v>45652</v>
      </c>
      <c r="C3560" s="32" t="s">
        <v>27</v>
      </c>
      <c r="D3560">
        <v>123.73</v>
      </c>
    </row>
    <row r="3561" spans="1:4" x14ac:dyDescent="0.35">
      <c r="A3561" t="s">
        <v>40</v>
      </c>
      <c r="B3561" s="32">
        <v>45652</v>
      </c>
      <c r="C3561" s="32" t="s">
        <v>27</v>
      </c>
      <c r="D3561">
        <v>120.02</v>
      </c>
    </row>
    <row r="3562" spans="1:4" x14ac:dyDescent="0.35">
      <c r="A3562" t="s">
        <v>41</v>
      </c>
      <c r="B3562" s="32">
        <v>45652</v>
      </c>
      <c r="C3562" s="32" t="s">
        <v>27</v>
      </c>
      <c r="D3562">
        <v>166.62</v>
      </c>
    </row>
    <row r="3563" spans="1:4" x14ac:dyDescent="0.35">
      <c r="A3563" t="s">
        <v>42</v>
      </c>
      <c r="B3563" s="32">
        <v>45652</v>
      </c>
      <c r="C3563" s="32" t="s">
        <v>27</v>
      </c>
      <c r="D3563">
        <v>126.73</v>
      </c>
    </row>
    <row r="3564" spans="1:4" x14ac:dyDescent="0.35">
      <c r="A3564" t="s">
        <v>43</v>
      </c>
      <c r="B3564" s="32">
        <v>45652</v>
      </c>
      <c r="C3564" s="32" t="s">
        <v>27</v>
      </c>
      <c r="D3564">
        <v>199.57</v>
      </c>
    </row>
    <row r="3565" spans="1:4" x14ac:dyDescent="0.35">
      <c r="A3565" t="s">
        <v>44</v>
      </c>
      <c r="B3565" s="32">
        <v>45652</v>
      </c>
      <c r="C3565" s="32" t="s">
        <v>27</v>
      </c>
      <c r="D3565">
        <v>165.2</v>
      </c>
    </row>
    <row r="3566" spans="1:4" x14ac:dyDescent="0.35">
      <c r="A3566" t="s">
        <v>45</v>
      </c>
      <c r="B3566" s="32">
        <v>45652</v>
      </c>
      <c r="C3566" s="32" t="s">
        <v>27</v>
      </c>
      <c r="D3566">
        <v>134.41999999999999</v>
      </c>
    </row>
    <row r="3567" spans="1:4" x14ac:dyDescent="0.35">
      <c r="A3567" t="s">
        <v>29</v>
      </c>
      <c r="B3567" s="32">
        <v>45653</v>
      </c>
      <c r="C3567" s="32" t="s">
        <v>27</v>
      </c>
      <c r="D3567">
        <v>161.78</v>
      </c>
    </row>
    <row r="3568" spans="1:4" x14ac:dyDescent="0.35">
      <c r="A3568" t="s">
        <v>30</v>
      </c>
      <c r="B3568" s="32">
        <v>45653</v>
      </c>
      <c r="C3568" s="32" t="s">
        <v>27</v>
      </c>
      <c r="D3568">
        <v>80.75</v>
      </c>
    </row>
    <row r="3569" spans="1:4" x14ac:dyDescent="0.35">
      <c r="A3569" t="s">
        <v>47</v>
      </c>
      <c r="B3569" s="32">
        <v>45653</v>
      </c>
      <c r="C3569" s="32" t="s">
        <v>27</v>
      </c>
      <c r="D3569">
        <v>101.43</v>
      </c>
    </row>
    <row r="3570" spans="1:4" x14ac:dyDescent="0.35">
      <c r="A3570" t="s">
        <v>31</v>
      </c>
      <c r="B3570" s="32">
        <v>45653</v>
      </c>
      <c r="C3570" s="32" t="s">
        <v>27</v>
      </c>
      <c r="D3570">
        <v>146.02000000000001</v>
      </c>
    </row>
    <row r="3571" spans="1:4" x14ac:dyDescent="0.35">
      <c r="A3571" t="s">
        <v>32</v>
      </c>
      <c r="B3571" s="32">
        <v>45653</v>
      </c>
      <c r="C3571" s="32" t="s">
        <v>27</v>
      </c>
      <c r="D3571">
        <v>121.57</v>
      </c>
    </row>
    <row r="3572" spans="1:4" x14ac:dyDescent="0.35">
      <c r="A3572" t="s">
        <v>35</v>
      </c>
      <c r="B3572" s="32">
        <v>45653</v>
      </c>
      <c r="C3572" s="32" t="s">
        <v>27</v>
      </c>
      <c r="D3572">
        <v>182.53</v>
      </c>
    </row>
    <row r="3573" spans="1:4" x14ac:dyDescent="0.35">
      <c r="A3573" t="s">
        <v>37</v>
      </c>
      <c r="B3573" s="32">
        <v>45653</v>
      </c>
      <c r="C3573" s="32" t="s">
        <v>27</v>
      </c>
      <c r="D3573">
        <v>136.82</v>
      </c>
    </row>
    <row r="3574" spans="1:4" x14ac:dyDescent="0.35">
      <c r="A3574" t="s">
        <v>38</v>
      </c>
      <c r="B3574" s="32">
        <v>45653</v>
      </c>
      <c r="C3574" s="32" t="s">
        <v>27</v>
      </c>
      <c r="D3574">
        <v>142.22999999999999</v>
      </c>
    </row>
    <row r="3575" spans="1:4" x14ac:dyDescent="0.35">
      <c r="A3575" t="s">
        <v>39</v>
      </c>
      <c r="B3575" s="32">
        <v>45653</v>
      </c>
      <c r="C3575" s="32" t="s">
        <v>27</v>
      </c>
      <c r="D3575">
        <v>105.27</v>
      </c>
    </row>
    <row r="3576" spans="1:4" x14ac:dyDescent="0.35">
      <c r="A3576" t="s">
        <v>40</v>
      </c>
      <c r="B3576" s="32">
        <v>45653</v>
      </c>
      <c r="C3576" s="32" t="s">
        <v>27</v>
      </c>
      <c r="D3576">
        <v>120.38</v>
      </c>
    </row>
    <row r="3577" spans="1:4" x14ac:dyDescent="0.35">
      <c r="A3577" t="s">
        <v>41</v>
      </c>
      <c r="B3577" s="32">
        <v>45653</v>
      </c>
      <c r="C3577" s="32" t="s">
        <v>27</v>
      </c>
      <c r="D3577">
        <v>115.73</v>
      </c>
    </row>
    <row r="3578" spans="1:4" x14ac:dyDescent="0.35">
      <c r="A3578" t="s">
        <v>42</v>
      </c>
      <c r="B3578" s="32">
        <v>45653</v>
      </c>
      <c r="C3578" s="32" t="s">
        <v>27</v>
      </c>
      <c r="D3578">
        <v>139.16999999999999</v>
      </c>
    </row>
    <row r="3579" spans="1:4" x14ac:dyDescent="0.35">
      <c r="A3579" t="s">
        <v>43</v>
      </c>
      <c r="B3579" s="32">
        <v>45653</v>
      </c>
      <c r="C3579" s="32" t="s">
        <v>27</v>
      </c>
      <c r="D3579">
        <v>112.38</v>
      </c>
    </row>
    <row r="3580" spans="1:4" x14ac:dyDescent="0.35">
      <c r="A3580" t="s">
        <v>44</v>
      </c>
      <c r="B3580" s="32">
        <v>45653</v>
      </c>
      <c r="C3580" s="32" t="s">
        <v>27</v>
      </c>
      <c r="D3580">
        <v>84.25</v>
      </c>
    </row>
    <row r="3581" spans="1:4" x14ac:dyDescent="0.35">
      <c r="A3581" t="s">
        <v>45</v>
      </c>
      <c r="B3581" s="32">
        <v>45653</v>
      </c>
      <c r="C3581" s="32" t="s">
        <v>27</v>
      </c>
      <c r="D3581">
        <v>144.6</v>
      </c>
    </row>
    <row r="3582" spans="1:4" x14ac:dyDescent="0.35">
      <c r="A3582" t="s">
        <v>32</v>
      </c>
      <c r="B3582" s="32">
        <v>45654</v>
      </c>
      <c r="C3582" s="32" t="s">
        <v>27</v>
      </c>
      <c r="D3582">
        <v>28.43</v>
      </c>
    </row>
    <row r="3583" spans="1:4" x14ac:dyDescent="0.35">
      <c r="A3583" t="s">
        <v>33</v>
      </c>
      <c r="B3583" s="32">
        <v>45654</v>
      </c>
      <c r="C3583" s="32" t="s">
        <v>27</v>
      </c>
      <c r="D3583">
        <v>64.58</v>
      </c>
    </row>
    <row r="3584" spans="1:4" x14ac:dyDescent="0.35">
      <c r="A3584" t="s">
        <v>37</v>
      </c>
      <c r="B3584" s="32">
        <v>45654</v>
      </c>
      <c r="C3584" s="32" t="s">
        <v>27</v>
      </c>
      <c r="D3584">
        <v>41.53</v>
      </c>
    </row>
    <row r="3585" spans="1:4" x14ac:dyDescent="0.35">
      <c r="A3585" t="s">
        <v>38</v>
      </c>
      <c r="B3585" s="32">
        <v>45654</v>
      </c>
      <c r="C3585" s="32" t="s">
        <v>27</v>
      </c>
      <c r="D3585">
        <v>67.069999999999993</v>
      </c>
    </row>
    <row r="3586" spans="1:4" x14ac:dyDescent="0.35">
      <c r="A3586" t="s">
        <v>39</v>
      </c>
      <c r="B3586" s="32">
        <v>45654</v>
      </c>
      <c r="C3586" s="32" t="s">
        <v>27</v>
      </c>
      <c r="D3586">
        <v>20.02</v>
      </c>
    </row>
    <row r="3587" spans="1:4" x14ac:dyDescent="0.35">
      <c r="A3587" t="s">
        <v>41</v>
      </c>
      <c r="B3587" s="32">
        <v>45654</v>
      </c>
      <c r="C3587" s="32" t="s">
        <v>27</v>
      </c>
      <c r="D3587">
        <v>27.45</v>
      </c>
    </row>
    <row r="3588" spans="1:4" x14ac:dyDescent="0.35">
      <c r="A3588" t="s">
        <v>42</v>
      </c>
      <c r="B3588" s="32">
        <v>45654</v>
      </c>
      <c r="C3588" s="32" t="s">
        <v>27</v>
      </c>
      <c r="D3588">
        <v>44.77</v>
      </c>
    </row>
    <row r="3589" spans="1:4" x14ac:dyDescent="0.35">
      <c r="A3589" t="s">
        <v>43</v>
      </c>
      <c r="B3589" s="32">
        <v>45654</v>
      </c>
      <c r="C3589" s="32" t="s">
        <v>27</v>
      </c>
      <c r="D3589">
        <v>43.27</v>
      </c>
    </row>
    <row r="3590" spans="1:4" x14ac:dyDescent="0.35">
      <c r="A3590" t="s">
        <v>44</v>
      </c>
      <c r="B3590" s="32">
        <v>45654</v>
      </c>
      <c r="C3590" s="32" t="s">
        <v>27</v>
      </c>
      <c r="D3590">
        <v>129.37</v>
      </c>
    </row>
    <row r="3591" spans="1:4" x14ac:dyDescent="0.35">
      <c r="A3591" t="s">
        <v>45</v>
      </c>
      <c r="B3591" s="32">
        <v>45654</v>
      </c>
      <c r="C3591" s="32" t="s">
        <v>27</v>
      </c>
      <c r="D3591">
        <v>46.02</v>
      </c>
    </row>
    <row r="3592" spans="1:4" x14ac:dyDescent="0.35">
      <c r="A3592" t="s">
        <v>29</v>
      </c>
      <c r="B3592" s="32">
        <v>45656</v>
      </c>
      <c r="C3592" s="32" t="s">
        <v>27</v>
      </c>
      <c r="D3592">
        <v>123.48</v>
      </c>
    </row>
    <row r="3593" spans="1:4" x14ac:dyDescent="0.35">
      <c r="A3593" t="s">
        <v>30</v>
      </c>
      <c r="B3593" s="32">
        <v>45656</v>
      </c>
      <c r="C3593" s="32" t="s">
        <v>27</v>
      </c>
      <c r="D3593">
        <v>128.1</v>
      </c>
    </row>
    <row r="3594" spans="1:4" x14ac:dyDescent="0.35">
      <c r="A3594" t="s">
        <v>47</v>
      </c>
      <c r="B3594" s="32">
        <v>45656</v>
      </c>
      <c r="C3594" s="32" t="s">
        <v>27</v>
      </c>
      <c r="D3594">
        <v>124</v>
      </c>
    </row>
    <row r="3595" spans="1:4" x14ac:dyDescent="0.35">
      <c r="A3595" t="s">
        <v>31</v>
      </c>
      <c r="B3595" s="32">
        <v>45656</v>
      </c>
      <c r="C3595" s="32" t="s">
        <v>27</v>
      </c>
      <c r="D3595">
        <v>195.98</v>
      </c>
    </row>
    <row r="3596" spans="1:4" x14ac:dyDescent="0.35">
      <c r="A3596" t="s">
        <v>32</v>
      </c>
      <c r="B3596" s="32">
        <v>45656</v>
      </c>
      <c r="C3596" s="32" t="s">
        <v>27</v>
      </c>
      <c r="D3596">
        <v>76.8</v>
      </c>
    </row>
    <row r="3597" spans="1:4" x14ac:dyDescent="0.35">
      <c r="A3597" t="s">
        <v>33</v>
      </c>
      <c r="B3597" s="32">
        <v>45656</v>
      </c>
      <c r="C3597" s="32" t="s">
        <v>27</v>
      </c>
      <c r="D3597">
        <v>135.47999999999999</v>
      </c>
    </row>
    <row r="3598" spans="1:4" x14ac:dyDescent="0.35">
      <c r="A3598" t="s">
        <v>34</v>
      </c>
      <c r="B3598" s="32">
        <v>45656</v>
      </c>
      <c r="C3598" s="32" t="s">
        <v>27</v>
      </c>
      <c r="D3598">
        <v>88.9</v>
      </c>
    </row>
    <row r="3599" spans="1:4" x14ac:dyDescent="0.35">
      <c r="A3599" t="s">
        <v>35</v>
      </c>
      <c r="B3599" s="32">
        <v>45656</v>
      </c>
      <c r="C3599" s="32" t="s">
        <v>27</v>
      </c>
      <c r="D3599">
        <v>190.5</v>
      </c>
    </row>
    <row r="3600" spans="1:4" x14ac:dyDescent="0.35">
      <c r="A3600" t="s">
        <v>37</v>
      </c>
      <c r="B3600" s="32">
        <v>45656</v>
      </c>
      <c r="C3600" s="32" t="s">
        <v>27</v>
      </c>
      <c r="D3600">
        <v>196.68</v>
      </c>
    </row>
    <row r="3601" spans="1:4" x14ac:dyDescent="0.35">
      <c r="A3601" t="s">
        <v>38</v>
      </c>
      <c r="B3601" s="32">
        <v>45656</v>
      </c>
      <c r="C3601" s="32" t="s">
        <v>27</v>
      </c>
      <c r="D3601">
        <v>249.47</v>
      </c>
    </row>
    <row r="3602" spans="1:4" x14ac:dyDescent="0.35">
      <c r="A3602" t="s">
        <v>39</v>
      </c>
      <c r="B3602" s="32">
        <v>45656</v>
      </c>
      <c r="C3602" s="32" t="s">
        <v>27</v>
      </c>
      <c r="D3602">
        <v>135.58000000000001</v>
      </c>
    </row>
    <row r="3603" spans="1:4" x14ac:dyDescent="0.35">
      <c r="A3603" t="s">
        <v>40</v>
      </c>
      <c r="B3603" s="32">
        <v>45656</v>
      </c>
      <c r="C3603" s="32" t="s">
        <v>27</v>
      </c>
      <c r="D3603">
        <v>139.47</v>
      </c>
    </row>
    <row r="3604" spans="1:4" x14ac:dyDescent="0.35">
      <c r="A3604" t="s">
        <v>41</v>
      </c>
      <c r="B3604" s="32">
        <v>45656</v>
      </c>
      <c r="C3604" s="32" t="s">
        <v>27</v>
      </c>
      <c r="D3604">
        <v>124.6</v>
      </c>
    </row>
    <row r="3605" spans="1:4" x14ac:dyDescent="0.35">
      <c r="A3605" t="s">
        <v>42</v>
      </c>
      <c r="B3605" s="32">
        <v>45656</v>
      </c>
      <c r="C3605" s="32" t="s">
        <v>27</v>
      </c>
      <c r="D3605">
        <v>95.57</v>
      </c>
    </row>
    <row r="3606" spans="1:4" x14ac:dyDescent="0.35">
      <c r="A3606" t="s">
        <v>43</v>
      </c>
      <c r="B3606" s="32">
        <v>45656</v>
      </c>
      <c r="C3606" s="32" t="s">
        <v>27</v>
      </c>
      <c r="D3606">
        <v>279.58</v>
      </c>
    </row>
    <row r="3607" spans="1:4" x14ac:dyDescent="0.35">
      <c r="A3607" t="s">
        <v>45</v>
      </c>
      <c r="B3607" s="32">
        <v>45656</v>
      </c>
      <c r="C3607" s="32" t="s">
        <v>27</v>
      </c>
      <c r="D3607">
        <v>132.41999999999999</v>
      </c>
    </row>
    <row r="3608" spans="1:4" x14ac:dyDescent="0.35">
      <c r="A3608" t="s">
        <v>29</v>
      </c>
      <c r="B3608" s="32">
        <v>45657</v>
      </c>
      <c r="C3608" s="32" t="s">
        <v>27</v>
      </c>
      <c r="D3608">
        <v>156.16999999999999</v>
      </c>
    </row>
    <row r="3609" spans="1:4" x14ac:dyDescent="0.35">
      <c r="A3609" t="s">
        <v>30</v>
      </c>
      <c r="B3609" s="32">
        <v>45657</v>
      </c>
      <c r="C3609" s="32" t="s">
        <v>27</v>
      </c>
      <c r="D3609">
        <v>58.02</v>
      </c>
    </row>
    <row r="3610" spans="1:4" x14ac:dyDescent="0.35">
      <c r="A3610" t="s">
        <v>47</v>
      </c>
      <c r="B3610" s="32">
        <v>45657</v>
      </c>
      <c r="C3610" s="32" t="s">
        <v>27</v>
      </c>
      <c r="D3610">
        <v>92.17</v>
      </c>
    </row>
    <row r="3611" spans="1:4" x14ac:dyDescent="0.35">
      <c r="A3611" t="s">
        <v>31</v>
      </c>
      <c r="B3611" s="32">
        <v>45657</v>
      </c>
      <c r="C3611" s="32" t="s">
        <v>27</v>
      </c>
      <c r="D3611">
        <v>206.85</v>
      </c>
    </row>
    <row r="3612" spans="1:4" x14ac:dyDescent="0.35">
      <c r="A3612" t="s">
        <v>32</v>
      </c>
      <c r="B3612" s="32">
        <v>45657</v>
      </c>
      <c r="C3612" s="32" t="s">
        <v>27</v>
      </c>
      <c r="D3612">
        <v>125.28</v>
      </c>
    </row>
    <row r="3613" spans="1:4" x14ac:dyDescent="0.35">
      <c r="A3613" t="s">
        <v>34</v>
      </c>
      <c r="B3613" s="32">
        <v>45657</v>
      </c>
      <c r="C3613" s="32" t="s">
        <v>27</v>
      </c>
      <c r="D3613">
        <v>158.35</v>
      </c>
    </row>
    <row r="3614" spans="1:4" x14ac:dyDescent="0.35">
      <c r="A3614" t="s">
        <v>35</v>
      </c>
      <c r="B3614" s="32">
        <v>45657</v>
      </c>
      <c r="C3614" s="32" t="s">
        <v>27</v>
      </c>
      <c r="D3614">
        <v>199.02</v>
      </c>
    </row>
    <row r="3615" spans="1:4" x14ac:dyDescent="0.35">
      <c r="A3615" t="s">
        <v>37</v>
      </c>
      <c r="B3615" s="32">
        <v>45657</v>
      </c>
      <c r="C3615" s="32" t="s">
        <v>27</v>
      </c>
      <c r="D3615">
        <v>130.1</v>
      </c>
    </row>
    <row r="3616" spans="1:4" x14ac:dyDescent="0.35">
      <c r="A3616" t="s">
        <v>38</v>
      </c>
      <c r="B3616" s="32">
        <v>45657</v>
      </c>
      <c r="C3616" s="32" t="s">
        <v>27</v>
      </c>
      <c r="D3616">
        <v>241.85</v>
      </c>
    </row>
    <row r="3617" spans="1:4" x14ac:dyDescent="0.35">
      <c r="A3617" t="s">
        <v>39</v>
      </c>
      <c r="B3617" s="32">
        <v>45657</v>
      </c>
      <c r="C3617" s="32" t="s">
        <v>27</v>
      </c>
      <c r="D3617">
        <v>97.93</v>
      </c>
    </row>
    <row r="3618" spans="1:4" x14ac:dyDescent="0.35">
      <c r="A3618" t="s">
        <v>40</v>
      </c>
      <c r="B3618" s="32">
        <v>45657</v>
      </c>
      <c r="C3618" s="32" t="s">
        <v>27</v>
      </c>
      <c r="D3618">
        <v>99.8</v>
      </c>
    </row>
    <row r="3619" spans="1:4" x14ac:dyDescent="0.35">
      <c r="A3619" t="s">
        <v>41</v>
      </c>
      <c r="B3619" s="32">
        <v>45657</v>
      </c>
      <c r="C3619" s="32" t="s">
        <v>27</v>
      </c>
      <c r="D3619">
        <v>163.12</v>
      </c>
    </row>
    <row r="3620" spans="1:4" x14ac:dyDescent="0.35">
      <c r="A3620" t="s">
        <v>42</v>
      </c>
      <c r="B3620" s="32">
        <v>45657</v>
      </c>
      <c r="C3620" s="32" t="s">
        <v>27</v>
      </c>
      <c r="D3620">
        <v>119.98</v>
      </c>
    </row>
    <row r="3621" spans="1:4" x14ac:dyDescent="0.35">
      <c r="A3621" t="s">
        <v>43</v>
      </c>
      <c r="B3621" s="32">
        <v>45657</v>
      </c>
      <c r="C3621" s="32" t="s">
        <v>27</v>
      </c>
      <c r="D3621">
        <v>187.1</v>
      </c>
    </row>
    <row r="3622" spans="1:4" x14ac:dyDescent="0.35">
      <c r="A3622" t="s">
        <v>45</v>
      </c>
      <c r="B3622" s="32">
        <v>45657</v>
      </c>
      <c r="C3622" s="32" t="s">
        <v>27</v>
      </c>
      <c r="D3622">
        <v>117.3</v>
      </c>
    </row>
  </sheetData>
  <autoFilter ref="A1:D3518" xr:uid="{93D4AA63-30FE-46B9-AB22-5E16234048F0}">
    <filterColumn colId="2">
      <filters>
        <filter val="December"/>
      </filters>
    </filterColumn>
    <sortState xmlns:xlrd2="http://schemas.microsoft.com/office/spreadsheetml/2017/richdata2" ref="A2:D3456">
      <sortCondition ref="B1:B33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Summary</vt:lpstr>
      <vt:lpstr>Agent Breakdown</vt:lpstr>
      <vt:lpstr>PMTs</vt:lpstr>
      <vt:lpstr>Overrides</vt:lpstr>
      <vt:lpstr>TalkDesk Phone Activity</vt:lpstr>
      <vt:lpstr>TalkDesk Status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Wrona</dc:creator>
  <cp:lastModifiedBy>Denecia Stevenson</cp:lastModifiedBy>
  <dcterms:created xsi:type="dcterms:W3CDTF">2024-11-25T19:36:53Z</dcterms:created>
  <dcterms:modified xsi:type="dcterms:W3CDTF">2025-01-06T21:20:57Z</dcterms:modified>
</cp:coreProperties>
</file>