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bdelrahman.elsawy\Downloads\"/>
    </mc:Choice>
  </mc:AlternateContent>
  <xr:revisionPtr revIDLastSave="0" documentId="8_{C32CF272-70C4-4C83-A265-3886E5B9C9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uly 202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1" l="1"/>
  <c r="N15" i="1" s="1"/>
  <c r="M9" i="1"/>
  <c r="N9" i="1" s="1"/>
  <c r="M18" i="1"/>
  <c r="N18" i="1" s="1"/>
  <c r="M17" i="1"/>
  <c r="N17" i="1" s="1"/>
  <c r="M16" i="1"/>
  <c r="M14" i="1"/>
  <c r="N14" i="1" s="1"/>
  <c r="M13" i="1"/>
  <c r="M12" i="1"/>
  <c r="N12" i="1" s="1"/>
  <c r="M11" i="1"/>
  <c r="N11" i="1" s="1"/>
  <c r="M10" i="1"/>
  <c r="M8" i="1"/>
  <c r="M7" i="1"/>
  <c r="M6" i="1"/>
  <c r="N6" i="1" s="1"/>
  <c r="M5" i="1"/>
  <c r="N5" i="1" s="1"/>
  <c r="M4" i="1"/>
  <c r="N4" i="1" s="1"/>
  <c r="M3" i="1"/>
  <c r="N3" i="1" s="1"/>
  <c r="N7" i="1"/>
  <c r="N8" i="1"/>
  <c r="N13" i="1"/>
  <c r="M2" i="1"/>
  <c r="K9" i="1"/>
  <c r="N16" i="1"/>
  <c r="N10" i="1"/>
  <c r="N2" i="1"/>
  <c r="K2" i="1"/>
  <c r="K15" i="1"/>
  <c r="K18" i="1"/>
  <c r="K17" i="1"/>
  <c r="K16" i="1"/>
  <c r="K14" i="1"/>
  <c r="K12" i="1"/>
  <c r="K13" i="1"/>
  <c r="K11" i="1"/>
  <c r="K10" i="1"/>
  <c r="K8" i="1"/>
  <c r="K7" i="1"/>
  <c r="K6" i="1"/>
  <c r="K5" i="1"/>
  <c r="K4" i="1"/>
  <c r="K3" i="1"/>
  <c r="H2" i="1"/>
  <c r="H10" i="1"/>
  <c r="H11" i="1"/>
  <c r="H12" i="1"/>
  <c r="H13" i="1"/>
  <c r="H14" i="1"/>
  <c r="H15" i="1"/>
  <c r="H16" i="1"/>
  <c r="H17" i="1"/>
  <c r="H18" i="1"/>
  <c r="H9" i="1"/>
  <c r="H8" i="1"/>
  <c r="H7" i="1"/>
  <c r="H6" i="1"/>
  <c r="H5" i="1"/>
  <c r="H4" i="1"/>
  <c r="H3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<sst xmlns="http://schemas.openxmlformats.org/spreadsheetml/2006/main" count="115" uniqueCount="83">
  <si>
    <t>Promo Name</t>
  </si>
  <si>
    <t>Discount type</t>
  </si>
  <si>
    <t>Percentage</t>
  </si>
  <si>
    <t>Discount</t>
  </si>
  <si>
    <t>Minimum payout</t>
  </si>
  <si>
    <t>Slots</t>
  </si>
  <si>
    <t>Campaign Name</t>
  </si>
  <si>
    <t>Bitly Name</t>
  </si>
  <si>
    <t>Appsflyer Link</t>
  </si>
  <si>
    <t>Bitly Link</t>
  </si>
  <si>
    <t>Push</t>
  </si>
  <si>
    <t>Push Deeplink</t>
  </si>
  <si>
    <t>SMS</t>
  </si>
  <si>
    <t>MFawf</t>
  </si>
  <si>
    <t>Instalment discount</t>
  </si>
  <si>
    <t>1st slot</t>
  </si>
  <si>
    <t>Churn_9K</t>
  </si>
  <si>
    <t>https://moneyfellows.onelink.me/zsgo/0mj9udts</t>
  </si>
  <si>
    <t>https://mnyfellows.com/3WBzQpM</t>
  </si>
  <si>
    <t>MFucg</t>
  </si>
  <si>
    <t>Churn_18K</t>
  </si>
  <si>
    <t>https://moneyfellows.onelink.me/zsgo/dhpuwvqn</t>
  </si>
  <si>
    <t>https://mnyfellows.com/3LZ9x7Y</t>
  </si>
  <si>
    <t>MF4bf</t>
  </si>
  <si>
    <t>Churn_27K</t>
  </si>
  <si>
    <t>https://moneyfellows.onelink.me/zsgo/1rxs7vyx</t>
  </si>
  <si>
    <t>https://mnyfellows.com/3LYJCgy</t>
  </si>
  <si>
    <t>MF66x</t>
  </si>
  <si>
    <t>Churn_36K</t>
  </si>
  <si>
    <t>https://moneyfellows.onelink.me/zsgo/xp7jq6k9</t>
  </si>
  <si>
    <t>https://mnyfellows.com/3ylJchj</t>
  </si>
  <si>
    <t>MFxr2</t>
  </si>
  <si>
    <t>Churn_51K</t>
  </si>
  <si>
    <t>https://moneyfellows.onelink.me/zsgo/261v1hax</t>
  </si>
  <si>
    <t>https://mnyfellows.com/3yvKYwe</t>
  </si>
  <si>
    <t>MFpqv</t>
  </si>
  <si>
    <t>Inactive_9k</t>
  </si>
  <si>
    <t>https://moneyfellows.onelink.me/zsgo/3aw38gtn</t>
  </si>
  <si>
    <t>https://mnyfellows.com/3WB9Fj2</t>
  </si>
  <si>
    <t>MFswc</t>
  </si>
  <si>
    <t>Inactive_18K(FlatUsers)</t>
  </si>
  <si>
    <t>https://moneyfellows.onelink.me/zsgo/xgdmfd83</t>
  </si>
  <si>
    <t>https://mnyfellows.com/3LZAoRa</t>
  </si>
  <si>
    <t>MF6a9</t>
  </si>
  <si>
    <t>Inactive_18K(PercentageUsers)</t>
  </si>
  <si>
    <t>https://moneyfellows.onelink.me/zsgo/ria2mx5n</t>
  </si>
  <si>
    <t>https://mnyfellows.com/3LZAp7G</t>
  </si>
  <si>
    <t>MFwca</t>
  </si>
  <si>
    <t>Inactive_27K</t>
  </si>
  <si>
    <t>https://moneyfellows.onelink.me/zsgo/z9l9ey58</t>
  </si>
  <si>
    <t>https://mnyfellows.com/3YIGrB8</t>
  </si>
  <si>
    <t>MF851</t>
  </si>
  <si>
    <t>Inactive36K</t>
  </si>
  <si>
    <t>https://moneyfellows.onelink.me/zsgo/amcmvceu</t>
  </si>
  <si>
    <t>https://mnyfellows.com/3LZApoc</t>
  </si>
  <si>
    <t>MFs8g</t>
  </si>
  <si>
    <t>Inactive_51K</t>
  </si>
  <si>
    <t>https://moneyfellows.onelink.me/zsgo/7mmrstkq</t>
  </si>
  <si>
    <t>https://mnyfellows.com/3yHK8MS</t>
  </si>
  <si>
    <t>MFcju</t>
  </si>
  <si>
    <t>ActiveNj_9K</t>
  </si>
  <si>
    <t>https://moneyfellows.onelink.me/zsgo/ps2xq55m</t>
  </si>
  <si>
    <t>https://mnyfellows.com/3LZApVe</t>
  </si>
  <si>
    <t>MFp6v</t>
  </si>
  <si>
    <t>ActiveNj_18K(FlatUsers)</t>
  </si>
  <si>
    <t>https://moneyfellows.onelink.me/zsgo/4tgyzt60</t>
  </si>
  <si>
    <t>https://mnyfellows.com/3LZAqbK</t>
  </si>
  <si>
    <t>MFq9m</t>
  </si>
  <si>
    <t>ActiveNj_18K(PercentageUsers)</t>
  </si>
  <si>
    <t>https://moneyfellows.onelink.me/zsgo/6m8658y3</t>
  </si>
  <si>
    <t>https://mnyfellows.com/3WD5jYv</t>
  </si>
  <si>
    <t>MFnck</t>
  </si>
  <si>
    <t>ActiveNj_27K</t>
  </si>
  <si>
    <t>https://moneyfellows.onelink.me/zsgo/54lf9wyb</t>
  </si>
  <si>
    <t>https://mnyfellows.com/3LZAqsg</t>
  </si>
  <si>
    <t>MFv2e</t>
  </si>
  <si>
    <t>ActiveNj_36K</t>
  </si>
  <si>
    <t>https://moneyfellows.onelink.me/zsgo/mtv8zc9p</t>
  </si>
  <si>
    <t>https://mnyfellows.com/3LZArfO</t>
  </si>
  <si>
    <t>MFmke</t>
  </si>
  <si>
    <t>ActiveNj_51K</t>
  </si>
  <si>
    <t>https://moneyfellows.onelink.me/zsgo/wgtw3rlh</t>
  </si>
  <si>
    <t>https://mnyfellows.com/3YBsd5i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</si>
</sst>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3"/>
      <color theme="1"/>
      <name val="Museo Sans"/>
    </font>
    <font>
      <u/>
      <sz val="13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3" fillId="3" borderId="0" xfId="0" applyFont="1" applyFill="1"/>
    <xf numFmtId="0" fontId="3" fillId="2" borderId="0" xfId="0" applyFont="1" applyFill="1"/>
    <xf numFmtId="0" fontId="3" fillId="0" borderId="0" xfId="1" applyNumberFormat="1" applyFont="1"/>
    <xf numFmtId="0" fontId="4" fillId="0" borderId="0" xfId="0" applyFont="1" applyAlignment="1">
      <alignment vertical="center" wrapText="1"/>
    </xf>
    <xf numFmtId="0" fontId="4" fillId="0" borderId="0" xfId="1" applyNumberFormat="1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/>
    <xf numFmtId="0" fontId="5" fillId="2" borderId="0" xfId="0" applyFont="1" applyFill="1"/>
    <xf numFmtId="0" fontId="4" fillId="0" borderId="0" xfId="0" applyFont="1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neyfellows.onelink.me/zsgo/ps2xq55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zoomScale="73" zoomScaleNormal="130" workbookViewId="0">
      <selection activeCell="G8" sqref="G8"/>
    </sheetView>
  </sheetViews>
  <sheetFormatPr defaultRowHeight="21"/>
  <cols>
    <col min="1" max="1" width="14.5703125" style="1" bestFit="1" customWidth="1"/>
    <col min="2" max="2" width="22.28515625" style="1" bestFit="1" customWidth="1"/>
    <col min="3" max="3" width="13.28515625" style="4" bestFit="1" customWidth="1"/>
    <col min="4" max="4" width="10.7109375" style="1" bestFit="1" customWidth="1"/>
    <col min="5" max="5" width="19" style="1" bestFit="1" customWidth="1"/>
    <col min="6" max="6" width="9" style="1" bestFit="1" customWidth="1"/>
    <col min="7" max="7" width="34.140625" style="1" bestFit="1" customWidth="1"/>
    <col min="8" max="8" width="39.42578125" style="1" bestFit="1" customWidth="1"/>
    <col min="9" max="9" width="58.7109375" style="1" bestFit="1" customWidth="1"/>
    <col min="10" max="10" width="19.140625" style="1" customWidth="1"/>
    <col min="11" max="11" width="84.28515625" style="1" customWidth="1"/>
    <col min="12" max="12" width="48.7109375" style="1" bestFit="1" customWidth="1"/>
    <col min="13" max="13" width="112.85546875" style="1" bestFit="1" customWidth="1"/>
    <col min="14" max="14" width="11.85546875" style="1" bestFit="1" customWidth="1"/>
    <col min="15" max="16384" width="9.140625" style="1"/>
  </cols>
  <sheetData>
    <row r="1" spans="1:14" ht="63" customHeight="1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2" t="s">
        <v>9</v>
      </c>
      <c r="K1" s="13" t="s">
        <v>10</v>
      </c>
      <c r="L1" s="5" t="s">
        <v>11</v>
      </c>
      <c r="M1" s="1" t="s">
        <v>12</v>
      </c>
    </row>
    <row r="2" spans="1:14" ht="32.25" customHeight="1">
      <c r="A2" s="7" t="s">
        <v>13</v>
      </c>
      <c r="B2" s="8" t="s">
        <v>14</v>
      </c>
      <c r="C2" s="7"/>
      <c r="D2" s="7">
        <v>250</v>
      </c>
      <c r="E2" s="7">
        <v>9000</v>
      </c>
      <c r="F2" s="7" t="s">
        <v>15</v>
      </c>
      <c r="G2" s="7" t="s">
        <v>16</v>
      </c>
      <c r="H2" s="7" t="str">
        <f ca="1">RIGHT(YEAR(TODAY()),2)&amp;MONTH(TODAY())&amp;"_"&amp;G2</f>
        <v>248_Churn_9K</v>
      </c>
      <c r="I2" s="9" t="s">
        <v>17</v>
      </c>
      <c r="J2" s="7" t="s">
        <v>18</v>
      </c>
      <c r="K2" s="15" t="str">
        <f>"اشترك في اي جمعية خلال شهر اغسطس بـ"&amp;E2&amp;"ج"&amp;" أو أكتر واستمتع بخصم "&amp;C2&amp;D2&amp;"ج"&amp;"."&amp;" كود: "&amp;A2</f>
        <v>اشترك في اي جمعية خلال شهر اغسطس بـ9000ج أو أكتر واستمتع بخصم 250ج. كود: MFawf</v>
      </c>
      <c r="L2" s="10" t="str">
        <f>"moneyfellows://link/payout-slot/"&amp;"12"&amp;"/"&amp;E2</f>
        <v>moneyfellows://link/payout-slot/12/9000</v>
      </c>
      <c r="M2" s="1" t="str">
        <f>"اشترك في اي جمعية خلال شهر اغسطس بـ"&amp;E2&amp;"ج"&amp;" أو أكتر واستمتع بخصم "&amp;C2&amp;D2&amp;"ج"&amp;"."&amp;" كود: "&amp;A2&amp;". "&amp;"من هنا:"&amp;"/n"&amp;J2</f>
        <v>اشترك في اي جمعية خلال شهر اغسطس بـ9000ج أو أكتر واستمتع بخصم 250ج. كود: MFawf. من هنا:/nhttps://mnyfellows.com/3WBzQpM</v>
      </c>
      <c r="N2" s="1">
        <f>LEN(M2)</f>
        <v>119</v>
      </c>
    </row>
    <row r="3" spans="1:14" ht="32.25" customHeight="1">
      <c r="A3" s="7" t="s">
        <v>19</v>
      </c>
      <c r="B3" s="8" t="s">
        <v>14</v>
      </c>
      <c r="C3" s="7"/>
      <c r="D3" s="7">
        <v>600</v>
      </c>
      <c r="E3" s="7">
        <v>18000</v>
      </c>
      <c r="F3" s="7" t="s">
        <v>15</v>
      </c>
      <c r="G3" s="7" t="s">
        <v>20</v>
      </c>
      <c r="H3" s="7" t="str">
        <f t="shared" ref="H3:H9" ca="1" si="0">RIGHT(YEAR(TODAY()),2)&amp;MONTH(TODAY())&amp;"_"&amp;G3</f>
        <v>248_Churn_18K</v>
      </c>
      <c r="I3" s="9" t="s">
        <v>21</v>
      </c>
      <c r="J3" s="7" t="s">
        <v>22</v>
      </c>
      <c r="K3" s="15" t="str">
        <f t="shared" ref="K3:K8" si="1">"اشترك في اي جمعية خلال شهر اغسطس بـ"&amp;E3&amp;"ج"&amp;" أو أكتر واستمتع بخصم "&amp;C3&amp;D3&amp;"ج"&amp;"."&amp;" كود: "&amp;A3</f>
        <v>اشترك في اي جمعية خلال شهر اغسطس بـ18000ج أو أكتر واستمتع بخصم 600ج. كود: MFucg</v>
      </c>
      <c r="L3" s="10" t="str">
        <f t="shared" ref="L3:L18" si="2">"moneyfellows://link/payout-slot/"&amp;"12"&amp;"/"&amp;E3</f>
        <v>moneyfellows://link/payout-slot/12/18000</v>
      </c>
      <c r="M3" s="1" t="str">
        <f t="shared" ref="M3:M8" si="3">"اشترك في اي جمعية خلال شهر اغسطس بـ"&amp;E3&amp;"ج"&amp;" أو أكتر واستمتع بخصم "&amp;C3&amp;D3&amp;"ج"&amp;"."&amp;" كود: "&amp;A3&amp;". "&amp;"من هنا:"&amp;"/n"&amp;J3</f>
        <v>اشترك في اي جمعية خلال شهر اغسطس بـ18000ج أو أكتر واستمتع بخصم 600ج. كود: MFucg. من هنا:/nhttps://mnyfellows.com/3LZ9x7Y</v>
      </c>
      <c r="N3" s="1">
        <f t="shared" ref="N3:N18" si="4">LEN(M3)</f>
        <v>120</v>
      </c>
    </row>
    <row r="4" spans="1:14" ht="32.25" customHeight="1">
      <c r="A4" s="7" t="s">
        <v>23</v>
      </c>
      <c r="B4" s="8" t="s">
        <v>14</v>
      </c>
      <c r="C4" s="7"/>
      <c r="D4" s="7">
        <v>1100</v>
      </c>
      <c r="E4" s="7">
        <v>27000</v>
      </c>
      <c r="F4" s="7" t="s">
        <v>15</v>
      </c>
      <c r="G4" s="7" t="s">
        <v>24</v>
      </c>
      <c r="H4" s="7" t="str">
        <f t="shared" ca="1" si="0"/>
        <v>248_Churn_27K</v>
      </c>
      <c r="I4" s="9" t="s">
        <v>25</v>
      </c>
      <c r="J4" s="7" t="s">
        <v>26</v>
      </c>
      <c r="K4" s="15" t="str">
        <f t="shared" si="1"/>
        <v>اشترك في اي جمعية خلال شهر اغسطس بـ27000ج أو أكتر واستمتع بخصم 1100ج. كود: MF4bf</v>
      </c>
      <c r="L4" s="10" t="str">
        <f t="shared" si="2"/>
        <v>moneyfellows://link/payout-slot/12/27000</v>
      </c>
      <c r="M4" s="1" t="str">
        <f t="shared" si="3"/>
        <v>اشترك في اي جمعية خلال شهر اغسطس بـ27000ج أو أكتر واستمتع بخصم 1100ج. كود: MF4bf. من هنا:/nhttps://mnyfellows.com/3LYJCgy</v>
      </c>
      <c r="N4" s="1">
        <f t="shared" si="4"/>
        <v>121</v>
      </c>
    </row>
    <row r="5" spans="1:14" ht="32.25" customHeight="1">
      <c r="A5" s="7" t="s">
        <v>27</v>
      </c>
      <c r="B5" s="7" t="s">
        <v>14</v>
      </c>
      <c r="C5" s="7"/>
      <c r="D5" s="7">
        <v>1700</v>
      </c>
      <c r="E5" s="7">
        <v>36000</v>
      </c>
      <c r="F5" s="7" t="s">
        <v>15</v>
      </c>
      <c r="G5" s="7" t="s">
        <v>28</v>
      </c>
      <c r="H5" s="7" t="str">
        <f t="shared" ca="1" si="0"/>
        <v>248_Churn_36K</v>
      </c>
      <c r="I5" s="9" t="s">
        <v>29</v>
      </c>
      <c r="J5" s="7" t="s">
        <v>30</v>
      </c>
      <c r="K5" s="15" t="str">
        <f t="shared" si="1"/>
        <v>اشترك في اي جمعية خلال شهر اغسطس بـ36000ج أو أكتر واستمتع بخصم 1700ج. كود: MF66x</v>
      </c>
      <c r="L5" s="10" t="str">
        <f t="shared" si="2"/>
        <v>moneyfellows://link/payout-slot/12/36000</v>
      </c>
      <c r="M5" s="1" t="str">
        <f t="shared" si="3"/>
        <v>اشترك في اي جمعية خلال شهر اغسطس بـ36000ج أو أكتر واستمتع بخصم 1700ج. كود: MF66x. من هنا:/nhttps://mnyfellows.com/3ylJchj</v>
      </c>
      <c r="N5" s="1">
        <f t="shared" si="4"/>
        <v>121</v>
      </c>
    </row>
    <row r="6" spans="1:14" ht="32.25" customHeight="1">
      <c r="A6" s="7" t="s">
        <v>31</v>
      </c>
      <c r="B6" s="7" t="s">
        <v>14</v>
      </c>
      <c r="C6" s="7"/>
      <c r="D6" s="7">
        <v>2000</v>
      </c>
      <c r="E6" s="7">
        <v>51000</v>
      </c>
      <c r="F6" s="7" t="s">
        <v>15</v>
      </c>
      <c r="G6" s="7" t="s">
        <v>32</v>
      </c>
      <c r="H6" s="7" t="str">
        <f t="shared" ca="1" si="0"/>
        <v>248_Churn_51K</v>
      </c>
      <c r="I6" s="9" t="s">
        <v>33</v>
      </c>
      <c r="J6" s="7" t="s">
        <v>34</v>
      </c>
      <c r="K6" s="15" t="str">
        <f t="shared" si="1"/>
        <v>اشترك في اي جمعية خلال شهر اغسطس بـ51000ج أو أكتر واستمتع بخصم 2000ج. كود: MFxr2</v>
      </c>
      <c r="L6" s="10" t="str">
        <f t="shared" si="2"/>
        <v>moneyfellows://link/payout-slot/12/51000</v>
      </c>
      <c r="M6" s="1" t="str">
        <f t="shared" si="3"/>
        <v>اشترك في اي جمعية خلال شهر اغسطس بـ51000ج أو أكتر واستمتع بخصم 2000ج. كود: MFxr2. من هنا:/nhttps://mnyfellows.com/3yvKYwe</v>
      </c>
      <c r="N6" s="1">
        <f t="shared" si="4"/>
        <v>121</v>
      </c>
    </row>
    <row r="7" spans="1:14" ht="32.25" customHeight="1">
      <c r="A7" s="7" t="s">
        <v>35</v>
      </c>
      <c r="B7" s="7" t="s">
        <v>14</v>
      </c>
      <c r="C7" s="7"/>
      <c r="D7" s="7">
        <v>200</v>
      </c>
      <c r="E7" s="7">
        <v>9000</v>
      </c>
      <c r="F7" s="7" t="s">
        <v>15</v>
      </c>
      <c r="G7" s="7" t="s">
        <v>36</v>
      </c>
      <c r="H7" s="7" t="str">
        <f t="shared" ca="1" si="0"/>
        <v>248_Inactive_9k</v>
      </c>
      <c r="I7" s="9" t="s">
        <v>37</v>
      </c>
      <c r="J7" s="7" t="s">
        <v>38</v>
      </c>
      <c r="K7" s="15" t="str">
        <f t="shared" si="1"/>
        <v>اشترك في اي جمعية خلال شهر اغسطس بـ9000ج أو أكتر واستمتع بخصم 200ج. كود: MFpqv</v>
      </c>
      <c r="L7" s="10" t="str">
        <f t="shared" si="2"/>
        <v>moneyfellows://link/payout-slot/12/9000</v>
      </c>
      <c r="M7" s="1" t="str">
        <f t="shared" si="3"/>
        <v>اشترك في اي جمعية خلال شهر اغسطس بـ9000ج أو أكتر واستمتع بخصم 200ج. كود: MFpqv. من هنا:/nhttps://mnyfellows.com/3WB9Fj2</v>
      </c>
      <c r="N7" s="1">
        <f t="shared" si="4"/>
        <v>119</v>
      </c>
    </row>
    <row r="8" spans="1:14" s="2" customFormat="1" ht="32.25" customHeight="1">
      <c r="A8" s="7" t="s">
        <v>39</v>
      </c>
      <c r="B8" s="7" t="s">
        <v>14</v>
      </c>
      <c r="C8" s="7"/>
      <c r="D8" s="7">
        <v>500</v>
      </c>
      <c r="E8" s="7">
        <v>18000</v>
      </c>
      <c r="F8" s="7" t="s">
        <v>15</v>
      </c>
      <c r="G8" s="7" t="s">
        <v>40</v>
      </c>
      <c r="H8" s="7" t="str">
        <f t="shared" ca="1" si="0"/>
        <v>248_Inactive_18K(FlatUsers)</v>
      </c>
      <c r="I8" s="9" t="s">
        <v>41</v>
      </c>
      <c r="J8" s="7" t="s">
        <v>42</v>
      </c>
      <c r="K8" s="15" t="str">
        <f t="shared" si="1"/>
        <v>اشترك في اي جمعية خلال شهر اغسطس بـ18000ج أو أكتر واستمتع بخصم 500ج. كود: MFswc</v>
      </c>
      <c r="L8" s="10" t="str">
        <f t="shared" si="2"/>
        <v>moneyfellows://link/payout-slot/12/18000</v>
      </c>
      <c r="M8" s="1" t="str">
        <f t="shared" si="3"/>
        <v>اشترك في اي جمعية خلال شهر اغسطس بـ18000ج أو أكتر واستمتع بخصم 500ج. كود: MFswc. من هنا:/nhttps://mnyfellows.com/3LZAoRa</v>
      </c>
      <c r="N8" s="1">
        <f t="shared" si="4"/>
        <v>120</v>
      </c>
    </row>
    <row r="9" spans="1:14" s="3" customFormat="1" ht="69" customHeight="1">
      <c r="A9" s="11" t="s">
        <v>43</v>
      </c>
      <c r="B9" s="11" t="s">
        <v>14</v>
      </c>
      <c r="C9" s="11">
        <v>30</v>
      </c>
      <c r="D9" s="11">
        <v>500</v>
      </c>
      <c r="E9" s="11">
        <v>18000</v>
      </c>
      <c r="F9" s="11" t="s">
        <v>15</v>
      </c>
      <c r="G9" s="11" t="s">
        <v>44</v>
      </c>
      <c r="H9" s="7" t="str">
        <f t="shared" ca="1" si="0"/>
        <v>248_Inactive_18K(PercentageUsers)</v>
      </c>
      <c r="I9" s="9" t="s">
        <v>45</v>
      </c>
      <c r="J9" s="11" t="s">
        <v>46</v>
      </c>
      <c r="K9" s="14" t="str">
        <f>"اشترك في اي جمعية خلال شهر اغسطس بـ"&amp;E9&amp;"ج"&amp;" أو أكتر واستمتع بخصم "&amp;C9&amp;"٪"&amp;" يوصل لـ"&amp;D9&amp;"."&amp;" كود: "&amp;A9</f>
        <v>اشترك في اي جمعية خلال شهر اغسطس بـ18000ج أو أكتر واستمتع بخصم 30٪ يوصل لـ500. كود: MF6a9</v>
      </c>
      <c r="L9" s="10" t="str">
        <f t="shared" si="2"/>
        <v>moneyfellows://link/payout-slot/12/18000</v>
      </c>
      <c r="M9" s="1" t="str">
        <f>"اشترك في اي جمعية خلال شهر اغسطس بـ"&amp;E9&amp;"ج"&amp;" أو أكتر واستمتع بخصم "&amp;C9&amp;"٪"&amp;" يوصل لـ"&amp;D9&amp;"."&amp;" كود: "&amp;A9&amp;". "&amp;"من هنا:"&amp;"/n"&amp;J9</f>
        <v>اشترك في اي جمعية خلال شهر اغسطس بـ18000ج أو أكتر واستمتع بخصم 30٪ يوصل لـ500. كود: MF6a9. من هنا:/nhttps://mnyfellows.com/3LZAp7G</v>
      </c>
      <c r="N9" s="1">
        <f t="shared" si="4"/>
        <v>130</v>
      </c>
    </row>
    <row r="10" spans="1:14" ht="32.25" customHeight="1">
      <c r="A10" s="7" t="s">
        <v>47</v>
      </c>
      <c r="B10" s="7" t="s">
        <v>14</v>
      </c>
      <c r="C10" s="7"/>
      <c r="D10" s="7">
        <v>900</v>
      </c>
      <c r="E10" s="7">
        <v>27000</v>
      </c>
      <c r="F10" s="7" t="s">
        <v>15</v>
      </c>
      <c r="G10" s="7" t="s">
        <v>48</v>
      </c>
      <c r="H10" s="7" t="str">
        <f ca="1">RIGHT(YEAR(TODAY()),2)&amp;MONTH(TODAY())&amp;"_"&amp;G10</f>
        <v>248_Inactive_27K</v>
      </c>
      <c r="I10" s="9" t="s">
        <v>49</v>
      </c>
      <c r="J10" s="7" t="s">
        <v>50</v>
      </c>
      <c r="K10" s="15" t="str">
        <f>"اشترك في اي جمعية خلال شهر اغسطس بـ"&amp;E10&amp;"ج"&amp;" أو أكتر واستمتع بخصم "&amp;C10&amp;D10&amp;"ج"&amp;"."&amp;" كود: "&amp;A10</f>
        <v>اشترك في اي جمعية خلال شهر اغسطس بـ27000ج أو أكتر واستمتع بخصم 900ج. كود: MFwca</v>
      </c>
      <c r="L10" s="10" t="str">
        <f t="shared" si="2"/>
        <v>moneyfellows://link/payout-slot/12/27000</v>
      </c>
      <c r="M10" s="1" t="str">
        <f t="shared" ref="M10:M14" si="5">"اشترك في اي جمعية خلال شهر اغسطس بـ"&amp;E10&amp;"ج"&amp;" أو أكتر واستمتع بخصم "&amp;C10&amp;D10&amp;"ج"&amp;"."&amp;" كود: "&amp;A10&amp;". "&amp;"من هنا:"&amp;"/n"&amp;J10</f>
        <v>اشترك في اي جمعية خلال شهر اغسطس بـ27000ج أو أكتر واستمتع بخصم 900ج. كود: MFwca. من هنا:/nhttps://mnyfellows.com/3YIGrB8</v>
      </c>
      <c r="N10" s="1">
        <f t="shared" si="4"/>
        <v>120</v>
      </c>
    </row>
    <row r="11" spans="1:14" ht="32.25" customHeight="1">
      <c r="A11" s="7" t="s">
        <v>51</v>
      </c>
      <c r="B11" s="7" t="s">
        <v>14</v>
      </c>
      <c r="C11" s="7"/>
      <c r="D11" s="7">
        <v>1300</v>
      </c>
      <c r="E11" s="7">
        <v>36000</v>
      </c>
      <c r="F11" s="7" t="s">
        <v>15</v>
      </c>
      <c r="G11" s="7" t="s">
        <v>52</v>
      </c>
      <c r="H11" s="7" t="str">
        <f t="shared" ref="H11:H18" ca="1" si="6">RIGHT(YEAR(TODAY()),2)&amp;MONTH(TODAY())&amp;"_"&amp;G11</f>
        <v>248_Inactive36K</v>
      </c>
      <c r="I11" s="9" t="s">
        <v>53</v>
      </c>
      <c r="J11" s="7" t="s">
        <v>54</v>
      </c>
      <c r="K11" s="15" t="str">
        <f>"اشترك في اي جمعية خلال شهر اغسطس بـ"&amp;E11&amp;"ج"&amp;" أو أكتر واستمتع بخصم "&amp;C11&amp;D11&amp;"ج"&amp;"."&amp;" كود: "&amp;A11</f>
        <v>اشترك في اي جمعية خلال شهر اغسطس بـ36000ج أو أكتر واستمتع بخصم 1300ج. كود: MF851</v>
      </c>
      <c r="L11" s="10" t="str">
        <f t="shared" si="2"/>
        <v>moneyfellows://link/payout-slot/12/36000</v>
      </c>
      <c r="M11" s="1" t="str">
        <f t="shared" si="5"/>
        <v>اشترك في اي جمعية خلال شهر اغسطس بـ36000ج أو أكتر واستمتع بخصم 1300ج. كود: MF851. من هنا:/nhttps://mnyfellows.com/3LZApoc</v>
      </c>
      <c r="N11" s="1">
        <f t="shared" si="4"/>
        <v>121</v>
      </c>
    </row>
    <row r="12" spans="1:14" ht="32.25" customHeight="1">
      <c r="A12" s="7" t="s">
        <v>55</v>
      </c>
      <c r="B12" s="7" t="s">
        <v>14</v>
      </c>
      <c r="C12" s="7"/>
      <c r="D12" s="7">
        <v>1600</v>
      </c>
      <c r="E12" s="7">
        <v>51000</v>
      </c>
      <c r="F12" s="7" t="s">
        <v>15</v>
      </c>
      <c r="G12" s="7" t="s">
        <v>56</v>
      </c>
      <c r="H12" s="7" t="str">
        <f t="shared" ca="1" si="6"/>
        <v>248_Inactive_51K</v>
      </c>
      <c r="I12" s="9" t="s">
        <v>57</v>
      </c>
      <c r="J12" s="7" t="s">
        <v>58</v>
      </c>
      <c r="K12" s="15" t="str">
        <f>"اشترك في اي جمعية خلال شهر اغسطس بـ"&amp;E12&amp;"ج"&amp;" أو أكتر واستمتع بخصم "&amp;C12&amp;D12&amp;"ج"&amp;"."&amp;" كود: "&amp;A12</f>
        <v>اشترك في اي جمعية خلال شهر اغسطس بـ51000ج أو أكتر واستمتع بخصم 1600ج. كود: MFs8g</v>
      </c>
      <c r="L12" s="10" t="str">
        <f t="shared" si="2"/>
        <v>moneyfellows://link/payout-slot/12/51000</v>
      </c>
      <c r="M12" s="1" t="str">
        <f t="shared" si="5"/>
        <v>اشترك في اي جمعية خلال شهر اغسطس بـ51000ج أو أكتر واستمتع بخصم 1600ج. كود: MFs8g. من هنا:/nhttps://mnyfellows.com/3yHK8MS</v>
      </c>
      <c r="N12" s="1">
        <f t="shared" si="4"/>
        <v>121</v>
      </c>
    </row>
    <row r="13" spans="1:14" ht="32.25" customHeight="1">
      <c r="A13" s="7" t="s">
        <v>59</v>
      </c>
      <c r="B13" s="7" t="s">
        <v>14</v>
      </c>
      <c r="C13" s="7"/>
      <c r="D13" s="7">
        <v>175</v>
      </c>
      <c r="E13" s="7">
        <v>9000</v>
      </c>
      <c r="F13" s="7" t="s">
        <v>15</v>
      </c>
      <c r="G13" s="7" t="s">
        <v>60</v>
      </c>
      <c r="H13" s="7" t="str">
        <f t="shared" ca="1" si="6"/>
        <v>248_ActiveNj_9K</v>
      </c>
      <c r="I13" s="16" t="s">
        <v>61</v>
      </c>
      <c r="J13" s="7" t="s">
        <v>62</v>
      </c>
      <c r="K13" s="15" t="str">
        <f>"اشترك في اي جمعية خلال شهر اغسطس بـ"&amp;E13&amp;"ج"&amp;" أو أكتر واستمتع بخصم "&amp;C13&amp;D13&amp;"ج"&amp;"."&amp;" كود: "&amp;A13</f>
        <v>اشترك في اي جمعية خلال شهر اغسطس بـ9000ج أو أكتر واستمتع بخصم 175ج. كود: MFcju</v>
      </c>
      <c r="L13" s="10" t="str">
        <f t="shared" si="2"/>
        <v>moneyfellows://link/payout-slot/12/9000</v>
      </c>
      <c r="M13" s="1" t="str">
        <f t="shared" si="5"/>
        <v>اشترك في اي جمعية خلال شهر اغسطس بـ9000ج أو أكتر واستمتع بخصم 175ج. كود: MFcju. من هنا:/nhttps://mnyfellows.com/3LZApVe</v>
      </c>
      <c r="N13" s="1">
        <f t="shared" si="4"/>
        <v>119</v>
      </c>
    </row>
    <row r="14" spans="1:14" s="2" customFormat="1" ht="32.25" customHeight="1">
      <c r="A14" s="7" t="s">
        <v>63</v>
      </c>
      <c r="B14" s="7" t="s">
        <v>14</v>
      </c>
      <c r="C14" s="7"/>
      <c r="D14" s="7">
        <v>400</v>
      </c>
      <c r="E14" s="7">
        <v>18000</v>
      </c>
      <c r="F14" s="7" t="s">
        <v>15</v>
      </c>
      <c r="G14" s="7" t="s">
        <v>64</v>
      </c>
      <c r="H14" s="7" t="str">
        <f t="shared" ca="1" si="6"/>
        <v>248_ActiveNj_18K(FlatUsers)</v>
      </c>
      <c r="I14" s="9" t="s">
        <v>65</v>
      </c>
      <c r="J14" s="7" t="s">
        <v>66</v>
      </c>
      <c r="K14" s="15" t="str">
        <f>"اشترك في اي جمعية خلال شهر اغسطس بـ"&amp;E14&amp;"ج"&amp;" أو أكتر واستمتع بخصم "&amp;C14&amp;D14&amp;"ج"&amp;"."&amp;" كود: "&amp;A14</f>
        <v>اشترك في اي جمعية خلال شهر اغسطس بـ18000ج أو أكتر واستمتع بخصم 400ج. كود: MFp6v</v>
      </c>
      <c r="L14" s="10" t="str">
        <f t="shared" si="2"/>
        <v>moneyfellows://link/payout-slot/12/18000</v>
      </c>
      <c r="M14" s="1" t="str">
        <f t="shared" si="5"/>
        <v>اشترك في اي جمعية خلال شهر اغسطس بـ18000ج أو أكتر واستمتع بخصم 400ج. كود: MFp6v. من هنا:/nhttps://mnyfellows.com/3LZAqbK</v>
      </c>
      <c r="N14" s="1">
        <f t="shared" si="4"/>
        <v>120</v>
      </c>
    </row>
    <row r="15" spans="1:14" s="3" customFormat="1" ht="62.25" customHeight="1">
      <c r="A15" s="11" t="s">
        <v>67</v>
      </c>
      <c r="B15" s="11" t="s">
        <v>14</v>
      </c>
      <c r="C15" s="11">
        <v>25</v>
      </c>
      <c r="D15" s="11">
        <v>400</v>
      </c>
      <c r="E15" s="11">
        <v>18000</v>
      </c>
      <c r="F15" s="11" t="s">
        <v>15</v>
      </c>
      <c r="G15" s="11" t="s">
        <v>68</v>
      </c>
      <c r="H15" s="7" t="str">
        <f t="shared" ca="1" si="6"/>
        <v>248_ActiveNj_18K(PercentageUsers)</v>
      </c>
      <c r="I15" s="9" t="s">
        <v>69</v>
      </c>
      <c r="J15" s="11" t="s">
        <v>70</v>
      </c>
      <c r="K15" s="14" t="str">
        <f>"اشترك في اي جمعية خلال شهر اغسطس بـ"&amp;E15&amp;"ج"&amp;" أو أكتر واستمتع بخصم "&amp;C15&amp;"٪"&amp;" يوصل لـ"&amp;D15&amp;"."&amp;" كود: "&amp;A15</f>
        <v>اشترك في اي جمعية خلال شهر اغسطس بـ18000ج أو أكتر واستمتع بخصم 25٪ يوصل لـ400. كود: MFq9m</v>
      </c>
      <c r="L15" s="10" t="str">
        <f t="shared" si="2"/>
        <v>moneyfellows://link/payout-slot/12/18000</v>
      </c>
      <c r="M15" s="1" t="str">
        <f>"اشترك في اي جمعية خلال شهر اغسطس بـ"&amp;E15&amp;"ج"&amp;" أو أكتر واستمتع بخصم "&amp;C15&amp;"٪"&amp;" يوصل لـ"&amp;D15&amp;"."&amp;" كود: "&amp;A15&amp;". "&amp;"من هنا:"&amp;"/n"&amp;J15</f>
        <v>اشترك في اي جمعية خلال شهر اغسطس بـ18000ج أو أكتر واستمتع بخصم 25٪ يوصل لـ400. كود: MFq9m. من هنا:/nhttps://mnyfellows.com/3WD5jYv</v>
      </c>
      <c r="N15" s="1">
        <f t="shared" si="4"/>
        <v>130</v>
      </c>
    </row>
    <row r="16" spans="1:14" ht="32.25" customHeight="1">
      <c r="A16" s="7" t="s">
        <v>71</v>
      </c>
      <c r="B16" s="7" t="s">
        <v>14</v>
      </c>
      <c r="C16" s="7"/>
      <c r="D16" s="7">
        <v>750</v>
      </c>
      <c r="E16" s="7">
        <v>27000</v>
      </c>
      <c r="F16" s="7" t="s">
        <v>15</v>
      </c>
      <c r="G16" s="7" t="s">
        <v>72</v>
      </c>
      <c r="H16" s="7" t="str">
        <f t="shared" ca="1" si="6"/>
        <v>248_ActiveNj_27K</v>
      </c>
      <c r="I16" s="9" t="s">
        <v>73</v>
      </c>
      <c r="J16" s="7" t="s">
        <v>74</v>
      </c>
      <c r="K16" s="15" t="str">
        <f>"اشترك في اي جمعية خلال شهر اغسطس بـ"&amp;E16&amp;"ج"&amp;" أو أكتر واستمتع بخصم "&amp;C16&amp;D16&amp;"ج"&amp;"."&amp;" كود: "&amp;A16</f>
        <v>اشترك في اي جمعية خلال شهر اغسطس بـ27000ج أو أكتر واستمتع بخصم 750ج. كود: MFnck</v>
      </c>
      <c r="L16" s="10" t="str">
        <f t="shared" si="2"/>
        <v>moneyfellows://link/payout-slot/12/27000</v>
      </c>
      <c r="M16" s="1" t="str">
        <f t="shared" ref="M16:M18" si="7">"اشترك في اي جمعية خلال شهر اغسطس بـ"&amp;E16&amp;"ج"&amp;" أو أكتر واستمتع بخصم "&amp;C16&amp;D16&amp;"ج"&amp;"."&amp;" كود: "&amp;A16&amp;". "&amp;"من هنا:"&amp;"/n"&amp;J16</f>
        <v>اشترك في اي جمعية خلال شهر اغسطس بـ27000ج أو أكتر واستمتع بخصم 750ج. كود: MFnck. من هنا:/nhttps://mnyfellows.com/3LZAqsg</v>
      </c>
      <c r="N16" s="1">
        <f t="shared" si="4"/>
        <v>120</v>
      </c>
    </row>
    <row r="17" spans="1:14" ht="32.25" customHeight="1">
      <c r="A17" s="7" t="s">
        <v>75</v>
      </c>
      <c r="B17" s="7" t="s">
        <v>14</v>
      </c>
      <c r="C17" s="7"/>
      <c r="D17" s="7">
        <v>1100</v>
      </c>
      <c r="E17" s="7">
        <v>36000</v>
      </c>
      <c r="F17" s="7" t="s">
        <v>15</v>
      </c>
      <c r="G17" s="7" t="s">
        <v>76</v>
      </c>
      <c r="H17" s="7" t="str">
        <f t="shared" ca="1" si="6"/>
        <v>248_ActiveNj_36K</v>
      </c>
      <c r="I17" s="9" t="s">
        <v>77</v>
      </c>
      <c r="J17" s="7" t="s">
        <v>78</v>
      </c>
      <c r="K17" s="15" t="str">
        <f>"اشترك في اي جمعية خلال شهر اغسطس بـ"&amp;E17&amp;"ج"&amp;" أو أكتر واستمتع بخصم "&amp;C17&amp;D17&amp;"ج"&amp;"."&amp;" كود: "&amp;A17</f>
        <v>اشترك في اي جمعية خلال شهر اغسطس بـ36000ج أو أكتر واستمتع بخصم 1100ج. كود: MFv2e</v>
      </c>
      <c r="L17" s="10" t="str">
        <f t="shared" si="2"/>
        <v>moneyfellows://link/payout-slot/12/36000</v>
      </c>
      <c r="M17" s="1" t="str">
        <f t="shared" si="7"/>
        <v>اشترك في اي جمعية خلال شهر اغسطس بـ36000ج أو أكتر واستمتع بخصم 1100ج. كود: MFv2e. من هنا:/nhttps://mnyfellows.com/3LZArfO</v>
      </c>
      <c r="N17" s="1">
        <f t="shared" si="4"/>
        <v>121</v>
      </c>
    </row>
    <row r="18" spans="1:14" ht="32.25" customHeight="1">
      <c r="A18" s="7" t="s">
        <v>79</v>
      </c>
      <c r="B18" s="7" t="s">
        <v>14</v>
      </c>
      <c r="C18" s="7"/>
      <c r="D18" s="7">
        <v>1300</v>
      </c>
      <c r="E18" s="7">
        <v>51000</v>
      </c>
      <c r="F18" s="7" t="s">
        <v>15</v>
      </c>
      <c r="G18" s="7" t="s">
        <v>80</v>
      </c>
      <c r="H18" s="7" t="str">
        <f t="shared" ca="1" si="6"/>
        <v>248_ActiveNj_51K</v>
      </c>
      <c r="I18" s="9" t="s">
        <v>81</v>
      </c>
      <c r="J18" s="7" t="s">
        <v>82</v>
      </c>
      <c r="K18" s="15" t="str">
        <f>"اشترك في اي جمعية خلال شهر اغسطس بـ"&amp;E18&amp;"ج"&amp;" أو أكتر واستمتع بخصم "&amp;C18&amp;D18&amp;"ج"&amp;"."&amp;" كود: "&amp;A18</f>
        <v>اشترك في اي جمعية خلال شهر اغسطس بـ51000ج أو أكتر واستمتع بخصم 1300ج. كود: MFmke</v>
      </c>
      <c r="L18" s="10" t="str">
        <f t="shared" si="2"/>
        <v>moneyfellows://link/payout-slot/12/51000</v>
      </c>
      <c r="M18" s="1" t="str">
        <f t="shared" si="7"/>
        <v>اشترك في اي جمعية خلال شهر اغسطس بـ51000ج أو أكتر واستمتع بخصم 1300ج. كود: MFmke. من هنا:/nhttps://mnyfellows.com/3YBsd5i</v>
      </c>
      <c r="N18" s="1">
        <f t="shared" si="4"/>
        <v>121</v>
      </c>
    </row>
  </sheetData>
  <hyperlinks>
    <hyperlink ref="I13" r:id="rId1" xr:uid="{471895E4-549D-4DD0-8ED5-4F2F2838A7B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7998d34-d356-4de1-ab39-15b0a82cc01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199A0038DED04C8773691177EE87D6" ma:contentTypeVersion="15" ma:contentTypeDescription="Create a new document." ma:contentTypeScope="" ma:versionID="9c3d7c5d983cf72008833b00fe62c2a5">
  <xsd:schema xmlns:xsd="http://www.w3.org/2001/XMLSchema" xmlns:xs="http://www.w3.org/2001/XMLSchema" xmlns:p="http://schemas.microsoft.com/office/2006/metadata/properties" xmlns:ns3="c7998d34-d356-4de1-ab39-15b0a82cc01c" xmlns:ns4="0098242c-0500-4554-9c62-50a69aeb8973" targetNamespace="http://schemas.microsoft.com/office/2006/metadata/properties" ma:root="true" ma:fieldsID="7f3e9b647889844110e127e97bc3ca6a" ns3:_="" ns4:_="">
    <xsd:import namespace="c7998d34-d356-4de1-ab39-15b0a82cc01c"/>
    <xsd:import namespace="0098242c-0500-4554-9c62-50a69aeb89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998d34-d356-4de1-ab39-15b0a82cc0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98242c-0500-4554-9c62-50a69aeb89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AAD246-8FE5-4259-920F-F06B1CCE11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F5EB5D-7944-4C4E-A976-8CFB9D8187CA}">
  <ds:schemaRefs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0098242c-0500-4554-9c62-50a69aeb8973"/>
    <ds:schemaRef ds:uri="http://schemas.microsoft.com/office/infopath/2007/PartnerControls"/>
    <ds:schemaRef ds:uri="http://schemas.microsoft.com/office/2006/metadata/properties"/>
    <ds:schemaRef ds:uri="c7998d34-d356-4de1-ab39-15b0a82cc01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1C961B1-036E-4C4E-8C69-7ECF7054D0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998d34-d356-4de1-ab39-15b0a82cc01c"/>
    <ds:schemaRef ds:uri="0098242c-0500-4554-9c62-50a69aeb89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efa4170-0d19-0005-0004-bc88714345d2}" enabled="1" method="Standard" siteId="{df330d5e-0975-43c2-b8f9-233b8d50225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Abdelrahman Elsawy</dc:creator>
  <cp:keywords/>
  <dc:description/>
  <cp:lastModifiedBy>Abdelrahman Elsawy</cp:lastModifiedBy>
  <cp:revision/>
  <dcterms:created xsi:type="dcterms:W3CDTF">2024-07-08T14:13:43Z</dcterms:created>
  <dcterms:modified xsi:type="dcterms:W3CDTF">2024-08-11T11:24:45Z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0x0101005A199A0038DED04C8773691177EE87D6</vt:lpwstr>
  </property>
</Properties>
</file>