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helo\Downloads\"/>
    </mc:Choice>
  </mc:AlternateContent>
  <xr:revisionPtr revIDLastSave="0" documentId="13_ncr:1_{3489F3F1-C8CB-42A2-8841-208C8669479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hedule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N29" i="1"/>
  <c r="J28" i="1"/>
  <c r="N28" i="1"/>
  <c r="J27" i="1"/>
  <c r="N27" i="1"/>
  <c r="J26" i="1"/>
  <c r="N26" i="1"/>
  <c r="E29" i="1"/>
  <c r="E28" i="1"/>
  <c r="E27" i="1"/>
  <c r="E26" i="1"/>
  <c r="E46" i="1"/>
  <c r="J46" i="1"/>
  <c r="N46" i="1"/>
  <c r="J17" i="1"/>
  <c r="J10" i="1"/>
  <c r="N10" i="1"/>
  <c r="E10" i="1"/>
  <c r="J11" i="1"/>
  <c r="N11" i="1"/>
  <c r="N17" i="1"/>
  <c r="E17" i="1"/>
  <c r="E11" i="1"/>
  <c r="I2" i="1"/>
  <c r="G2" i="1"/>
  <c r="F2" i="1"/>
  <c r="H2" i="1" l="1"/>
  <c r="J9" i="1"/>
  <c r="N9" i="1"/>
  <c r="N12" i="1"/>
  <c r="N13" i="1"/>
  <c r="N14" i="1"/>
  <c r="N15" i="1"/>
  <c r="N16" i="1"/>
  <c r="N18" i="1"/>
  <c r="N19" i="1"/>
  <c r="N20" i="1"/>
  <c r="N21" i="1"/>
  <c r="N22" i="1"/>
  <c r="N23" i="1"/>
  <c r="N24" i="1"/>
  <c r="N25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4" i="1"/>
  <c r="N5" i="1"/>
  <c r="N6" i="1"/>
  <c r="N7" i="1"/>
  <c r="N8" i="1"/>
  <c r="J7" i="1"/>
  <c r="J8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E7" i="1"/>
  <c r="E8" i="1"/>
  <c r="E9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4" i="1"/>
  <c r="J4" i="1"/>
  <c r="E5" i="1"/>
  <c r="J5" i="1"/>
  <c r="E6" i="1"/>
  <c r="J6" i="1"/>
  <c r="E3" i="1"/>
  <c r="E2" i="1" l="1"/>
  <c r="J2" i="1"/>
</calcChain>
</file>

<file path=xl/sharedStrings.xml><?xml version="1.0" encoding="utf-8"?>
<sst xmlns="http://schemas.openxmlformats.org/spreadsheetml/2006/main" count="232" uniqueCount="189">
  <si>
    <t>Task#</t>
  </si>
  <si>
    <t>Description</t>
  </si>
  <si>
    <t>Start Date</t>
  </si>
  <si>
    <t>End Date</t>
  </si>
  <si>
    <t>Duration in Days</t>
  </si>
  <si>
    <t>Input</t>
  </si>
  <si>
    <t>Output</t>
  </si>
  <si>
    <t>Responsible</t>
  </si>
  <si>
    <t>Effort Hours Estimate</t>
  </si>
  <si>
    <t>Effort Hours Complete</t>
  </si>
  <si>
    <t>Effort Hours Left</t>
  </si>
  <si>
    <t>001</t>
  </si>
  <si>
    <t>002</t>
  </si>
  <si>
    <t>Status</t>
  </si>
  <si>
    <t>Total --&gt;</t>
  </si>
  <si>
    <t>Days Left</t>
  </si>
  <si>
    <t>Days Passed</t>
  </si>
  <si>
    <t>Project Start and End Dates</t>
  </si>
  <si>
    <t>Get structure mockup completed</t>
  </si>
  <si>
    <t>004</t>
  </si>
  <si>
    <t>003</t>
  </si>
  <si>
    <t>005</t>
  </si>
  <si>
    <t>006</t>
  </si>
  <si>
    <t>007</t>
  </si>
  <si>
    <t>008</t>
  </si>
  <si>
    <t>Ideas</t>
  </si>
  <si>
    <t>Diagram</t>
  </si>
  <si>
    <t>Ray, Sawyer</t>
  </si>
  <si>
    <t>009</t>
  </si>
  <si>
    <t>010</t>
  </si>
  <si>
    <t>011</t>
  </si>
  <si>
    <t>012</t>
  </si>
  <si>
    <t>013</t>
  </si>
  <si>
    <t>014</t>
  </si>
  <si>
    <t>Install Past group Projecy</t>
  </si>
  <si>
    <t>Get software to work as intended</t>
  </si>
  <si>
    <t>Analyze Features</t>
  </si>
  <si>
    <t>Consider new Features</t>
  </si>
  <si>
    <t>Have features Approved</t>
  </si>
  <si>
    <t>Break Admin/login page code down to remake with Java FX</t>
  </si>
  <si>
    <t>Break down doctor Imageing code</t>
  </si>
  <si>
    <t>Make the patient info page work through command line</t>
  </si>
  <si>
    <t>Code GUI for login</t>
  </si>
  <si>
    <t>Code GUIS for different views</t>
  </si>
  <si>
    <t>Integrate GUI and commandline code</t>
  </si>
  <si>
    <t>Make commandline code connect to database</t>
  </si>
  <si>
    <t>Break down patient page</t>
  </si>
  <si>
    <t>Have Code ready to be tested by other groups</t>
  </si>
  <si>
    <t>Test other groups' project</t>
  </si>
  <si>
    <t>Create List of features, scenarios and user stories</t>
  </si>
  <si>
    <t>Document all test cases and results(defects and resolutions)</t>
  </si>
  <si>
    <t>Make graphical and textual description of software architecture</t>
  </si>
  <si>
    <t>Create list of all tools used in development process</t>
  </si>
  <si>
    <t>Create a user manual (should include which system our system is based off of)</t>
  </si>
  <si>
    <t xml:space="preserve">Create Powerpoint presentation </t>
  </si>
  <si>
    <t>Create Document containing lessons learned</t>
  </si>
  <si>
    <t>Create Document containing links to all other deliverables</t>
  </si>
  <si>
    <t>Create Document with the result of testing the other groups project</t>
  </si>
  <si>
    <t>Create Test cases for admin and test</t>
  </si>
  <si>
    <t>Project Deliverables</t>
  </si>
  <si>
    <t>Downloaded System</t>
  </si>
  <si>
    <t>All</t>
  </si>
  <si>
    <t>Working system with minimal errors</t>
  </si>
  <si>
    <t>System Features</t>
  </si>
  <si>
    <t>Understanding of what features are and ideas</t>
  </si>
  <si>
    <t>Ideas and System features</t>
  </si>
  <si>
    <t>Plausible and neccesary additional features</t>
  </si>
  <si>
    <t>J, Robert, Saywer</t>
  </si>
  <si>
    <t>Plausible Features</t>
  </si>
  <si>
    <t>Approval from professor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</si>
  <si>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</si>
  <si>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</si>
  <si>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</si>
  <si>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</si>
  <si>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</si>
  <si>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</si>
  <si>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</si>
  <si>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</si>
  <si>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</si>
  <si>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</si>
  <si>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</si>
  <si>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</si>
  <si>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</si>
  <si>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</si>
  <si>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</si>
  <si>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</si>
  <si>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</si>
  <si>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</si>
  <si>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</si>
  <si>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</si>
  <si>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</si>
  <si>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</si>
  <si>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</si>
  <si>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</si>
  <si>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</si>
  <si>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Old group's code</t>
  </si>
  <si>
    <t>Java conversion</t>
  </si>
  <si>
    <t>Update Database so new features match</t>
  </si>
  <si>
    <t>Old database</t>
  </si>
  <si>
    <t>Updated database</t>
  </si>
  <si>
    <t>Database and commandline interface(not connected)</t>
  </si>
  <si>
    <t>Connected interface</t>
  </si>
  <si>
    <t>Sawyer, Robert</t>
  </si>
  <si>
    <t>code for admin page and an idea of what it should be able to do</t>
  </si>
  <si>
    <t>Test cases and results of tests</t>
  </si>
  <si>
    <t>J, Ray, Jacqueline</t>
  </si>
  <si>
    <t>J, Jacqueline</t>
  </si>
  <si>
    <t>Old groups code/basics of our code</t>
  </si>
  <si>
    <t>Sawyer, Ray</t>
  </si>
  <si>
    <t>Plan for GUI and past groups GUI</t>
  </si>
  <si>
    <t>Robert</t>
  </si>
  <si>
    <t>Working GUI and internal code</t>
  </si>
  <si>
    <t>System that works together</t>
  </si>
  <si>
    <t>Past system</t>
  </si>
  <si>
    <t>Our system working completely</t>
  </si>
  <si>
    <t>Other group's projects</t>
  </si>
  <si>
    <t>All deliverables and working system</t>
  </si>
  <si>
    <t>Old groups web code</t>
  </si>
  <si>
    <t>Saywer, Ray, Robert</t>
  </si>
  <si>
    <t>Testing cases</t>
  </si>
  <si>
    <t>Docementation of testing</t>
  </si>
  <si>
    <t>Features ready to go</t>
  </si>
  <si>
    <t>Documentation of features</t>
  </si>
  <si>
    <t>Working GUI for login</t>
  </si>
  <si>
    <t>Working GUI for all views</t>
  </si>
  <si>
    <t>Robert, J, Jacqueline</t>
  </si>
  <si>
    <t>Complete Code and testing cases</t>
  </si>
  <si>
    <t>Debugged system</t>
  </si>
  <si>
    <t>Test cases</t>
  </si>
  <si>
    <t>Documentation of test cases and results</t>
  </si>
  <si>
    <t>Working RIS system</t>
  </si>
  <si>
    <t>Document with description of code</t>
  </si>
  <si>
    <t>Understanding of how to install our code</t>
  </si>
  <si>
    <t>Documentation of installation</t>
  </si>
  <si>
    <t>Create Installation Instruction Document</t>
  </si>
  <si>
    <t>Tools used for development</t>
  </si>
  <si>
    <t>Documentation of tools used in development</t>
  </si>
  <si>
    <t>Understanding of how our RIS system works</t>
  </si>
  <si>
    <t>User Manual</t>
  </si>
  <si>
    <t>Documentation of lessons learned</t>
  </si>
  <si>
    <t>Understanding of project process</t>
  </si>
  <si>
    <t>Professional powepoint</t>
  </si>
  <si>
    <t>Break down views</t>
  </si>
  <si>
    <t>Test Recptionist View</t>
  </si>
  <si>
    <t>J, Jaqueline</t>
  </si>
  <si>
    <t>Ray,Sawyer</t>
  </si>
  <si>
    <t>J, Ray, Jaqueline</t>
  </si>
  <si>
    <t>Make the Doctor and radiologist view pages work through the command line with JavaFX</t>
  </si>
  <si>
    <t xml:space="preserve">Test all features </t>
  </si>
  <si>
    <t>Test whole system with no additional features</t>
  </si>
  <si>
    <t>Connect test cases from database for image system and test</t>
  </si>
  <si>
    <t>Connect database Doctor and radiologist views and test</t>
  </si>
  <si>
    <t>Connect database for Patient view and test</t>
  </si>
  <si>
    <t>Code Billing System</t>
  </si>
  <si>
    <t>Creating database entries for billings and connect database to system</t>
  </si>
  <si>
    <t>Connect patient information between different views</t>
  </si>
  <si>
    <t>Code specific error pages</t>
  </si>
  <si>
    <t>Make admin page work with Swing</t>
  </si>
  <si>
    <t>Plan GUI based off of teams structure -jframe and JavaFX</t>
  </si>
  <si>
    <t>Working admin system code</t>
  </si>
  <si>
    <t xml:space="preserve">Understanding of what needs to be done </t>
  </si>
  <si>
    <t>Code Receptionist View</t>
  </si>
  <si>
    <t>Draft of code</t>
  </si>
  <si>
    <t>Working code</t>
  </si>
  <si>
    <t>Robert, Sawyer</t>
  </si>
  <si>
    <t>Database and code</t>
  </si>
  <si>
    <t>Database connectivity</t>
  </si>
  <si>
    <t>Work up for functionality</t>
  </si>
  <si>
    <t>Working billing system</t>
  </si>
  <si>
    <t>Working code in swing</t>
  </si>
  <si>
    <t>Past groups GUI</t>
  </si>
  <si>
    <t>Plan for new GUI</t>
  </si>
  <si>
    <t>sheet with all deliverables connects</t>
  </si>
  <si>
    <t>Code and databse information</t>
  </si>
  <si>
    <t>Connected system</t>
  </si>
  <si>
    <t>Draft of code from old system</t>
  </si>
  <si>
    <t>Working Code in Swing</t>
  </si>
  <si>
    <t>Databse connectivity</t>
  </si>
  <si>
    <t>Idea of what is needed in system</t>
  </si>
  <si>
    <t>Usable database and connect to billing system</t>
  </si>
  <si>
    <t>working patient info</t>
  </si>
  <si>
    <t>Idea for error things</t>
  </si>
  <si>
    <t>working error pages</t>
  </si>
  <si>
    <t>Working code in Swing</t>
  </si>
  <si>
    <t>Database connectivty</t>
  </si>
  <si>
    <t>Code</t>
  </si>
  <si>
    <t>Tests that work!</t>
  </si>
  <si>
    <t>Code and database</t>
  </si>
  <si>
    <t>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</si>
</sst>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1" fillId="2" borderId="1" xfId="0" applyNumberFormat="1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Protection="1"/>
    <xf numFmtId="0" fontId="0" fillId="2" borderId="1" xfId="0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0" fillId="0" borderId="1" xfId="0" applyBorder="1" applyProtection="1"/>
    <xf numFmtId="49" fontId="0" fillId="2" borderId="1" xfId="0" applyNumberFormat="1" applyFill="1" applyBorder="1" applyProtection="1"/>
    <xf numFmtId="1" fontId="2" fillId="2" borderId="1" xfId="0" applyNumberFormat="1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2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wrapText="1"/>
    </xf>
    <xf numFmtId="0" fontId="0" fillId="0" borderId="1" xfId="0" applyBorder="1" applyAlignment="1" applyProtection="1">
      <alignment wrapText="1"/>
      <protection locked="0"/>
    </xf>
    <xf numFmtId="14" fontId="0" fillId="0" borderId="1" xfId="0" applyNumberFormat="1" applyBorder="1" applyAlignment="1" applyProtection="1">
      <alignment wrapText="1"/>
      <protection locked="0"/>
    </xf>
    <xf numFmtId="14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Deliverable Completion Status</a:t>
            </a:r>
          </a:p>
        </c:rich>
      </c:tx>
      <c:layout>
        <c:manualLayout>
          <c:xMode val="edge"/>
          <c:yMode val="edge"/>
          <c:x val="0.23075744319838809"/>
          <c:y val="1.493930905695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19048755269228"/>
          <c:y val="0.23547585963519266"/>
          <c:w val="0.7713196425874449"/>
          <c:h val="0.6792220522197758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6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3B-41DC-A942-46FC370616F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3B-41DC-A942-46FC370616F5}"/>
              </c:ext>
            </c:extLst>
          </c:dPt>
          <c:dLbls>
            <c:dLbl>
              <c:idx val="0"/>
              <c:layout>
                <c:manualLayout>
                  <c:x val="0.12688512420795886"/>
                  <c:y val="-1.86741363211951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92163100824518"/>
                      <c:h val="0.1926673871648396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3B-41DC-A942-46FC370616F5}"/>
                </c:ext>
              </c:extLst>
            </c:dLbl>
            <c:dLbl>
              <c:idx val="1"/>
              <c:layout>
                <c:manualLayout>
                  <c:x val="-3.4465212050513928E-2"/>
                  <c:y val="9.48616717028018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64359224098478"/>
                      <c:h val="0.190868878357029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3B-41DC-A942-46FC370616F5}"/>
                </c:ext>
              </c:extLst>
            </c:dLbl>
            <c:spPr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Schedule!$I$1:$J$1</c:f>
              <c:strCache>
                <c:ptCount val="2"/>
                <c:pt idx="0">
                  <c:v>Effort Hours Complete</c:v>
                </c:pt>
                <c:pt idx="1">
                  <c:v>Effort Hours Left</c:v>
                </c:pt>
              </c:strCache>
            </c:strRef>
          </c:cat>
          <c:val>
            <c:numRef>
              <c:f>Schedule!$I$2:$J$2</c:f>
              <c:numCache>
                <c:formatCode>General</c:formatCode>
                <c:ptCount val="2"/>
                <c:pt idx="0">
                  <c:v>196.5</c:v>
                </c:pt>
                <c:pt idx="1">
                  <c:v>174.5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B-41DC-A942-46FC370616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 Days Passed and Left</a:t>
            </a:r>
          </a:p>
        </c:rich>
      </c:tx>
      <c:layout>
        <c:manualLayout>
          <c:xMode val="edge"/>
          <c:yMode val="edge"/>
          <c:x val="0.19185252528365462"/>
          <c:y val="1.1019283746556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277777777777776E-2"/>
          <c:y val="0.20350558682168604"/>
          <c:w val="0.81388888888888888"/>
          <c:h val="0.68350694695273184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explosion val="6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C3D-4670-8544-6D11D6AEBC0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C3D-4670-8544-6D11D6AEBC0C}"/>
              </c:ext>
            </c:extLst>
          </c:dPt>
          <c:dLbls>
            <c:dLbl>
              <c:idx val="0"/>
              <c:layout>
                <c:manualLayout>
                  <c:x val="0.10277777777777777"/>
                  <c:y val="8.937423580227928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94444444444444"/>
                      <c:h val="0.163111213629666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C3D-4670-8544-6D11D6AEBC0C}"/>
                </c:ext>
              </c:extLst>
            </c:dLbl>
            <c:dLbl>
              <c:idx val="1"/>
              <c:layout>
                <c:manualLayout>
                  <c:x val="-5.2777777777777778E-2"/>
                  <c:y val="2.70531318640854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D-4670-8544-6D11D6AEBC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Schedule!$F$1:$G$1</c:f>
              <c:strCache>
                <c:ptCount val="2"/>
                <c:pt idx="0">
                  <c:v>Days Passed</c:v>
                </c:pt>
                <c:pt idx="1">
                  <c:v>Days Left</c:v>
                </c:pt>
              </c:strCache>
            </c:strRef>
          </c:cat>
          <c:val>
            <c:numRef>
              <c:f>Schedule!$F$2:$G$2</c:f>
              <c:numCache>
                <c:formatCode>0</c:formatCode>
                <c:ptCount val="2"/>
                <c:pt idx="0">
                  <c:v>74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D-4670-8544-6D11D6AEBC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28574</xdr:rowOff>
    </xdr:from>
    <xdr:to>
      <xdr:col>19</xdr:col>
      <xdr:colOff>171451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1</xdr:row>
      <xdr:rowOff>180974</xdr:rowOff>
    </xdr:from>
    <xdr:to>
      <xdr:col>8</xdr:col>
      <xdr:colOff>476249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tabSelected="1" topLeftCell="F1" zoomScale="130" zoomScaleNormal="130" workbookViewId="0">
      <selection activeCell="L21" sqref="L21"/>
    </sheetView>
  </sheetViews>
  <sheetFormatPr defaultColWidth="9.1796875" defaultRowHeight="14.5" x14ac:dyDescent="0.35"/>
  <cols>
    <col min="1" max="1" width="5.26953125" style="1" customWidth="1"/>
    <col min="2" max="2" width="73.26953125" style="2" customWidth="1"/>
    <col min="3" max="3" width="10.81640625" style="2" customWidth="1"/>
    <col min="4" max="4" width="11.1796875" style="2" customWidth="1"/>
    <col min="5" max="5" width="8.81640625" style="8" customWidth="1"/>
    <col min="6" max="6" width="1" style="8" customWidth="1"/>
    <col min="7" max="7" width="1.1796875" style="8" customWidth="1"/>
    <col min="8" max="8" width="9.1796875" style="4"/>
    <col min="9" max="9" width="9.453125" style="4" customWidth="1"/>
    <col min="10" max="10" width="7.54296875" style="9" customWidth="1"/>
    <col min="11" max="13" width="29.7265625" style="19" customWidth="1"/>
    <col min="14" max="14" width="12.453125" style="11" customWidth="1"/>
    <col min="15" max="16384" width="9.1796875" style="5"/>
  </cols>
  <sheetData>
    <row r="1" spans="1:14" ht="48" customHeigh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16</v>
      </c>
      <c r="G1" s="16" t="s">
        <v>15</v>
      </c>
      <c r="H1" s="7" t="s">
        <v>8</v>
      </c>
      <c r="I1" s="7" t="s">
        <v>9</v>
      </c>
      <c r="J1" s="7" t="s">
        <v>10</v>
      </c>
      <c r="K1" s="7" t="s">
        <v>5</v>
      </c>
      <c r="L1" s="7" t="s">
        <v>6</v>
      </c>
      <c r="M1" s="7" t="s">
        <v>7</v>
      </c>
      <c r="N1" s="7" t="s">
        <v>13</v>
      </c>
    </row>
    <row r="2" spans="1:14" s="15" customFormat="1" ht="10.5" customHeight="1" x14ac:dyDescent="0.35">
      <c r="A2" s="10"/>
      <c r="B2" s="10" t="s">
        <v>14</v>
      </c>
      <c r="C2" s="10"/>
      <c r="D2" s="10"/>
      <c r="E2" s="10">
        <f>SUM(E3:E103)</f>
        <v>467</v>
      </c>
      <c r="F2" s="13">
        <f ca="1">TODAY() -C3</f>
        <v>74</v>
      </c>
      <c r="G2" s="13">
        <f ca="1">D3-TODAY()</f>
        <v>22</v>
      </c>
      <c r="H2" s="10">
        <f>SUM(H3:H103)</f>
        <v>371</v>
      </c>
      <c r="I2" s="14">
        <f>SUM(I3:I103)</f>
        <v>196.5</v>
      </c>
      <c r="J2" s="14">
        <f>SUM(J3:J103)</f>
        <v>174.5</v>
      </c>
      <c r="K2" s="17"/>
      <c r="L2" s="17"/>
      <c r="M2" s="17"/>
      <c r="N2" s="14"/>
    </row>
    <row r="3" spans="1:14" x14ac:dyDescent="0.35">
      <c r="A3" s="12" t="s">
        <v>11</v>
      </c>
      <c r="B3" s="8" t="s">
        <v>17</v>
      </c>
      <c r="C3" s="3">
        <v>44571</v>
      </c>
      <c r="D3" s="3">
        <v>44667</v>
      </c>
      <c r="E3" s="9">
        <f>D3-C3</f>
        <v>96</v>
      </c>
      <c r="F3" s="9"/>
      <c r="G3" s="9"/>
      <c r="H3" s="8"/>
      <c r="I3" s="9"/>
      <c r="K3" s="18"/>
      <c r="L3" s="18"/>
      <c r="M3" s="18"/>
      <c r="N3" s="9"/>
    </row>
    <row r="4" spans="1:14" x14ac:dyDescent="0.35">
      <c r="A4" s="1" t="s">
        <v>12</v>
      </c>
      <c r="B4" s="2" t="s">
        <v>18</v>
      </c>
      <c r="C4" s="3">
        <v>44601</v>
      </c>
      <c r="D4" s="3">
        <v>44603</v>
      </c>
      <c r="E4" s="9">
        <f t="shared" ref="E4:E70" si="0">D4-C4</f>
        <v>2</v>
      </c>
      <c r="F4" s="9"/>
      <c r="G4" s="9"/>
      <c r="H4" s="4">
        <v>4</v>
      </c>
      <c r="I4" s="4">
        <v>4</v>
      </c>
      <c r="J4" s="9">
        <f t="shared" ref="J4:J70" si="1">H4-I4</f>
        <v>0</v>
      </c>
      <c r="K4" s="19" t="s">
        <v>25</v>
      </c>
      <c r="L4" s="19" t="s">
        <v>26</v>
      </c>
      <c r="M4" s="19" t="s">
        <v>27</v>
      </c>
      <c r="N4" s="11" t="str">
        <f t="shared" ref="N4:N70" si="2">IF(A4="","",IF(I4="","Not Started",IF(H4=I4,"Complete",IF(H4&gt;I4,"In Progress"))))</f>
        <v>Complete</v>
      </c>
    </row>
    <row r="5" spans="1:14" x14ac:dyDescent="0.35">
      <c r="A5" s="1" t="s">
        <v>20</v>
      </c>
      <c r="B5" s="2" t="s">
        <v>34</v>
      </c>
      <c r="C5" s="3">
        <v>44604</v>
      </c>
      <c r="D5" s="3">
        <v>44610</v>
      </c>
      <c r="E5" s="9">
        <f t="shared" si="0"/>
        <v>6</v>
      </c>
      <c r="F5" s="9"/>
      <c r="G5" s="9"/>
      <c r="H5" s="4">
        <v>1</v>
      </c>
      <c r="I5" s="4">
        <v>1</v>
      </c>
      <c r="J5" s="9">
        <f t="shared" si="1"/>
        <v>0</v>
      </c>
      <c r="K5" s="19" t="s">
        <v>59</v>
      </c>
      <c r="L5" s="19" t="s">
        <v>60</v>
      </c>
      <c r="M5" s="19" t="s">
        <v>61</v>
      </c>
      <c r="N5" s="11" t="str">
        <f t="shared" si="2"/>
        <v>Complete</v>
      </c>
    </row>
    <row r="6" spans="1:14" ht="29" x14ac:dyDescent="0.35">
      <c r="A6" s="1" t="s">
        <v>19</v>
      </c>
      <c r="B6" s="2" t="s">
        <v>35</v>
      </c>
      <c r="C6" s="3">
        <v>44611</v>
      </c>
      <c r="D6" s="3">
        <v>44615</v>
      </c>
      <c r="E6" s="9">
        <f t="shared" si="0"/>
        <v>4</v>
      </c>
      <c r="F6" s="9"/>
      <c r="G6" s="9"/>
      <c r="H6" s="4">
        <v>5</v>
      </c>
      <c r="I6" s="4">
        <v>5</v>
      </c>
      <c r="J6" s="9">
        <f t="shared" si="1"/>
        <v>0</v>
      </c>
      <c r="K6" s="19" t="s">
        <v>60</v>
      </c>
      <c r="L6" s="19" t="s">
        <v>62</v>
      </c>
      <c r="M6" s="19" t="s">
        <v>61</v>
      </c>
      <c r="N6" s="11" t="str">
        <f t="shared" si="2"/>
        <v>Complete</v>
      </c>
    </row>
    <row r="7" spans="1:14" ht="29" x14ac:dyDescent="0.35">
      <c r="A7" s="1" t="s">
        <v>21</v>
      </c>
      <c r="B7" s="2" t="s">
        <v>36</v>
      </c>
      <c r="C7" s="21">
        <v>44615</v>
      </c>
      <c r="D7" s="21">
        <v>44621</v>
      </c>
      <c r="E7" s="9">
        <f t="shared" si="0"/>
        <v>6</v>
      </c>
      <c r="F7" s="9"/>
      <c r="G7" s="9"/>
      <c r="H7" s="4">
        <v>3</v>
      </c>
      <c r="I7" s="4">
        <v>3</v>
      </c>
      <c r="J7" s="9">
        <f t="shared" si="1"/>
        <v>0</v>
      </c>
      <c r="K7" s="19" t="s">
        <v>63</v>
      </c>
      <c r="L7" s="19" t="s">
        <v>64</v>
      </c>
      <c r="M7" s="19" t="s">
        <v>61</v>
      </c>
      <c r="N7" s="11" t="str">
        <f t="shared" si="2"/>
        <v>Complete</v>
      </c>
    </row>
    <row r="8" spans="1:14" ht="29" x14ac:dyDescent="0.35">
      <c r="A8" s="1" t="s">
        <v>22</v>
      </c>
      <c r="B8" s="2" t="s">
        <v>37</v>
      </c>
      <c r="C8" s="21">
        <v>44621</v>
      </c>
      <c r="D8" s="21">
        <v>44624</v>
      </c>
      <c r="E8" s="9">
        <f t="shared" si="0"/>
        <v>3</v>
      </c>
      <c r="F8" s="9"/>
      <c r="G8" s="9"/>
      <c r="H8" s="4">
        <v>3</v>
      </c>
      <c r="I8" s="4">
        <v>3</v>
      </c>
      <c r="J8" s="9">
        <f t="shared" si="1"/>
        <v>0</v>
      </c>
      <c r="K8" s="19" t="s">
        <v>65</v>
      </c>
      <c r="L8" s="19" t="s">
        <v>66</v>
      </c>
      <c r="M8" s="19" t="s">
        <v>67</v>
      </c>
      <c r="N8" s="11" t="str">
        <f t="shared" si="2"/>
        <v>Complete</v>
      </c>
    </row>
    <row r="9" spans="1:14" x14ac:dyDescent="0.35">
      <c r="A9" s="1" t="s">
        <v>23</v>
      </c>
      <c r="B9" s="2" t="s">
        <v>38</v>
      </c>
      <c r="C9" s="21">
        <v>44624</v>
      </c>
      <c r="D9" s="21">
        <v>44624</v>
      </c>
      <c r="E9" s="9">
        <f t="shared" si="0"/>
        <v>0</v>
      </c>
      <c r="F9" s="9"/>
      <c r="G9" s="9"/>
      <c r="H9" s="4">
        <v>1.5</v>
      </c>
      <c r="I9" s="4">
        <v>1.5</v>
      </c>
      <c r="J9" s="9">
        <f t="shared" si="1"/>
        <v>0</v>
      </c>
      <c r="K9" s="19" t="s">
        <v>68</v>
      </c>
      <c r="L9" s="19" t="s">
        <v>69</v>
      </c>
      <c r="M9" s="19" t="s">
        <v>61</v>
      </c>
      <c r="N9" s="11" t="str">
        <f t="shared" si="2"/>
        <v>Complete</v>
      </c>
    </row>
    <row r="10" spans="1:14" x14ac:dyDescent="0.35">
      <c r="A10" s="1" t="s">
        <v>24</v>
      </c>
      <c r="B10" s="2" t="s">
        <v>97</v>
      </c>
      <c r="C10" s="21">
        <v>44624</v>
      </c>
      <c r="D10" s="21">
        <v>44626</v>
      </c>
      <c r="E10" s="9">
        <f t="shared" si="0"/>
        <v>2</v>
      </c>
      <c r="F10" s="9"/>
      <c r="G10" s="9"/>
      <c r="H10" s="4">
        <v>5</v>
      </c>
      <c r="I10" s="4">
        <v>0</v>
      </c>
      <c r="J10" s="9">
        <f t="shared" si="1"/>
        <v>5</v>
      </c>
      <c r="K10" s="19" t="s">
        <v>98</v>
      </c>
      <c r="L10" s="19" t="s">
        <v>99</v>
      </c>
      <c r="M10" s="19" t="s">
        <v>105</v>
      </c>
      <c r="N10" s="11" t="str">
        <f t="shared" si="2"/>
        <v>In Progress</v>
      </c>
    </row>
    <row r="11" spans="1:14" x14ac:dyDescent="0.35">
      <c r="A11" s="1" t="s">
        <v>28</v>
      </c>
      <c r="B11" s="2" t="s">
        <v>39</v>
      </c>
      <c r="C11" s="21">
        <v>44615</v>
      </c>
      <c r="D11" s="21">
        <v>44621</v>
      </c>
      <c r="E11" s="9">
        <f t="shared" si="0"/>
        <v>6</v>
      </c>
      <c r="F11" s="9"/>
      <c r="G11" s="9"/>
      <c r="H11" s="4">
        <v>5</v>
      </c>
      <c r="I11" s="4">
        <v>5</v>
      </c>
      <c r="J11" s="9">
        <f t="shared" si="1"/>
        <v>0</v>
      </c>
      <c r="K11" s="19" t="s">
        <v>95</v>
      </c>
      <c r="L11" s="19" t="s">
        <v>96</v>
      </c>
      <c r="M11" s="19" t="s">
        <v>102</v>
      </c>
      <c r="N11" s="11" t="str">
        <f t="shared" si="2"/>
        <v>Complete</v>
      </c>
    </row>
    <row r="12" spans="1:14" ht="29" x14ac:dyDescent="0.35">
      <c r="A12" s="1" t="s">
        <v>28</v>
      </c>
      <c r="B12" s="2" t="s">
        <v>45</v>
      </c>
      <c r="C12" s="21">
        <v>44621</v>
      </c>
      <c r="D12" s="21">
        <v>44626</v>
      </c>
      <c r="E12" s="9">
        <f t="shared" si="0"/>
        <v>5</v>
      </c>
      <c r="F12" s="9"/>
      <c r="G12" s="9"/>
      <c r="H12" s="4">
        <v>7</v>
      </c>
      <c r="I12" s="4">
        <v>4</v>
      </c>
      <c r="J12" s="9">
        <f t="shared" si="1"/>
        <v>3</v>
      </c>
      <c r="K12" s="19" t="s">
        <v>100</v>
      </c>
      <c r="L12" s="19" t="s">
        <v>101</v>
      </c>
      <c r="M12" s="19" t="s">
        <v>27</v>
      </c>
      <c r="N12" s="11" t="str">
        <f t="shared" si="2"/>
        <v>In Progress</v>
      </c>
    </row>
    <row r="13" spans="1:14" ht="29" x14ac:dyDescent="0.35">
      <c r="A13" s="1" t="s">
        <v>29</v>
      </c>
      <c r="B13" s="2" t="s">
        <v>58</v>
      </c>
      <c r="C13" s="21">
        <v>44624</v>
      </c>
      <c r="D13" s="21">
        <v>44626</v>
      </c>
      <c r="E13" s="9">
        <f t="shared" si="0"/>
        <v>2</v>
      </c>
      <c r="F13" s="9"/>
      <c r="G13" s="9"/>
      <c r="H13" s="4">
        <v>5</v>
      </c>
      <c r="I13" s="4">
        <v>1</v>
      </c>
      <c r="J13" s="9">
        <f t="shared" si="1"/>
        <v>4</v>
      </c>
      <c r="K13" s="20" t="s">
        <v>103</v>
      </c>
      <c r="L13" s="19" t="s">
        <v>104</v>
      </c>
      <c r="M13" s="19" t="s">
        <v>106</v>
      </c>
      <c r="N13" s="11" t="str">
        <f t="shared" si="2"/>
        <v>In Progress</v>
      </c>
    </row>
    <row r="14" spans="1:14" ht="29" x14ac:dyDescent="0.35">
      <c r="A14" s="1" t="s">
        <v>30</v>
      </c>
      <c r="B14" s="2" t="s">
        <v>157</v>
      </c>
      <c r="C14" s="21">
        <v>44624</v>
      </c>
      <c r="D14" s="21">
        <v>44630</v>
      </c>
      <c r="E14" s="9">
        <f t="shared" si="0"/>
        <v>6</v>
      </c>
      <c r="F14" s="9"/>
      <c r="G14" s="9"/>
      <c r="H14" s="4">
        <v>6</v>
      </c>
      <c r="I14" s="4">
        <v>6</v>
      </c>
      <c r="J14" s="9">
        <f t="shared" si="1"/>
        <v>0</v>
      </c>
      <c r="K14" s="19" t="s">
        <v>107</v>
      </c>
      <c r="L14" s="19" t="s">
        <v>159</v>
      </c>
      <c r="M14" s="19" t="s">
        <v>108</v>
      </c>
      <c r="N14" s="11" t="str">
        <f t="shared" si="2"/>
        <v>Complete</v>
      </c>
    </row>
    <row r="15" spans="1:14" ht="29" x14ac:dyDescent="0.35">
      <c r="A15" s="1" t="s">
        <v>31</v>
      </c>
      <c r="B15" s="2" t="s">
        <v>142</v>
      </c>
      <c r="C15" s="21">
        <v>44630</v>
      </c>
      <c r="D15" s="21">
        <v>44634</v>
      </c>
      <c r="E15" s="9">
        <f t="shared" si="0"/>
        <v>4</v>
      </c>
      <c r="F15" s="9"/>
      <c r="G15" s="9"/>
      <c r="H15" s="4">
        <v>4</v>
      </c>
      <c r="I15" s="4">
        <v>4</v>
      </c>
      <c r="J15" s="9">
        <f t="shared" si="1"/>
        <v>0</v>
      </c>
      <c r="K15" s="19" t="s">
        <v>117</v>
      </c>
      <c r="L15" s="19" t="s">
        <v>160</v>
      </c>
      <c r="M15" s="19" t="s">
        <v>118</v>
      </c>
      <c r="N15" s="11" t="str">
        <f t="shared" si="2"/>
        <v>Complete</v>
      </c>
    </row>
    <row r="16" spans="1:14" x14ac:dyDescent="0.35">
      <c r="A16" s="1" t="s">
        <v>32</v>
      </c>
      <c r="B16" s="2" t="s">
        <v>161</v>
      </c>
      <c r="C16" s="21">
        <v>44634</v>
      </c>
      <c r="D16" s="21">
        <v>44636</v>
      </c>
      <c r="E16" s="9">
        <f t="shared" si="0"/>
        <v>2</v>
      </c>
      <c r="F16" s="9"/>
      <c r="G16" s="9"/>
      <c r="H16" s="4">
        <v>5</v>
      </c>
      <c r="I16" s="4">
        <v>3</v>
      </c>
      <c r="J16" s="9">
        <f t="shared" si="1"/>
        <v>2</v>
      </c>
      <c r="K16" s="19" t="s">
        <v>162</v>
      </c>
      <c r="L16" s="19" t="s">
        <v>163</v>
      </c>
      <c r="M16" s="19" t="s">
        <v>164</v>
      </c>
      <c r="N16" s="11" t="str">
        <f t="shared" si="2"/>
        <v>In Progress</v>
      </c>
    </row>
    <row r="17" spans="1:14" x14ac:dyDescent="0.35">
      <c r="A17" s="1" t="s">
        <v>33</v>
      </c>
      <c r="B17" s="2" t="s">
        <v>143</v>
      </c>
      <c r="C17" s="21">
        <v>44634</v>
      </c>
      <c r="D17" s="21">
        <v>44637</v>
      </c>
      <c r="E17" s="9">
        <f t="shared" si="0"/>
        <v>3</v>
      </c>
      <c r="F17" s="9"/>
      <c r="G17" s="9"/>
      <c r="H17" s="4">
        <v>5</v>
      </c>
      <c r="I17" s="4">
        <v>4</v>
      </c>
      <c r="J17" s="9">
        <f t="shared" si="1"/>
        <v>1</v>
      </c>
      <c r="K17" s="19" t="s">
        <v>165</v>
      </c>
      <c r="L17" s="19" t="s">
        <v>166</v>
      </c>
      <c r="M17" s="19" t="s">
        <v>61</v>
      </c>
      <c r="N17" s="11" t="str">
        <f t="shared" si="2"/>
        <v>In Progress</v>
      </c>
    </row>
    <row r="18" spans="1:14" x14ac:dyDescent="0.35">
      <c r="A18" s="1" t="s">
        <v>70</v>
      </c>
      <c r="B18" s="2" t="s">
        <v>40</v>
      </c>
      <c r="C18" s="21">
        <v>44640</v>
      </c>
      <c r="D18" s="21">
        <v>44644</v>
      </c>
      <c r="E18" s="9">
        <f t="shared" si="0"/>
        <v>4</v>
      </c>
      <c r="F18" s="9"/>
      <c r="G18" s="9"/>
      <c r="H18" s="4">
        <v>3</v>
      </c>
      <c r="I18" s="4">
        <v>3</v>
      </c>
      <c r="J18" s="9">
        <f t="shared" si="1"/>
        <v>0</v>
      </c>
      <c r="K18" s="19" t="s">
        <v>175</v>
      </c>
      <c r="L18" s="19" t="s">
        <v>169</v>
      </c>
      <c r="M18" s="19" t="s">
        <v>61</v>
      </c>
      <c r="N18" s="11" t="str">
        <f t="shared" si="2"/>
        <v>Complete</v>
      </c>
    </row>
    <row r="19" spans="1:14" x14ac:dyDescent="0.35">
      <c r="A19" s="1" t="s">
        <v>71</v>
      </c>
      <c r="B19" s="2" t="s">
        <v>150</v>
      </c>
      <c r="C19" s="21">
        <v>44641</v>
      </c>
      <c r="D19" s="21">
        <v>44645</v>
      </c>
      <c r="E19" s="9">
        <f t="shared" si="0"/>
        <v>4</v>
      </c>
      <c r="F19" s="9"/>
      <c r="G19" s="9"/>
      <c r="H19" s="4">
        <v>5</v>
      </c>
      <c r="I19" s="4">
        <v>3</v>
      </c>
      <c r="J19" s="9">
        <f t="shared" si="1"/>
        <v>2</v>
      </c>
      <c r="K19" s="19" t="s">
        <v>173</v>
      </c>
      <c r="L19" s="19" t="s">
        <v>174</v>
      </c>
      <c r="M19" s="19" t="s">
        <v>61</v>
      </c>
      <c r="N19" s="11" t="str">
        <f t="shared" si="2"/>
        <v>In Progress</v>
      </c>
    </row>
    <row r="20" spans="1:14" x14ac:dyDescent="0.35">
      <c r="A20" s="1" t="s">
        <v>72</v>
      </c>
      <c r="B20" s="2" t="s">
        <v>147</v>
      </c>
      <c r="C20" s="21">
        <v>44637</v>
      </c>
      <c r="D20" s="21">
        <v>44644</v>
      </c>
      <c r="E20" s="9">
        <f t="shared" si="0"/>
        <v>7</v>
      </c>
      <c r="F20" s="9"/>
      <c r="G20" s="9"/>
      <c r="H20" s="4">
        <v>7</v>
      </c>
      <c r="I20" s="4">
        <v>6</v>
      </c>
      <c r="J20" s="9">
        <f t="shared" si="1"/>
        <v>1</v>
      </c>
      <c r="K20" s="19" t="s">
        <v>175</v>
      </c>
      <c r="L20" s="19" t="s">
        <v>176</v>
      </c>
      <c r="M20" s="19" t="s">
        <v>61</v>
      </c>
      <c r="N20" s="11" t="str">
        <f t="shared" si="2"/>
        <v>In Progress</v>
      </c>
    </row>
    <row r="21" spans="1:14" x14ac:dyDescent="0.35">
      <c r="A21" s="1" t="s">
        <v>73</v>
      </c>
      <c r="B21" s="2" t="s">
        <v>151</v>
      </c>
      <c r="C21" s="21">
        <v>44641</v>
      </c>
      <c r="D21" s="21">
        <v>44645</v>
      </c>
      <c r="E21" s="9">
        <f t="shared" si="0"/>
        <v>4</v>
      </c>
      <c r="F21" s="9"/>
      <c r="G21" s="9"/>
      <c r="H21" s="4">
        <v>4</v>
      </c>
      <c r="I21" s="4">
        <v>4</v>
      </c>
      <c r="J21" s="9">
        <f t="shared" si="1"/>
        <v>0</v>
      </c>
      <c r="K21" s="19" t="s">
        <v>173</v>
      </c>
      <c r="L21" s="19" t="s">
        <v>177</v>
      </c>
      <c r="M21" s="19" t="s">
        <v>61</v>
      </c>
      <c r="N21" s="11" t="str">
        <f t="shared" si="2"/>
        <v>Complete</v>
      </c>
    </row>
    <row r="22" spans="1:14" x14ac:dyDescent="0.35">
      <c r="A22" s="1" t="s">
        <v>74</v>
      </c>
      <c r="B22" s="2" t="s">
        <v>46</v>
      </c>
      <c r="C22" s="21">
        <v>44641</v>
      </c>
      <c r="D22" s="21">
        <v>44645</v>
      </c>
      <c r="E22" s="9">
        <f t="shared" si="0"/>
        <v>4</v>
      </c>
      <c r="F22" s="9"/>
      <c r="G22" s="9"/>
      <c r="H22" s="4">
        <v>3</v>
      </c>
      <c r="I22" s="4">
        <v>3</v>
      </c>
      <c r="J22" s="9">
        <f t="shared" si="1"/>
        <v>0</v>
      </c>
      <c r="K22" s="19" t="s">
        <v>175</v>
      </c>
      <c r="L22" s="19" t="s">
        <v>183</v>
      </c>
      <c r="M22" s="19" t="s">
        <v>61</v>
      </c>
      <c r="N22" s="11" t="str">
        <f t="shared" si="2"/>
        <v>Complete</v>
      </c>
    </row>
    <row r="23" spans="1:14" x14ac:dyDescent="0.35">
      <c r="A23" s="1" t="s">
        <v>75</v>
      </c>
      <c r="B23" s="2" t="s">
        <v>41</v>
      </c>
      <c r="C23" s="21">
        <v>44641</v>
      </c>
      <c r="D23" s="21">
        <v>44645</v>
      </c>
      <c r="E23" s="9">
        <f t="shared" si="0"/>
        <v>4</v>
      </c>
      <c r="F23" s="9"/>
      <c r="G23" s="9"/>
      <c r="H23" s="4">
        <v>5</v>
      </c>
      <c r="I23" s="4">
        <v>4</v>
      </c>
      <c r="J23" s="9">
        <f t="shared" si="1"/>
        <v>1</v>
      </c>
      <c r="K23" s="19" t="s">
        <v>173</v>
      </c>
      <c r="L23" s="19" t="s">
        <v>184</v>
      </c>
      <c r="M23" s="19" t="s">
        <v>61</v>
      </c>
      <c r="N23" s="11" t="str">
        <f t="shared" si="2"/>
        <v>In Progress</v>
      </c>
    </row>
    <row r="24" spans="1:14" x14ac:dyDescent="0.35">
      <c r="A24" s="1" t="s">
        <v>76</v>
      </c>
      <c r="B24" s="2" t="s">
        <v>152</v>
      </c>
      <c r="C24" s="21">
        <v>44641</v>
      </c>
      <c r="D24" s="21">
        <v>44645</v>
      </c>
      <c r="E24" s="9">
        <f t="shared" si="0"/>
        <v>4</v>
      </c>
      <c r="F24" s="9"/>
      <c r="G24" s="9"/>
      <c r="H24" s="4">
        <v>4</v>
      </c>
      <c r="I24" s="4">
        <v>2</v>
      </c>
      <c r="J24" s="9">
        <f t="shared" si="1"/>
        <v>2</v>
      </c>
      <c r="K24" s="19" t="s">
        <v>187</v>
      </c>
      <c r="L24" s="19" t="s">
        <v>188</v>
      </c>
      <c r="M24" s="19" t="s">
        <v>61</v>
      </c>
      <c r="N24" s="11" t="str">
        <f t="shared" si="2"/>
        <v>In Progress</v>
      </c>
    </row>
    <row r="25" spans="1:14" x14ac:dyDescent="0.35">
      <c r="A25" s="1" t="s">
        <v>77</v>
      </c>
      <c r="B25" s="2" t="s">
        <v>149</v>
      </c>
      <c r="C25" s="21">
        <v>44645</v>
      </c>
      <c r="D25" s="21">
        <v>44645</v>
      </c>
      <c r="E25" s="9">
        <f t="shared" si="0"/>
        <v>0</v>
      </c>
      <c r="F25" s="9"/>
      <c r="G25" s="9"/>
      <c r="H25" s="4">
        <v>6</v>
      </c>
      <c r="I25" s="4">
        <v>4</v>
      </c>
      <c r="J25" s="9">
        <f t="shared" si="1"/>
        <v>2</v>
      </c>
      <c r="K25" s="19" t="s">
        <v>185</v>
      </c>
      <c r="L25" s="19" t="s">
        <v>186</v>
      </c>
      <c r="M25" s="19" t="s">
        <v>61</v>
      </c>
      <c r="N25" s="11" t="str">
        <f t="shared" si="2"/>
        <v>In Progress</v>
      </c>
    </row>
    <row r="26" spans="1:14" x14ac:dyDescent="0.35">
      <c r="A26" s="1" t="s">
        <v>78</v>
      </c>
      <c r="B26" s="2" t="s">
        <v>153</v>
      </c>
      <c r="C26" s="21">
        <v>44645</v>
      </c>
      <c r="D26" s="21">
        <v>44655</v>
      </c>
      <c r="E26" s="9">
        <f t="shared" si="0"/>
        <v>10</v>
      </c>
      <c r="F26" s="9"/>
      <c r="G26" s="9"/>
      <c r="H26" s="4">
        <v>5</v>
      </c>
      <c r="I26" s="4">
        <v>0</v>
      </c>
      <c r="J26" s="9">
        <f t="shared" si="1"/>
        <v>5</v>
      </c>
      <c r="K26" s="19" t="s">
        <v>167</v>
      </c>
      <c r="L26" s="19" t="s">
        <v>168</v>
      </c>
      <c r="M26" s="19" t="s">
        <v>61</v>
      </c>
      <c r="N26" s="11" t="str">
        <f t="shared" si="2"/>
        <v>In Progress</v>
      </c>
    </row>
    <row r="27" spans="1:14" ht="29" x14ac:dyDescent="0.35">
      <c r="A27" s="1" t="s">
        <v>79</v>
      </c>
      <c r="B27" s="2" t="s">
        <v>154</v>
      </c>
      <c r="C27" s="21">
        <v>44645</v>
      </c>
      <c r="D27" s="21">
        <v>44655</v>
      </c>
      <c r="E27" s="9">
        <f t="shared" si="0"/>
        <v>10</v>
      </c>
      <c r="F27" s="9"/>
      <c r="G27" s="9"/>
      <c r="H27" s="4">
        <v>5</v>
      </c>
      <c r="I27" s="4">
        <v>0</v>
      </c>
      <c r="J27" s="9">
        <f t="shared" si="1"/>
        <v>5</v>
      </c>
      <c r="K27" s="19" t="s">
        <v>178</v>
      </c>
      <c r="L27" s="19" t="s">
        <v>179</v>
      </c>
      <c r="M27" s="19" t="s">
        <v>61</v>
      </c>
      <c r="N27" s="11" t="str">
        <f t="shared" si="2"/>
        <v>In Progress</v>
      </c>
    </row>
    <row r="28" spans="1:14" x14ac:dyDescent="0.35">
      <c r="A28" s="1" t="s">
        <v>80</v>
      </c>
      <c r="B28" s="2" t="s">
        <v>155</v>
      </c>
      <c r="C28" s="21">
        <v>44645</v>
      </c>
      <c r="D28" s="21">
        <v>44655</v>
      </c>
      <c r="E28" s="9">
        <f t="shared" si="0"/>
        <v>10</v>
      </c>
      <c r="F28" s="9"/>
      <c r="G28" s="9"/>
      <c r="H28" s="4">
        <v>5</v>
      </c>
      <c r="I28" s="4">
        <v>0</v>
      </c>
      <c r="J28" s="9">
        <f t="shared" si="1"/>
        <v>5</v>
      </c>
      <c r="K28" s="19" t="s">
        <v>167</v>
      </c>
      <c r="L28" s="19" t="s">
        <v>180</v>
      </c>
      <c r="M28" s="19" t="s">
        <v>61</v>
      </c>
      <c r="N28" s="11" t="str">
        <f t="shared" si="2"/>
        <v>In Progress</v>
      </c>
    </row>
    <row r="29" spans="1:14" x14ac:dyDescent="0.35">
      <c r="A29" s="1" t="s">
        <v>81</v>
      </c>
      <c r="B29" s="2" t="s">
        <v>156</v>
      </c>
      <c r="C29" s="21">
        <v>44645</v>
      </c>
      <c r="D29" s="21">
        <v>44655</v>
      </c>
      <c r="E29" s="9">
        <f t="shared" si="0"/>
        <v>10</v>
      </c>
      <c r="F29" s="9"/>
      <c r="G29" s="9"/>
      <c r="H29" s="4">
        <v>5</v>
      </c>
      <c r="I29" s="4">
        <v>0</v>
      </c>
      <c r="J29" s="9">
        <f t="shared" si="1"/>
        <v>5</v>
      </c>
      <c r="K29" s="19" t="s">
        <v>181</v>
      </c>
      <c r="L29" s="19" t="s">
        <v>182</v>
      </c>
      <c r="M29" s="19" t="s">
        <v>61</v>
      </c>
      <c r="N29" s="11" t="str">
        <f t="shared" si="2"/>
        <v>In Progress</v>
      </c>
    </row>
    <row r="30" spans="1:14" x14ac:dyDescent="0.35">
      <c r="A30" s="1" t="s">
        <v>78</v>
      </c>
      <c r="B30" s="2" t="s">
        <v>158</v>
      </c>
      <c r="C30" s="21">
        <v>44606</v>
      </c>
      <c r="D30" s="21">
        <v>44626</v>
      </c>
      <c r="E30" s="9">
        <f t="shared" si="0"/>
        <v>20</v>
      </c>
      <c r="F30" s="9"/>
      <c r="G30" s="9"/>
      <c r="H30" s="4">
        <v>7</v>
      </c>
      <c r="I30" s="4">
        <v>7</v>
      </c>
      <c r="J30" s="9">
        <f t="shared" si="1"/>
        <v>0</v>
      </c>
      <c r="K30" s="19" t="s">
        <v>170</v>
      </c>
      <c r="L30" s="19" t="s">
        <v>171</v>
      </c>
      <c r="M30" s="19" t="s">
        <v>61</v>
      </c>
      <c r="N30" s="11" t="str">
        <f t="shared" si="2"/>
        <v>Complete</v>
      </c>
    </row>
    <row r="31" spans="1:14" x14ac:dyDescent="0.35">
      <c r="A31" s="1" t="s">
        <v>79</v>
      </c>
      <c r="B31" s="2" t="s">
        <v>42</v>
      </c>
      <c r="C31" s="21">
        <v>44612</v>
      </c>
      <c r="D31" s="21">
        <v>44624</v>
      </c>
      <c r="E31" s="9">
        <f t="shared" si="0"/>
        <v>12</v>
      </c>
      <c r="F31" s="9"/>
      <c r="G31" s="9"/>
      <c r="H31" s="4">
        <v>6</v>
      </c>
      <c r="I31" s="4">
        <v>6</v>
      </c>
      <c r="J31" s="9">
        <f t="shared" si="1"/>
        <v>0</v>
      </c>
      <c r="K31" s="19" t="s">
        <v>109</v>
      </c>
      <c r="L31" s="19" t="s">
        <v>123</v>
      </c>
      <c r="M31" s="19" t="s">
        <v>110</v>
      </c>
      <c r="N31" s="11" t="str">
        <f t="shared" si="2"/>
        <v>Complete</v>
      </c>
    </row>
    <row r="32" spans="1:14" x14ac:dyDescent="0.35">
      <c r="A32" s="1" t="s">
        <v>80</v>
      </c>
      <c r="B32" s="2" t="s">
        <v>43</v>
      </c>
      <c r="C32" s="21">
        <v>44626</v>
      </c>
      <c r="D32" s="21">
        <v>44646</v>
      </c>
      <c r="E32" s="9">
        <f t="shared" si="0"/>
        <v>20</v>
      </c>
      <c r="F32" s="9"/>
      <c r="G32" s="9"/>
      <c r="H32" s="4">
        <v>15</v>
      </c>
      <c r="I32" s="4">
        <v>0</v>
      </c>
      <c r="J32" s="9">
        <f t="shared" si="1"/>
        <v>15</v>
      </c>
      <c r="K32" s="19" t="s">
        <v>109</v>
      </c>
      <c r="L32" s="19" t="s">
        <v>124</v>
      </c>
      <c r="M32" s="19" t="s">
        <v>125</v>
      </c>
      <c r="N32" s="11" t="str">
        <f t="shared" si="2"/>
        <v>In Progress</v>
      </c>
    </row>
    <row r="33" spans="1:14" x14ac:dyDescent="0.35">
      <c r="A33" s="1" t="s">
        <v>81</v>
      </c>
      <c r="B33" s="2" t="s">
        <v>44</v>
      </c>
      <c r="C33" s="21">
        <v>44620</v>
      </c>
      <c r="D33" s="21">
        <v>44650</v>
      </c>
      <c r="E33" s="9">
        <f t="shared" si="0"/>
        <v>30</v>
      </c>
      <c r="F33" s="9"/>
      <c r="G33" s="9"/>
      <c r="H33" s="4">
        <v>20</v>
      </c>
      <c r="I33" s="4">
        <v>10</v>
      </c>
      <c r="J33" s="9">
        <f t="shared" si="1"/>
        <v>10</v>
      </c>
      <c r="K33" s="19" t="s">
        <v>111</v>
      </c>
      <c r="L33" s="19" t="s">
        <v>112</v>
      </c>
      <c r="M33" s="19" t="s">
        <v>61</v>
      </c>
      <c r="N33" s="11" t="str">
        <f t="shared" si="2"/>
        <v>In Progress</v>
      </c>
    </row>
    <row r="34" spans="1:14" x14ac:dyDescent="0.35">
      <c r="A34" s="1" t="s">
        <v>82</v>
      </c>
      <c r="B34" s="2" t="s">
        <v>148</v>
      </c>
      <c r="C34" s="21">
        <v>44650</v>
      </c>
      <c r="D34" s="21">
        <v>44656</v>
      </c>
      <c r="E34" s="9">
        <f t="shared" si="0"/>
        <v>6</v>
      </c>
      <c r="F34" s="9"/>
      <c r="G34" s="9"/>
      <c r="H34" s="4">
        <v>6</v>
      </c>
      <c r="I34" s="4">
        <v>0</v>
      </c>
      <c r="J34" s="9">
        <f t="shared" si="1"/>
        <v>6</v>
      </c>
      <c r="K34" s="19" t="s">
        <v>126</v>
      </c>
      <c r="L34" s="19" t="s">
        <v>127</v>
      </c>
      <c r="M34" s="19" t="s">
        <v>61</v>
      </c>
      <c r="N34" s="11" t="str">
        <f t="shared" si="2"/>
        <v>In Progress</v>
      </c>
    </row>
    <row r="35" spans="1:14" x14ac:dyDescent="0.35">
      <c r="A35" s="1" t="s">
        <v>83</v>
      </c>
      <c r="B35" s="2" t="s">
        <v>47</v>
      </c>
      <c r="C35" s="21">
        <v>44571</v>
      </c>
      <c r="D35" s="21">
        <v>44656</v>
      </c>
      <c r="E35" s="9">
        <f t="shared" si="0"/>
        <v>85</v>
      </c>
      <c r="F35" s="9"/>
      <c r="G35" s="9"/>
      <c r="H35" s="4">
        <v>162.5</v>
      </c>
      <c r="I35" s="4">
        <v>100</v>
      </c>
      <c r="J35" s="9">
        <f t="shared" si="1"/>
        <v>62.5</v>
      </c>
      <c r="K35" s="19" t="s">
        <v>113</v>
      </c>
      <c r="L35" s="19" t="s">
        <v>114</v>
      </c>
      <c r="M35" s="19" t="s">
        <v>61</v>
      </c>
      <c r="N35" s="11" t="str">
        <f t="shared" si="2"/>
        <v>In Progress</v>
      </c>
    </row>
    <row r="36" spans="1:14" x14ac:dyDescent="0.35">
      <c r="A36" s="1" t="s">
        <v>84</v>
      </c>
      <c r="B36" s="2" t="s">
        <v>48</v>
      </c>
      <c r="C36" s="21">
        <v>44657</v>
      </c>
      <c r="D36" s="21">
        <v>44663</v>
      </c>
      <c r="E36" s="9">
        <f t="shared" si="0"/>
        <v>6</v>
      </c>
      <c r="F36" s="9"/>
      <c r="G36" s="9"/>
      <c r="H36" s="4">
        <v>4</v>
      </c>
      <c r="I36" s="4">
        <v>0</v>
      </c>
      <c r="J36" s="9">
        <f t="shared" si="1"/>
        <v>4</v>
      </c>
      <c r="K36" s="19" t="s">
        <v>115</v>
      </c>
      <c r="L36" s="19" t="s">
        <v>104</v>
      </c>
      <c r="M36" s="19" t="s">
        <v>61</v>
      </c>
      <c r="N36" s="11" t="str">
        <f t="shared" si="2"/>
        <v>In Progress</v>
      </c>
    </row>
    <row r="37" spans="1:14" x14ac:dyDescent="0.35">
      <c r="A37" s="1" t="s">
        <v>85</v>
      </c>
      <c r="B37" s="2" t="s">
        <v>57</v>
      </c>
      <c r="C37" s="21">
        <v>44663</v>
      </c>
      <c r="D37" s="21">
        <v>44664</v>
      </c>
      <c r="E37" s="9">
        <f t="shared" si="0"/>
        <v>1</v>
      </c>
      <c r="F37" s="9"/>
      <c r="G37" s="9"/>
      <c r="H37" s="4">
        <v>3</v>
      </c>
      <c r="I37" s="4">
        <v>0</v>
      </c>
      <c r="J37" s="9">
        <f t="shared" si="1"/>
        <v>3</v>
      </c>
      <c r="K37" s="19" t="s">
        <v>119</v>
      </c>
      <c r="L37" s="19" t="s">
        <v>120</v>
      </c>
      <c r="M37" s="19" t="s">
        <v>106</v>
      </c>
      <c r="N37" s="11" t="str">
        <f t="shared" si="2"/>
        <v>In Progress</v>
      </c>
    </row>
    <row r="38" spans="1:14" x14ac:dyDescent="0.35">
      <c r="A38" s="1" t="s">
        <v>86</v>
      </c>
      <c r="B38" s="2" t="s">
        <v>49</v>
      </c>
      <c r="C38" s="21">
        <v>44658</v>
      </c>
      <c r="D38" s="21">
        <v>44659</v>
      </c>
      <c r="E38" s="9">
        <f t="shared" si="0"/>
        <v>1</v>
      </c>
      <c r="F38" s="9"/>
      <c r="G38" s="9"/>
      <c r="H38" s="4">
        <v>3</v>
      </c>
      <c r="I38" s="4">
        <v>0</v>
      </c>
      <c r="J38" s="9">
        <f t="shared" si="1"/>
        <v>3</v>
      </c>
      <c r="K38" s="19" t="s">
        <v>121</v>
      </c>
      <c r="L38" s="19" t="s">
        <v>122</v>
      </c>
      <c r="M38" s="19" t="s">
        <v>102</v>
      </c>
      <c r="N38" s="11" t="str">
        <f t="shared" si="2"/>
        <v>In Progress</v>
      </c>
    </row>
    <row r="39" spans="1:14" ht="29" x14ac:dyDescent="0.35">
      <c r="A39" s="1" t="s">
        <v>87</v>
      </c>
      <c r="B39" s="2" t="s">
        <v>50</v>
      </c>
      <c r="C39" s="21">
        <v>44624</v>
      </c>
      <c r="D39" s="21">
        <v>44659</v>
      </c>
      <c r="E39" s="9">
        <f t="shared" si="0"/>
        <v>35</v>
      </c>
      <c r="F39" s="9"/>
      <c r="G39" s="9"/>
      <c r="H39" s="4">
        <v>5</v>
      </c>
      <c r="I39" s="4">
        <v>0</v>
      </c>
      <c r="J39" s="9">
        <f t="shared" si="1"/>
        <v>5</v>
      </c>
      <c r="K39" s="19" t="s">
        <v>128</v>
      </c>
      <c r="L39" s="19" t="s">
        <v>129</v>
      </c>
      <c r="M39" s="19" t="s">
        <v>144</v>
      </c>
      <c r="N39" s="11" t="str">
        <f t="shared" si="2"/>
        <v>In Progress</v>
      </c>
    </row>
    <row r="40" spans="1:14" ht="29" x14ac:dyDescent="0.35">
      <c r="A40" s="1" t="s">
        <v>88</v>
      </c>
      <c r="B40" s="2" t="s">
        <v>51</v>
      </c>
      <c r="C40" s="21">
        <v>44659</v>
      </c>
      <c r="D40" s="21">
        <v>44660</v>
      </c>
      <c r="E40" s="9">
        <f t="shared" si="0"/>
        <v>1</v>
      </c>
      <c r="F40" s="9"/>
      <c r="G40" s="9"/>
      <c r="H40" s="4">
        <v>2</v>
      </c>
      <c r="I40" s="4">
        <v>0</v>
      </c>
      <c r="J40" s="9">
        <f t="shared" si="1"/>
        <v>2</v>
      </c>
      <c r="K40" s="19" t="s">
        <v>130</v>
      </c>
      <c r="L40" s="19" t="s">
        <v>131</v>
      </c>
      <c r="M40" s="19" t="s">
        <v>61</v>
      </c>
      <c r="N40" s="11" t="str">
        <f t="shared" si="2"/>
        <v>In Progress</v>
      </c>
    </row>
    <row r="41" spans="1:14" ht="29" x14ac:dyDescent="0.35">
      <c r="A41" s="1" t="s">
        <v>89</v>
      </c>
      <c r="B41" s="2" t="s">
        <v>134</v>
      </c>
      <c r="C41" s="21">
        <v>44658</v>
      </c>
      <c r="D41" s="21">
        <v>44663</v>
      </c>
      <c r="E41" s="9">
        <f t="shared" si="0"/>
        <v>5</v>
      </c>
      <c r="F41" s="9"/>
      <c r="G41" s="9"/>
      <c r="H41" s="4">
        <v>6</v>
      </c>
      <c r="I41" s="4">
        <v>0</v>
      </c>
      <c r="J41" s="9">
        <f t="shared" si="1"/>
        <v>6</v>
      </c>
      <c r="K41" s="19" t="s">
        <v>132</v>
      </c>
      <c r="L41" s="19" t="s">
        <v>133</v>
      </c>
      <c r="M41" s="19" t="s">
        <v>145</v>
      </c>
      <c r="N41" s="11" t="str">
        <f t="shared" si="2"/>
        <v>In Progress</v>
      </c>
    </row>
    <row r="42" spans="1:14" ht="29" x14ac:dyDescent="0.35">
      <c r="A42" s="1" t="s">
        <v>90</v>
      </c>
      <c r="B42" s="2" t="s">
        <v>52</v>
      </c>
      <c r="C42" s="21">
        <v>44659</v>
      </c>
      <c r="D42" s="21">
        <v>44660</v>
      </c>
      <c r="E42" s="9">
        <f t="shared" si="0"/>
        <v>1</v>
      </c>
      <c r="F42" s="9"/>
      <c r="G42" s="9"/>
      <c r="H42" s="4">
        <v>1</v>
      </c>
      <c r="I42" s="4">
        <v>0</v>
      </c>
      <c r="J42" s="9">
        <f t="shared" si="1"/>
        <v>1</v>
      </c>
      <c r="K42" s="19" t="s">
        <v>135</v>
      </c>
      <c r="L42" s="19" t="s">
        <v>136</v>
      </c>
      <c r="M42" s="19" t="s">
        <v>61</v>
      </c>
      <c r="N42" s="11" t="str">
        <f t="shared" si="2"/>
        <v>In Progress</v>
      </c>
    </row>
    <row r="43" spans="1:14" ht="29" x14ac:dyDescent="0.35">
      <c r="A43" s="1" t="s">
        <v>91</v>
      </c>
      <c r="B43" s="2" t="s">
        <v>53</v>
      </c>
      <c r="C43" s="21">
        <v>44658</v>
      </c>
      <c r="D43" s="21">
        <v>44667</v>
      </c>
      <c r="E43" s="9">
        <f t="shared" si="0"/>
        <v>9</v>
      </c>
      <c r="F43" s="9"/>
      <c r="G43" s="9"/>
      <c r="H43" s="4">
        <v>6</v>
      </c>
      <c r="I43" s="4">
        <v>0</v>
      </c>
      <c r="J43" s="9">
        <f t="shared" si="1"/>
        <v>6</v>
      </c>
      <c r="K43" s="19" t="s">
        <v>137</v>
      </c>
      <c r="L43" s="19" t="s">
        <v>138</v>
      </c>
      <c r="M43" s="19" t="s">
        <v>146</v>
      </c>
      <c r="N43" s="11" t="str">
        <f t="shared" si="2"/>
        <v>In Progress</v>
      </c>
    </row>
    <row r="44" spans="1:14" x14ac:dyDescent="0.35">
      <c r="A44" s="1" t="s">
        <v>92</v>
      </c>
      <c r="B44" s="2" t="s">
        <v>55</v>
      </c>
      <c r="C44" s="21">
        <v>44663</v>
      </c>
      <c r="D44" s="21">
        <v>44667</v>
      </c>
      <c r="E44" s="9">
        <f t="shared" si="0"/>
        <v>4</v>
      </c>
      <c r="F44" s="9"/>
      <c r="G44" s="9"/>
      <c r="H44" s="4">
        <v>2</v>
      </c>
      <c r="I44" s="4">
        <v>0</v>
      </c>
      <c r="J44" s="9">
        <f t="shared" si="1"/>
        <v>2</v>
      </c>
      <c r="K44" s="19" t="s">
        <v>140</v>
      </c>
      <c r="L44" s="19" t="s">
        <v>139</v>
      </c>
      <c r="M44" s="19" t="s">
        <v>61</v>
      </c>
      <c r="N44" s="11" t="str">
        <f t="shared" si="2"/>
        <v>In Progress</v>
      </c>
    </row>
    <row r="45" spans="1:14" ht="29" x14ac:dyDescent="0.35">
      <c r="A45" s="1" t="s">
        <v>93</v>
      </c>
      <c r="B45" s="2" t="s">
        <v>56</v>
      </c>
      <c r="C45" s="21">
        <v>44663</v>
      </c>
      <c r="D45" s="21">
        <v>44667</v>
      </c>
      <c r="E45" s="9">
        <f t="shared" si="0"/>
        <v>4</v>
      </c>
      <c r="F45" s="9"/>
      <c r="G45" s="9"/>
      <c r="H45" s="4">
        <v>1</v>
      </c>
      <c r="I45" s="4">
        <v>0</v>
      </c>
      <c r="J45" s="9">
        <f t="shared" si="1"/>
        <v>1</v>
      </c>
      <c r="K45" s="19" t="s">
        <v>116</v>
      </c>
      <c r="L45" s="19" t="s">
        <v>172</v>
      </c>
      <c r="M45" s="19" t="s">
        <v>61</v>
      </c>
      <c r="N45" s="11" t="str">
        <f t="shared" si="2"/>
        <v>In Progress</v>
      </c>
    </row>
    <row r="46" spans="1:14" ht="29" x14ac:dyDescent="0.35">
      <c r="A46" s="1" t="s">
        <v>94</v>
      </c>
      <c r="B46" s="2" t="s">
        <v>54</v>
      </c>
      <c r="C46" s="21">
        <v>44658</v>
      </c>
      <c r="D46" s="21">
        <v>44667</v>
      </c>
      <c r="E46" s="9">
        <f t="shared" si="0"/>
        <v>9</v>
      </c>
      <c r="F46" s="9"/>
      <c r="G46" s="9"/>
      <c r="H46" s="4">
        <v>5</v>
      </c>
      <c r="I46" s="4">
        <v>0</v>
      </c>
      <c r="J46" s="9">
        <f t="shared" si="1"/>
        <v>5</v>
      </c>
      <c r="K46" s="19" t="s">
        <v>116</v>
      </c>
      <c r="L46" s="19" t="s">
        <v>141</v>
      </c>
      <c r="M46" s="19" t="s">
        <v>61</v>
      </c>
      <c r="N46" s="11" t="str">
        <f t="shared" si="2"/>
        <v>In Progress</v>
      </c>
    </row>
    <row r="47" spans="1:14" x14ac:dyDescent="0.35">
      <c r="E47" s="9">
        <f t="shared" si="0"/>
        <v>0</v>
      </c>
      <c r="F47" s="9"/>
      <c r="G47" s="9"/>
      <c r="J47" s="9">
        <f t="shared" si="1"/>
        <v>0</v>
      </c>
      <c r="N47" s="11" t="str">
        <f t="shared" si="2"/>
        <v/>
      </c>
    </row>
    <row r="48" spans="1:14" x14ac:dyDescent="0.35">
      <c r="E48" s="9">
        <f t="shared" si="0"/>
        <v>0</v>
      </c>
      <c r="F48" s="9"/>
      <c r="G48" s="9"/>
      <c r="J48" s="9">
        <f t="shared" si="1"/>
        <v>0</v>
      </c>
      <c r="N48" s="11" t="str">
        <f t="shared" si="2"/>
        <v/>
      </c>
    </row>
    <row r="49" spans="5:14" x14ac:dyDescent="0.35">
      <c r="E49" s="9">
        <f t="shared" si="0"/>
        <v>0</v>
      </c>
      <c r="F49" s="9"/>
      <c r="G49" s="9"/>
      <c r="J49" s="9">
        <f t="shared" si="1"/>
        <v>0</v>
      </c>
      <c r="N49" s="11" t="str">
        <f t="shared" si="2"/>
        <v/>
      </c>
    </row>
    <row r="50" spans="5:14" x14ac:dyDescent="0.35">
      <c r="E50" s="9">
        <f t="shared" si="0"/>
        <v>0</v>
      </c>
      <c r="F50" s="9"/>
      <c r="G50" s="9"/>
      <c r="J50" s="9">
        <f t="shared" si="1"/>
        <v>0</v>
      </c>
      <c r="N50" s="11" t="str">
        <f t="shared" si="2"/>
        <v/>
      </c>
    </row>
    <row r="51" spans="5:14" x14ac:dyDescent="0.35">
      <c r="E51" s="9">
        <f t="shared" si="0"/>
        <v>0</v>
      </c>
      <c r="F51" s="9"/>
      <c r="G51" s="9"/>
      <c r="J51" s="9">
        <f t="shared" si="1"/>
        <v>0</v>
      </c>
      <c r="N51" s="11" t="str">
        <f t="shared" si="2"/>
        <v/>
      </c>
    </row>
    <row r="52" spans="5:14" x14ac:dyDescent="0.35">
      <c r="E52" s="9">
        <f t="shared" si="0"/>
        <v>0</v>
      </c>
      <c r="F52" s="9"/>
      <c r="G52" s="9"/>
      <c r="J52" s="9">
        <f t="shared" si="1"/>
        <v>0</v>
      </c>
      <c r="N52" s="11" t="str">
        <f t="shared" si="2"/>
        <v/>
      </c>
    </row>
    <row r="53" spans="5:14" x14ac:dyDescent="0.35">
      <c r="E53" s="9">
        <f t="shared" si="0"/>
        <v>0</v>
      </c>
      <c r="F53" s="9"/>
      <c r="G53" s="9"/>
      <c r="J53" s="9">
        <f t="shared" si="1"/>
        <v>0</v>
      </c>
      <c r="N53" s="11" t="str">
        <f t="shared" si="2"/>
        <v/>
      </c>
    </row>
    <row r="54" spans="5:14" x14ac:dyDescent="0.35">
      <c r="E54" s="9">
        <f t="shared" si="0"/>
        <v>0</v>
      </c>
      <c r="F54" s="9"/>
      <c r="G54" s="9"/>
      <c r="J54" s="9">
        <f t="shared" si="1"/>
        <v>0</v>
      </c>
      <c r="N54" s="11" t="str">
        <f t="shared" si="2"/>
        <v/>
      </c>
    </row>
    <row r="55" spans="5:14" x14ac:dyDescent="0.35">
      <c r="E55" s="9">
        <f t="shared" si="0"/>
        <v>0</v>
      </c>
      <c r="F55" s="9"/>
      <c r="G55" s="9"/>
      <c r="J55" s="9">
        <f t="shared" si="1"/>
        <v>0</v>
      </c>
      <c r="N55" s="11" t="str">
        <f t="shared" si="2"/>
        <v/>
      </c>
    </row>
    <row r="56" spans="5:14" x14ac:dyDescent="0.35">
      <c r="E56" s="9">
        <f t="shared" si="0"/>
        <v>0</v>
      </c>
      <c r="F56" s="9"/>
      <c r="G56" s="9"/>
      <c r="J56" s="9">
        <f t="shared" si="1"/>
        <v>0</v>
      </c>
      <c r="N56" s="11" t="str">
        <f t="shared" si="2"/>
        <v/>
      </c>
    </row>
    <row r="57" spans="5:14" x14ac:dyDescent="0.35">
      <c r="E57" s="9">
        <f t="shared" si="0"/>
        <v>0</v>
      </c>
      <c r="F57" s="9"/>
      <c r="G57" s="9"/>
      <c r="J57" s="9">
        <f t="shared" si="1"/>
        <v>0</v>
      </c>
      <c r="N57" s="11" t="str">
        <f t="shared" si="2"/>
        <v/>
      </c>
    </row>
    <row r="58" spans="5:14" x14ac:dyDescent="0.35">
      <c r="E58" s="9">
        <f t="shared" si="0"/>
        <v>0</v>
      </c>
      <c r="F58" s="9"/>
      <c r="G58" s="9"/>
      <c r="J58" s="9">
        <f t="shared" si="1"/>
        <v>0</v>
      </c>
      <c r="N58" s="11" t="str">
        <f t="shared" si="2"/>
        <v/>
      </c>
    </row>
    <row r="59" spans="5:14" x14ac:dyDescent="0.35">
      <c r="E59" s="9">
        <f t="shared" si="0"/>
        <v>0</v>
      </c>
      <c r="F59" s="9"/>
      <c r="G59" s="9"/>
      <c r="J59" s="9">
        <f t="shared" si="1"/>
        <v>0</v>
      </c>
      <c r="N59" s="11" t="str">
        <f t="shared" si="2"/>
        <v/>
      </c>
    </row>
    <row r="60" spans="5:14" x14ac:dyDescent="0.35">
      <c r="E60" s="9">
        <f t="shared" si="0"/>
        <v>0</v>
      </c>
      <c r="F60" s="9"/>
      <c r="G60" s="9"/>
      <c r="J60" s="9">
        <f t="shared" si="1"/>
        <v>0</v>
      </c>
      <c r="N60" s="11" t="str">
        <f t="shared" si="2"/>
        <v/>
      </c>
    </row>
    <row r="61" spans="5:14" x14ac:dyDescent="0.35">
      <c r="E61" s="9">
        <f t="shared" si="0"/>
        <v>0</v>
      </c>
      <c r="F61" s="9"/>
      <c r="G61" s="9"/>
      <c r="J61" s="9">
        <f t="shared" si="1"/>
        <v>0</v>
      </c>
      <c r="N61" s="11" t="str">
        <f t="shared" si="2"/>
        <v/>
      </c>
    </row>
    <row r="62" spans="5:14" x14ac:dyDescent="0.35">
      <c r="E62" s="9">
        <f t="shared" si="0"/>
        <v>0</v>
      </c>
      <c r="F62" s="9"/>
      <c r="G62" s="9"/>
      <c r="J62" s="9">
        <f t="shared" si="1"/>
        <v>0</v>
      </c>
      <c r="N62" s="11" t="str">
        <f t="shared" si="2"/>
        <v/>
      </c>
    </row>
    <row r="63" spans="5:14" x14ac:dyDescent="0.35">
      <c r="E63" s="9">
        <f t="shared" si="0"/>
        <v>0</v>
      </c>
      <c r="F63" s="9"/>
      <c r="G63" s="9"/>
      <c r="J63" s="9">
        <f t="shared" si="1"/>
        <v>0</v>
      </c>
      <c r="N63" s="11" t="str">
        <f t="shared" si="2"/>
        <v/>
      </c>
    </row>
    <row r="64" spans="5:14" x14ac:dyDescent="0.35">
      <c r="E64" s="9">
        <f t="shared" si="0"/>
        <v>0</v>
      </c>
      <c r="F64" s="9"/>
      <c r="G64" s="9"/>
      <c r="J64" s="9">
        <f t="shared" si="1"/>
        <v>0</v>
      </c>
      <c r="N64" s="11" t="str">
        <f t="shared" si="2"/>
        <v/>
      </c>
    </row>
    <row r="65" spans="5:14" x14ac:dyDescent="0.35">
      <c r="E65" s="9">
        <f t="shared" si="0"/>
        <v>0</v>
      </c>
      <c r="F65" s="9"/>
      <c r="G65" s="9"/>
      <c r="J65" s="9">
        <f t="shared" si="1"/>
        <v>0</v>
      </c>
      <c r="N65" s="11" t="str">
        <f t="shared" si="2"/>
        <v/>
      </c>
    </row>
    <row r="66" spans="5:14" x14ac:dyDescent="0.35">
      <c r="E66" s="9">
        <f t="shared" si="0"/>
        <v>0</v>
      </c>
      <c r="F66" s="9"/>
      <c r="G66" s="9"/>
      <c r="J66" s="9">
        <f t="shared" si="1"/>
        <v>0</v>
      </c>
      <c r="N66" s="11" t="str">
        <f t="shared" si="2"/>
        <v/>
      </c>
    </row>
    <row r="67" spans="5:14" x14ac:dyDescent="0.35">
      <c r="E67" s="9">
        <f t="shared" si="0"/>
        <v>0</v>
      </c>
      <c r="F67" s="9"/>
      <c r="G67" s="9"/>
      <c r="J67" s="9">
        <f t="shared" si="1"/>
        <v>0</v>
      </c>
      <c r="N67" s="11" t="str">
        <f t="shared" si="2"/>
        <v/>
      </c>
    </row>
    <row r="68" spans="5:14" x14ac:dyDescent="0.35">
      <c r="E68" s="9">
        <f t="shared" si="0"/>
        <v>0</v>
      </c>
      <c r="F68" s="9"/>
      <c r="G68" s="9"/>
      <c r="J68" s="9">
        <f t="shared" si="1"/>
        <v>0</v>
      </c>
      <c r="N68" s="11" t="str">
        <f t="shared" si="2"/>
        <v/>
      </c>
    </row>
    <row r="69" spans="5:14" x14ac:dyDescent="0.35">
      <c r="E69" s="9">
        <f t="shared" si="0"/>
        <v>0</v>
      </c>
      <c r="F69" s="9"/>
      <c r="G69" s="9"/>
      <c r="J69" s="9">
        <f t="shared" si="1"/>
        <v>0</v>
      </c>
      <c r="N69" s="11" t="str">
        <f t="shared" si="2"/>
        <v/>
      </c>
    </row>
    <row r="70" spans="5:14" x14ac:dyDescent="0.35">
      <c r="E70" s="9">
        <f t="shared" si="0"/>
        <v>0</v>
      </c>
      <c r="F70" s="9"/>
      <c r="G70" s="9"/>
      <c r="J70" s="9">
        <f t="shared" si="1"/>
        <v>0</v>
      </c>
      <c r="N70" s="11" t="str">
        <f t="shared" si="2"/>
        <v/>
      </c>
    </row>
    <row r="71" spans="5:14" x14ac:dyDescent="0.35">
      <c r="E71" s="9">
        <f t="shared" ref="E71:E104" si="3">D71-C71</f>
        <v>0</v>
      </c>
      <c r="F71" s="9"/>
      <c r="G71" s="9"/>
      <c r="J71" s="9">
        <f t="shared" ref="J71:J104" si="4">H71-I71</f>
        <v>0</v>
      </c>
      <c r="N71" s="11" t="str">
        <f t="shared" ref="N71:N104" si="5">IF(A71="","",IF(I71="","Not Started",IF(H71=I71,"Complete",IF(H71&gt;I71,"In Progress"))))</f>
        <v/>
      </c>
    </row>
    <row r="72" spans="5:14" x14ac:dyDescent="0.35">
      <c r="E72" s="9">
        <f t="shared" si="3"/>
        <v>0</v>
      </c>
      <c r="F72" s="9"/>
      <c r="G72" s="9"/>
      <c r="J72" s="9">
        <f t="shared" si="4"/>
        <v>0</v>
      </c>
      <c r="N72" s="11" t="str">
        <f t="shared" si="5"/>
        <v/>
      </c>
    </row>
    <row r="73" spans="5:14" x14ac:dyDescent="0.35">
      <c r="E73" s="9">
        <f t="shared" si="3"/>
        <v>0</v>
      </c>
      <c r="F73" s="9"/>
      <c r="G73" s="9"/>
      <c r="J73" s="9">
        <f t="shared" si="4"/>
        <v>0</v>
      </c>
      <c r="N73" s="11" t="str">
        <f t="shared" si="5"/>
        <v/>
      </c>
    </row>
    <row r="74" spans="5:14" x14ac:dyDescent="0.35">
      <c r="E74" s="9">
        <f t="shared" si="3"/>
        <v>0</v>
      </c>
      <c r="F74" s="9"/>
      <c r="G74" s="9"/>
      <c r="J74" s="9">
        <f t="shared" si="4"/>
        <v>0</v>
      </c>
      <c r="N74" s="11" t="str">
        <f t="shared" si="5"/>
        <v/>
      </c>
    </row>
    <row r="75" spans="5:14" x14ac:dyDescent="0.35">
      <c r="E75" s="9">
        <f t="shared" si="3"/>
        <v>0</v>
      </c>
      <c r="F75" s="9"/>
      <c r="G75" s="9"/>
      <c r="J75" s="9">
        <f t="shared" si="4"/>
        <v>0</v>
      </c>
      <c r="N75" s="11" t="str">
        <f t="shared" si="5"/>
        <v/>
      </c>
    </row>
    <row r="76" spans="5:14" x14ac:dyDescent="0.35">
      <c r="E76" s="9">
        <f t="shared" si="3"/>
        <v>0</v>
      </c>
      <c r="F76" s="9"/>
      <c r="G76" s="9"/>
      <c r="J76" s="9">
        <f t="shared" si="4"/>
        <v>0</v>
      </c>
      <c r="N76" s="11" t="str">
        <f t="shared" si="5"/>
        <v/>
      </c>
    </row>
    <row r="77" spans="5:14" x14ac:dyDescent="0.35">
      <c r="E77" s="9">
        <f t="shared" si="3"/>
        <v>0</v>
      </c>
      <c r="F77" s="9"/>
      <c r="G77" s="9"/>
      <c r="J77" s="9">
        <f t="shared" si="4"/>
        <v>0</v>
      </c>
      <c r="N77" s="11" t="str">
        <f t="shared" si="5"/>
        <v/>
      </c>
    </row>
    <row r="78" spans="5:14" x14ac:dyDescent="0.35">
      <c r="E78" s="9">
        <f t="shared" si="3"/>
        <v>0</v>
      </c>
      <c r="F78" s="9"/>
      <c r="G78" s="9"/>
      <c r="J78" s="9">
        <f t="shared" si="4"/>
        <v>0</v>
      </c>
      <c r="N78" s="11" t="str">
        <f t="shared" si="5"/>
        <v/>
      </c>
    </row>
    <row r="79" spans="5:14" x14ac:dyDescent="0.35">
      <c r="E79" s="9">
        <f t="shared" si="3"/>
        <v>0</v>
      </c>
      <c r="F79" s="9"/>
      <c r="G79" s="9"/>
      <c r="J79" s="9">
        <f t="shared" si="4"/>
        <v>0</v>
      </c>
      <c r="N79" s="11" t="str">
        <f t="shared" si="5"/>
        <v/>
      </c>
    </row>
    <row r="80" spans="5:14" x14ac:dyDescent="0.35">
      <c r="E80" s="9">
        <f t="shared" si="3"/>
        <v>0</v>
      </c>
      <c r="F80" s="9"/>
      <c r="G80" s="9"/>
      <c r="J80" s="9">
        <f t="shared" si="4"/>
        <v>0</v>
      </c>
      <c r="N80" s="11" t="str">
        <f t="shared" si="5"/>
        <v/>
      </c>
    </row>
    <row r="81" spans="5:14" x14ac:dyDescent="0.35">
      <c r="E81" s="9">
        <f t="shared" si="3"/>
        <v>0</v>
      </c>
      <c r="F81" s="9"/>
      <c r="G81" s="9"/>
      <c r="J81" s="9">
        <f t="shared" si="4"/>
        <v>0</v>
      </c>
      <c r="N81" s="11" t="str">
        <f t="shared" si="5"/>
        <v/>
      </c>
    </row>
    <row r="82" spans="5:14" x14ac:dyDescent="0.35">
      <c r="E82" s="9">
        <f t="shared" si="3"/>
        <v>0</v>
      </c>
      <c r="F82" s="9"/>
      <c r="G82" s="9"/>
      <c r="J82" s="9">
        <f t="shared" si="4"/>
        <v>0</v>
      </c>
      <c r="N82" s="11" t="str">
        <f t="shared" si="5"/>
        <v/>
      </c>
    </row>
    <row r="83" spans="5:14" x14ac:dyDescent="0.35">
      <c r="E83" s="9">
        <f t="shared" si="3"/>
        <v>0</v>
      </c>
      <c r="F83" s="9"/>
      <c r="G83" s="9"/>
      <c r="J83" s="9">
        <f t="shared" si="4"/>
        <v>0</v>
      </c>
      <c r="N83" s="11" t="str">
        <f t="shared" si="5"/>
        <v/>
      </c>
    </row>
    <row r="84" spans="5:14" x14ac:dyDescent="0.35">
      <c r="E84" s="9">
        <f t="shared" si="3"/>
        <v>0</v>
      </c>
      <c r="F84" s="9"/>
      <c r="G84" s="9"/>
      <c r="J84" s="9">
        <f t="shared" si="4"/>
        <v>0</v>
      </c>
      <c r="N84" s="11" t="str">
        <f t="shared" si="5"/>
        <v/>
      </c>
    </row>
    <row r="85" spans="5:14" x14ac:dyDescent="0.35">
      <c r="E85" s="9">
        <f t="shared" si="3"/>
        <v>0</v>
      </c>
      <c r="F85" s="9"/>
      <c r="G85" s="9"/>
      <c r="J85" s="9">
        <f t="shared" si="4"/>
        <v>0</v>
      </c>
      <c r="N85" s="11" t="str">
        <f t="shared" si="5"/>
        <v/>
      </c>
    </row>
    <row r="86" spans="5:14" x14ac:dyDescent="0.35">
      <c r="E86" s="9">
        <f t="shared" si="3"/>
        <v>0</v>
      </c>
      <c r="F86" s="9"/>
      <c r="G86" s="9"/>
      <c r="J86" s="9">
        <f t="shared" si="4"/>
        <v>0</v>
      </c>
      <c r="N86" s="11" t="str">
        <f t="shared" si="5"/>
        <v/>
      </c>
    </row>
    <row r="87" spans="5:14" x14ac:dyDescent="0.35">
      <c r="E87" s="9">
        <f t="shared" si="3"/>
        <v>0</v>
      </c>
      <c r="F87" s="9"/>
      <c r="G87" s="9"/>
      <c r="J87" s="9">
        <f t="shared" si="4"/>
        <v>0</v>
      </c>
      <c r="N87" s="11" t="str">
        <f t="shared" si="5"/>
        <v/>
      </c>
    </row>
    <row r="88" spans="5:14" x14ac:dyDescent="0.35">
      <c r="E88" s="9">
        <f t="shared" si="3"/>
        <v>0</v>
      </c>
      <c r="F88" s="9"/>
      <c r="G88" s="9"/>
      <c r="J88" s="9">
        <f t="shared" si="4"/>
        <v>0</v>
      </c>
      <c r="N88" s="11" t="str">
        <f t="shared" si="5"/>
        <v/>
      </c>
    </row>
    <row r="89" spans="5:14" x14ac:dyDescent="0.35">
      <c r="E89" s="9">
        <f t="shared" si="3"/>
        <v>0</v>
      </c>
      <c r="F89" s="9"/>
      <c r="G89" s="9"/>
      <c r="J89" s="9">
        <f t="shared" si="4"/>
        <v>0</v>
      </c>
      <c r="N89" s="11" t="str">
        <f t="shared" si="5"/>
        <v/>
      </c>
    </row>
    <row r="90" spans="5:14" x14ac:dyDescent="0.35">
      <c r="E90" s="9">
        <f t="shared" si="3"/>
        <v>0</v>
      </c>
      <c r="F90" s="9"/>
      <c r="G90" s="9"/>
      <c r="J90" s="9">
        <f t="shared" si="4"/>
        <v>0</v>
      </c>
      <c r="N90" s="11" t="str">
        <f t="shared" si="5"/>
        <v/>
      </c>
    </row>
    <row r="91" spans="5:14" x14ac:dyDescent="0.35">
      <c r="E91" s="9">
        <f t="shared" si="3"/>
        <v>0</v>
      </c>
      <c r="F91" s="9"/>
      <c r="G91" s="9"/>
      <c r="J91" s="9">
        <f t="shared" si="4"/>
        <v>0</v>
      </c>
      <c r="N91" s="11" t="str">
        <f t="shared" si="5"/>
        <v/>
      </c>
    </row>
    <row r="92" spans="5:14" x14ac:dyDescent="0.35">
      <c r="E92" s="9">
        <f t="shared" si="3"/>
        <v>0</v>
      </c>
      <c r="F92" s="9"/>
      <c r="G92" s="9"/>
      <c r="J92" s="9">
        <f t="shared" si="4"/>
        <v>0</v>
      </c>
      <c r="N92" s="11" t="str">
        <f t="shared" si="5"/>
        <v/>
      </c>
    </row>
    <row r="93" spans="5:14" x14ac:dyDescent="0.35">
      <c r="E93" s="9">
        <f t="shared" si="3"/>
        <v>0</v>
      </c>
      <c r="F93" s="9"/>
      <c r="G93" s="9"/>
      <c r="J93" s="9">
        <f t="shared" si="4"/>
        <v>0</v>
      </c>
      <c r="N93" s="11" t="str">
        <f t="shared" si="5"/>
        <v/>
      </c>
    </row>
    <row r="94" spans="5:14" x14ac:dyDescent="0.35">
      <c r="E94" s="9">
        <f t="shared" si="3"/>
        <v>0</v>
      </c>
      <c r="F94" s="9"/>
      <c r="G94" s="9"/>
      <c r="J94" s="9">
        <f t="shared" si="4"/>
        <v>0</v>
      </c>
      <c r="N94" s="11" t="str">
        <f t="shared" si="5"/>
        <v/>
      </c>
    </row>
    <row r="95" spans="5:14" x14ac:dyDescent="0.35">
      <c r="E95" s="9">
        <f t="shared" si="3"/>
        <v>0</v>
      </c>
      <c r="F95" s="9"/>
      <c r="G95" s="9"/>
      <c r="J95" s="9">
        <f t="shared" si="4"/>
        <v>0</v>
      </c>
      <c r="N95" s="11" t="str">
        <f t="shared" si="5"/>
        <v/>
      </c>
    </row>
    <row r="96" spans="5:14" x14ac:dyDescent="0.35">
      <c r="E96" s="9">
        <f t="shared" si="3"/>
        <v>0</v>
      </c>
      <c r="F96" s="9"/>
      <c r="G96" s="9"/>
      <c r="J96" s="9">
        <f t="shared" si="4"/>
        <v>0</v>
      </c>
      <c r="N96" s="11" t="str">
        <f t="shared" si="5"/>
        <v/>
      </c>
    </row>
    <row r="97" spans="5:14" x14ac:dyDescent="0.35">
      <c r="E97" s="9">
        <f t="shared" si="3"/>
        <v>0</v>
      </c>
      <c r="F97" s="9"/>
      <c r="G97" s="9"/>
      <c r="J97" s="9">
        <f t="shared" si="4"/>
        <v>0</v>
      </c>
      <c r="N97" s="11" t="str">
        <f t="shared" si="5"/>
        <v/>
      </c>
    </row>
    <row r="98" spans="5:14" x14ac:dyDescent="0.35">
      <c r="E98" s="9">
        <f t="shared" si="3"/>
        <v>0</v>
      </c>
      <c r="F98" s="9"/>
      <c r="G98" s="9"/>
      <c r="J98" s="9">
        <f t="shared" si="4"/>
        <v>0</v>
      </c>
      <c r="N98" s="11" t="str">
        <f t="shared" si="5"/>
        <v/>
      </c>
    </row>
    <row r="99" spans="5:14" x14ac:dyDescent="0.35">
      <c r="E99" s="9">
        <f t="shared" si="3"/>
        <v>0</v>
      </c>
      <c r="F99" s="9"/>
      <c r="G99" s="9"/>
      <c r="J99" s="9">
        <f t="shared" si="4"/>
        <v>0</v>
      </c>
      <c r="N99" s="11" t="str">
        <f t="shared" si="5"/>
        <v/>
      </c>
    </row>
    <row r="100" spans="5:14" x14ac:dyDescent="0.35">
      <c r="E100" s="9">
        <f t="shared" si="3"/>
        <v>0</v>
      </c>
      <c r="F100" s="9"/>
      <c r="G100" s="9"/>
      <c r="J100" s="9">
        <f t="shared" si="4"/>
        <v>0</v>
      </c>
      <c r="N100" s="11" t="str">
        <f t="shared" si="5"/>
        <v/>
      </c>
    </row>
    <row r="101" spans="5:14" x14ac:dyDescent="0.35">
      <c r="E101" s="9">
        <f t="shared" si="3"/>
        <v>0</v>
      </c>
      <c r="F101" s="9"/>
      <c r="G101" s="9"/>
      <c r="J101" s="9">
        <f t="shared" si="4"/>
        <v>0</v>
      </c>
      <c r="N101" s="11" t="str">
        <f t="shared" si="5"/>
        <v/>
      </c>
    </row>
    <row r="102" spans="5:14" x14ac:dyDescent="0.35">
      <c r="E102" s="9">
        <f t="shared" si="3"/>
        <v>0</v>
      </c>
      <c r="F102" s="9"/>
      <c r="G102" s="9"/>
      <c r="J102" s="9">
        <f t="shared" si="4"/>
        <v>0</v>
      </c>
      <c r="N102" s="11" t="str">
        <f t="shared" si="5"/>
        <v/>
      </c>
    </row>
    <row r="103" spans="5:14" x14ac:dyDescent="0.35">
      <c r="E103" s="9">
        <f t="shared" si="3"/>
        <v>0</v>
      </c>
      <c r="F103" s="9"/>
      <c r="G103" s="9"/>
      <c r="J103" s="9">
        <f t="shared" si="4"/>
        <v>0</v>
      </c>
      <c r="N103" s="11" t="str">
        <f t="shared" si="5"/>
        <v/>
      </c>
    </row>
    <row r="104" spans="5:14" x14ac:dyDescent="0.35">
      <c r="E104" s="9">
        <f t="shared" si="3"/>
        <v>0</v>
      </c>
      <c r="F104" s="9"/>
      <c r="G104" s="9"/>
      <c r="J104" s="9">
        <f t="shared" si="4"/>
        <v>0</v>
      </c>
      <c r="N104" s="11" t="str">
        <f t="shared" si="5"/>
        <v/>
      </c>
    </row>
  </sheetData>
  <sheetProtection selectLockedCells="1"/>
  <dataValidations count="1">
    <dataValidation type="list" allowBlank="1" showInputMessage="1" showErrorMessage="1" sqref="N3:N104" xr:uid="{00000000-0002-0000-0000-000000000000}">
      <formula1>""""",Not Started, In Progress, Complete"</formula1>
    </dataValidation>
  </dataValidation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16" sqref="J1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Charts</vt:lpstr>
    </vt:vector>
  </TitlesOfParts>
  <Company>University of North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Salimi</dc:creator>
  <cp:lastModifiedBy>J Ellis</cp:lastModifiedBy>
  <cp:lastPrinted>2021-02-12T22:13:56Z</cp:lastPrinted>
  <dcterms:created xsi:type="dcterms:W3CDTF">2021-02-10T22:51:50Z</dcterms:created>
  <dcterms:modified xsi:type="dcterms:W3CDTF">2022-03-25T16:45:23Z</dcterms:modified>
</cp:coreProperties>
</file>