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Hunts2\Downloads\"/>
    </mc:Choice>
  </mc:AlternateContent>
  <xr:revisionPtr revIDLastSave="0" documentId="13_ncr:1_{559B82A0-45CB-45ED-91B0-A38CFED5DDB3}" xr6:coauthVersionLast="47" xr6:coauthVersionMax="47" xr10:uidLastSave="{00000000-0000-0000-0000-000000000000}"/>
  <bookViews>
    <workbookView xWindow="-28920" yWindow="3795" windowWidth="29040" windowHeight="15840" activeTab="3" xr2:uid="{00000000-000D-0000-FFFF-FFFF00000000}"/>
  </bookViews>
  <sheets>
    <sheet name="Master" sheetId="1" r:id="rId1"/>
    <sheet name="Working Sheet" sheetId="8" r:id="rId2"/>
    <sheet name="Pivot Tables" sheetId="9" r:id="rId3"/>
    <sheet name="Dashboard" sheetId="10" r:id="rId4"/>
    <sheet name="January" sheetId="2" r:id="rId5"/>
    <sheet name="February" sheetId="3" r:id="rId6"/>
    <sheet name="March" sheetId="4" r:id="rId7"/>
    <sheet name="April" sheetId="5" r:id="rId8"/>
    <sheet name="May" sheetId="6" r:id="rId9"/>
    <sheet name="June" sheetId="7" r:id="rId10"/>
  </sheets>
  <definedNames>
    <definedName name="_xlnm._FilterDatabase" localSheetId="1" hidden="1">'Working Sheet'!$A$1:$P$128</definedName>
    <definedName name="Slicer_Active_Calorie_Ranges">#N/A</definedName>
    <definedName name="Slicer_Day_Of_Week">#N/A</definedName>
    <definedName name="Slicer_Heart_Rate_Ranges">#N/A</definedName>
    <definedName name="Slicer_Workout">#N/A</definedName>
    <definedName name="Z_B12E9621_0922_4177_BE25_D5BC04699645_.wvu.FilterData" localSheetId="4" hidden="1">January!$M$18</definedName>
    <definedName name="Z_B12E9621_0922_4177_BE25_D5BC04699645_.wvu.FilterData" localSheetId="0" hidden="1">Master!$A$1:$J$128</definedName>
  </definedNames>
  <calcPr calcId="191029"/>
  <customWorkbookViews>
    <customWorkbookView name="Filter 1" guid="{B12E9621-0922-4177-BE25-D5BC04699645}" maximized="1" windowWidth="0" windowHeight="0" activeSheetId="0"/>
  </customWorkbookViews>
  <pivotCaches>
    <pivotCache cacheId="4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2"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F128" i="8"/>
  <c r="G128" i="8" s="1"/>
  <c r="F127" i="8"/>
  <c r="G127" i="8" s="1"/>
  <c r="F126" i="8"/>
  <c r="G126" i="8" s="1"/>
  <c r="F125" i="8"/>
  <c r="G125" i="8" s="1"/>
  <c r="F124" i="8"/>
  <c r="G124" i="8" s="1"/>
  <c r="F123" i="8"/>
  <c r="G123" i="8" s="1"/>
  <c r="F122" i="8"/>
  <c r="G122" i="8" s="1"/>
  <c r="F121" i="8"/>
  <c r="G121" i="8" s="1"/>
  <c r="F120" i="8"/>
  <c r="G120" i="8" s="1"/>
  <c r="F119" i="8"/>
  <c r="G119" i="8" s="1"/>
  <c r="F118" i="8"/>
  <c r="G118" i="8" s="1"/>
  <c r="F117" i="8"/>
  <c r="G117" i="8" s="1"/>
  <c r="F116" i="8"/>
  <c r="G116" i="8" s="1"/>
  <c r="F115" i="8"/>
  <c r="G115" i="8" s="1"/>
  <c r="F114" i="8"/>
  <c r="G114" i="8" s="1"/>
  <c r="F113" i="8"/>
  <c r="G113" i="8" s="1"/>
  <c r="F112" i="8"/>
  <c r="G112" i="8" s="1"/>
  <c r="F111" i="8"/>
  <c r="G111" i="8" s="1"/>
  <c r="F110" i="8"/>
  <c r="G110" i="8" s="1"/>
  <c r="F109" i="8"/>
  <c r="G109" i="8" s="1"/>
  <c r="F108" i="8"/>
  <c r="G108" i="8" s="1"/>
  <c r="F107" i="8"/>
  <c r="G107" i="8" s="1"/>
  <c r="F106" i="8"/>
  <c r="G106" i="8" s="1"/>
  <c r="F105" i="8"/>
  <c r="G105" i="8" s="1"/>
  <c r="F104" i="8"/>
  <c r="G104" i="8" s="1"/>
  <c r="F103" i="8"/>
  <c r="G103" i="8" s="1"/>
  <c r="F102" i="8"/>
  <c r="G102" i="8" s="1"/>
  <c r="F101" i="8"/>
  <c r="G101" i="8" s="1"/>
  <c r="F100" i="8"/>
  <c r="G100" i="8" s="1"/>
  <c r="F99" i="8"/>
  <c r="G99" i="8" s="1"/>
  <c r="F98" i="8"/>
  <c r="G98" i="8" s="1"/>
  <c r="F97" i="8"/>
  <c r="G97" i="8" s="1"/>
  <c r="F96" i="8"/>
  <c r="G96" i="8" s="1"/>
  <c r="F95" i="8"/>
  <c r="G95" i="8" s="1"/>
  <c r="F94" i="8"/>
  <c r="G94" i="8" s="1"/>
  <c r="F93" i="8"/>
  <c r="G93" i="8" s="1"/>
  <c r="F92" i="8"/>
  <c r="G92" i="8" s="1"/>
  <c r="F91" i="8"/>
  <c r="G91" i="8" s="1"/>
  <c r="F90" i="8"/>
  <c r="G90" i="8" s="1"/>
  <c r="F89" i="8"/>
  <c r="G89" i="8" s="1"/>
  <c r="F88" i="8"/>
  <c r="G88" i="8" s="1"/>
  <c r="F87" i="8"/>
  <c r="G87" i="8" s="1"/>
  <c r="F86" i="8"/>
  <c r="G86" i="8" s="1"/>
  <c r="F85" i="8"/>
  <c r="G85" i="8" s="1"/>
  <c r="F84" i="8"/>
  <c r="G84" i="8" s="1"/>
  <c r="F83" i="8"/>
  <c r="G83" i="8" s="1"/>
  <c r="F82" i="8"/>
  <c r="G82" i="8" s="1"/>
  <c r="F81" i="8"/>
  <c r="G81" i="8" s="1"/>
  <c r="F80" i="8"/>
  <c r="G80" i="8" s="1"/>
  <c r="F79" i="8"/>
  <c r="G79" i="8" s="1"/>
  <c r="F78" i="8"/>
  <c r="G78" i="8" s="1"/>
  <c r="F77" i="8"/>
  <c r="G77" i="8" s="1"/>
  <c r="F76" i="8"/>
  <c r="G76" i="8" s="1"/>
  <c r="F75" i="8"/>
  <c r="G75" i="8" s="1"/>
  <c r="F74" i="8"/>
  <c r="G74" i="8" s="1"/>
  <c r="F73" i="8"/>
  <c r="G73" i="8" s="1"/>
  <c r="F72" i="8"/>
  <c r="G72" i="8" s="1"/>
  <c r="F71" i="8"/>
  <c r="G71" i="8" s="1"/>
  <c r="F70" i="8"/>
  <c r="G70" i="8" s="1"/>
  <c r="F69" i="8"/>
  <c r="G69" i="8" s="1"/>
  <c r="F68" i="8"/>
  <c r="G68" i="8" s="1"/>
  <c r="F67" i="8"/>
  <c r="G67" i="8" s="1"/>
  <c r="F66" i="8"/>
  <c r="G66" i="8" s="1"/>
  <c r="F65" i="8"/>
  <c r="G65" i="8" s="1"/>
  <c r="F64" i="8"/>
  <c r="G64" i="8" s="1"/>
  <c r="F63" i="8"/>
  <c r="G63" i="8" s="1"/>
  <c r="F62" i="8"/>
  <c r="G62" i="8" s="1"/>
  <c r="F61" i="8"/>
  <c r="G61" i="8" s="1"/>
  <c r="F60" i="8"/>
  <c r="G60" i="8" s="1"/>
  <c r="F59" i="8"/>
  <c r="G59" i="8" s="1"/>
  <c r="F58" i="8"/>
  <c r="G58" i="8" s="1"/>
  <c r="F57" i="8"/>
  <c r="G57" i="8" s="1"/>
  <c r="F56" i="8"/>
  <c r="G56" i="8" s="1"/>
  <c r="F55" i="8"/>
  <c r="G55" i="8" s="1"/>
  <c r="F54" i="8"/>
  <c r="G54" i="8" s="1"/>
  <c r="F53" i="8"/>
  <c r="G53" i="8" s="1"/>
  <c r="F52" i="8"/>
  <c r="G52" i="8" s="1"/>
  <c r="F51" i="8"/>
  <c r="G51" i="8" s="1"/>
  <c r="F50" i="8"/>
  <c r="G50" i="8" s="1"/>
  <c r="F49" i="8"/>
  <c r="G49" i="8" s="1"/>
  <c r="F48" i="8"/>
  <c r="G48" i="8" s="1"/>
  <c r="F47" i="8"/>
  <c r="G47" i="8" s="1"/>
  <c r="F46" i="8"/>
  <c r="G46" i="8" s="1"/>
  <c r="F45" i="8"/>
  <c r="G45" i="8" s="1"/>
  <c r="F44" i="8"/>
  <c r="G44" i="8" s="1"/>
  <c r="F43" i="8"/>
  <c r="G43" i="8" s="1"/>
  <c r="F42" i="8"/>
  <c r="G42" i="8" s="1"/>
  <c r="F41" i="8"/>
  <c r="G41" i="8" s="1"/>
  <c r="F40" i="8"/>
  <c r="G40" i="8" s="1"/>
  <c r="F39" i="8"/>
  <c r="G39" i="8" s="1"/>
  <c r="F38" i="8"/>
  <c r="G38" i="8" s="1"/>
  <c r="F37" i="8"/>
  <c r="G37" i="8" s="1"/>
  <c r="F36" i="8"/>
  <c r="G36" i="8" s="1"/>
  <c r="F35" i="8"/>
  <c r="G35" i="8" s="1"/>
  <c r="F34" i="8"/>
  <c r="G34" i="8" s="1"/>
  <c r="F33" i="8"/>
  <c r="G33" i="8" s="1"/>
  <c r="F32" i="8"/>
  <c r="G32" i="8" s="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F2" i="8"/>
  <c r="G2" i="8" s="1"/>
  <c r="D3" i="7"/>
  <c r="D2" i="7"/>
  <c r="D23" i="6"/>
  <c r="D22" i="6"/>
  <c r="D21" i="6"/>
  <c r="D20" i="6"/>
  <c r="D19" i="6"/>
  <c r="D18" i="6"/>
  <c r="D17" i="6"/>
  <c r="D16" i="6"/>
  <c r="D15" i="6"/>
  <c r="D14" i="6"/>
  <c r="D13" i="6"/>
  <c r="D12" i="6"/>
  <c r="D11" i="6"/>
  <c r="D10" i="6"/>
  <c r="D9" i="6"/>
  <c r="D8" i="6"/>
  <c r="D7" i="6"/>
  <c r="D6" i="6"/>
  <c r="D5" i="6"/>
  <c r="D4" i="6"/>
  <c r="D3" i="6"/>
  <c r="D2" i="6"/>
  <c r="D29" i="5"/>
  <c r="D28" i="5"/>
  <c r="D27" i="5"/>
  <c r="D26" i="5"/>
  <c r="D25" i="5"/>
  <c r="D24" i="5"/>
  <c r="D23" i="5"/>
  <c r="D22" i="5"/>
  <c r="D21" i="5"/>
  <c r="D20" i="5"/>
  <c r="D19" i="5"/>
  <c r="D18" i="5"/>
  <c r="D17" i="5"/>
  <c r="D16" i="5"/>
  <c r="D15" i="5"/>
  <c r="D14" i="5"/>
  <c r="D13" i="5"/>
  <c r="D12" i="5"/>
  <c r="D11" i="5"/>
  <c r="D10" i="5"/>
  <c r="D9" i="5"/>
  <c r="D8" i="5"/>
  <c r="D7" i="5"/>
  <c r="D6" i="5"/>
  <c r="D5" i="5"/>
  <c r="D4" i="5"/>
  <c r="D3" i="5"/>
  <c r="D2" i="5"/>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7" i="3"/>
  <c r="D16" i="3"/>
  <c r="D15" i="3"/>
  <c r="D14" i="3"/>
  <c r="D13" i="3"/>
  <c r="D12" i="3"/>
  <c r="D11" i="3"/>
  <c r="D10" i="3"/>
  <c r="D9" i="3"/>
  <c r="D8" i="3"/>
  <c r="D7" i="3"/>
  <c r="D6" i="3"/>
  <c r="D5" i="3"/>
  <c r="D4" i="3"/>
  <c r="D3" i="3"/>
  <c r="D2" i="3"/>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<sst xmlns="http://schemas.openxmlformats.org/spreadsheetml/2006/main" count="1381" uniqueCount="49">
  <si>
    <t>Workout</t>
  </si>
  <si>
    <t>Active Calories</t>
  </si>
  <si>
    <t>Total Calories</t>
  </si>
  <si>
    <t>Resting Calories</t>
  </si>
  <si>
    <t>Avg Heart Rate (bpm)</t>
  </si>
  <si>
    <t>Distance (miles)</t>
  </si>
  <si>
    <t>Average Pace (min/mi)</t>
  </si>
  <si>
    <t>Date</t>
  </si>
  <si>
    <t>Day Of Week</t>
  </si>
  <si>
    <t>Duration (H:M:S)</t>
  </si>
  <si>
    <t>Outdoor Walk</t>
  </si>
  <si>
    <t>Sunday</t>
  </si>
  <si>
    <t>Tuesday</t>
  </si>
  <si>
    <t>Strength</t>
  </si>
  <si>
    <t>NA</t>
  </si>
  <si>
    <t>Wednesday</t>
  </si>
  <si>
    <t>Racquetball</t>
  </si>
  <si>
    <t>Thursday</t>
  </si>
  <si>
    <t>Yoga</t>
  </si>
  <si>
    <t>Friday</t>
  </si>
  <si>
    <t>Saturday</t>
  </si>
  <si>
    <t>HIIT</t>
  </si>
  <si>
    <t>Monday</t>
  </si>
  <si>
    <t>Kickboxing</t>
  </si>
  <si>
    <t>Basketball</t>
  </si>
  <si>
    <t>Pickleball</t>
  </si>
  <si>
    <t>Indoor Run</t>
  </si>
  <si>
    <t>Run</t>
  </si>
  <si>
    <t>Racuetball</t>
  </si>
  <si>
    <t>Row Labels</t>
  </si>
  <si>
    <t>Grand Total</t>
  </si>
  <si>
    <t>Average of Active Calories</t>
  </si>
  <si>
    <t>Average of Total Calories</t>
  </si>
  <si>
    <t>Column Labels</t>
  </si>
  <si>
    <t>(All)</t>
  </si>
  <si>
    <t>Count of Workout</t>
  </si>
  <si>
    <t>Duration (mins)</t>
  </si>
  <si>
    <t>Average of Avg Heart Rate (bpm)</t>
  </si>
  <si>
    <t>Average of Distance (miles)</t>
  </si>
  <si>
    <t>Average of Average Pace (min/mi)</t>
  </si>
  <si>
    <t>2023 Workouts</t>
  </si>
  <si>
    <t>Active Calorie Ranges</t>
  </si>
  <si>
    <t>Total Calorie Ranges</t>
  </si>
  <si>
    <t>Resting Caloire Ranges</t>
  </si>
  <si>
    <t>Heart Rate Ranges</t>
  </si>
  <si>
    <t>Distance Ranges</t>
  </si>
  <si>
    <t>High</t>
  </si>
  <si>
    <t>Low</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</si>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</sst>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74" formatCode="[mm]"/>
  </numFmts>
  <fonts count="7" x14ac:knownFonts="1">
    <font>
      <sz val="10"/>
      <color rgb="FF000000"/>
      <name val="Arial"/>
      <scheme val="minor"/>
    </font>
    <font>
      <sz val="10"/>
      <color theme="1"/>
      <name val="Arial"/>
    </font>
    <font>
      <sz val="10"/>
      <color theme="1"/>
      <name val="Arial"/>
      <scheme val="minor"/>
    </font>
    <font>
      <sz val="11"/>
      <color rgb="FF000000"/>
      <name val="Consolas"/>
    </font>
    <font>
      <sz val="10"/>
      <color rgb="FF000000"/>
      <name val="Arial"/>
      <family val="2"/>
      <scheme val="minor"/>
    </font>
    <font>
      <sz val="10"/>
      <color theme="1"/>
      <name val="Arial"/>
      <family val="2"/>
      <scheme val="minor"/>
    </font>
    <font>
      <sz val="26"/>
      <color theme="0"/>
      <name val="Arial"/>
      <family val="2"/>
      <scheme val="minor"/>
    </font>
  </fonts>
  <fills count="4">
    <fill>
      <patternFill patternType="none"/>
    </fill>
    <fill>
      <patternFill patternType="gray125"/>
    </fill>
    <fill>
      <patternFill patternType="solid">
        <fgColor rgb="FFFAFAFA"/>
        <bgColor rgb="FFFAFAFA"/>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21" fontId="2" fillId="0" borderId="0" xfId="0" applyNumberFormat="1" applyFont="1" applyAlignment="1"/>
    <xf numFmtId="0" fontId="3" fillId="2" borderId="0" xfId="0" applyFont="1" applyFill="1"/>
    <xf numFmtId="0" fontId="2" fillId="0" borderId="0" xfId="0" applyFont="1"/>
    <xf numFmtId="20" fontId="2" fillId="0" borderId="0" xfId="0" applyNumberFormat="1" applyFont="1" applyAlignment="1"/>
    <xf numFmtId="46" fontId="2" fillId="0" borderId="0" xfId="0" applyNumberFormat="1" applyFont="1" applyAlignment="1"/>
    <xf numFmtId="14" fontId="2"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2" fontId="0" fillId="0" borderId="0" xfId="0" applyNumberFormat="1" applyFont="1" applyAlignment="1"/>
    <xf numFmtId="0" fontId="5" fillId="0" borderId="0" xfId="0" applyFont="1" applyAlignment="1"/>
    <xf numFmtId="20" fontId="4" fillId="0" borderId="0" xfId="0" applyNumberFormat="1" applyFont="1" applyAlignment="1"/>
    <xf numFmtId="174" fontId="2" fillId="0" borderId="0" xfId="0" applyNumberFormat="1" applyFont="1" applyAlignment="1"/>
    <xf numFmtId="0" fontId="0" fillId="0" borderId="0" xfId="0" applyFont="1" applyAlignment="1">
      <alignment horizontal="left" indent="1"/>
    </xf>
    <xf numFmtId="0" fontId="6" fillId="3" borderId="0" xfId="0" applyFont="1" applyFill="1" applyAlignment="1">
      <alignment horizontal="center" vertical="center"/>
    </xf>
    <xf numFmtId="0" fontId="6" fillId="0" borderId="0" xfId="0" applyFont="1" applyFill="1" applyAlignment="1">
      <alignment vertical="center"/>
    </xf>
  </cellXfs>
  <cellStyles count="1">
    <cellStyle name="Normal" xfId="0" builtinId="0"/>
  </cellStyles>
  <dxfs count="7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Workout</a:t>
            </a:r>
            <a:r>
              <a:rPr lang="en-US" baseline="0"/>
              <a:t> Count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c:f>
              <c:strCache>
                <c:ptCount val="1"/>
                <c:pt idx="0">
                  <c:v>Total</c:v>
                </c:pt>
              </c:strCache>
            </c:strRef>
          </c:tx>
          <c:spPr>
            <a:solidFill>
              <a:schemeClr val="accent1"/>
            </a:solidFill>
            <a:ln>
              <a:noFill/>
            </a:ln>
            <a:effectLst/>
          </c:spPr>
          <c:invertIfNegative val="0"/>
          <c:cat>
            <c:multiLvlStrRef>
              <c:f>'Pivot Tables'!$A$43:$A$83</c:f>
              <c:multiLvlStrCache>
                <c:ptCount val="33"/>
                <c:lvl>
                  <c:pt idx="0">
                    <c:v>Kickboxing</c:v>
                  </c:pt>
                  <c:pt idx="1">
                    <c:v>Outdoor Walk</c:v>
                  </c:pt>
                  <c:pt idx="2">
                    <c:v>Pickleball</c:v>
                  </c:pt>
                  <c:pt idx="3">
                    <c:v>Racquetball</c:v>
                  </c:pt>
                  <c:pt idx="4">
                    <c:v>Strength</c:v>
                  </c:pt>
                  <c:pt idx="5">
                    <c:v>HIIT</c:v>
                  </c:pt>
                  <c:pt idx="6">
                    <c:v>Outdoor Walk</c:v>
                  </c:pt>
                  <c:pt idx="7">
                    <c:v>Run</c:v>
                  </c:pt>
                  <c:pt idx="8">
                    <c:v>Strength</c:v>
                  </c:pt>
                  <c:pt idx="9">
                    <c:v>Yoga</c:v>
                  </c:pt>
                  <c:pt idx="10">
                    <c:v>Basketball</c:v>
                  </c:pt>
                  <c:pt idx="11">
                    <c:v>HIIT</c:v>
                  </c:pt>
                  <c:pt idx="12">
                    <c:v>Outdoor Walk</c:v>
                  </c:pt>
                  <c:pt idx="13">
                    <c:v>Racquetball</c:v>
                  </c:pt>
                  <c:pt idx="14">
                    <c:v>Strength</c:v>
                  </c:pt>
                  <c:pt idx="15">
                    <c:v>Yoga</c:v>
                  </c:pt>
                  <c:pt idx="16">
                    <c:v>HIIT</c:v>
                  </c:pt>
                  <c:pt idx="17">
                    <c:v>Outdoor Walk</c:v>
                  </c:pt>
                  <c:pt idx="18">
                    <c:v>Racquetball</c:v>
                  </c:pt>
                  <c:pt idx="19">
                    <c:v>Strength</c:v>
                  </c:pt>
                  <c:pt idx="20">
                    <c:v>Basketball</c:v>
                  </c:pt>
                  <c:pt idx="21">
                    <c:v>HIIT</c:v>
                  </c:pt>
                  <c:pt idx="22">
                    <c:v>Outdoor Walk</c:v>
                  </c:pt>
                  <c:pt idx="23">
                    <c:v>Racquetball</c:v>
                  </c:pt>
                  <c:pt idx="24">
                    <c:v>Strength</c:v>
                  </c:pt>
                  <c:pt idx="25">
                    <c:v>Yoga</c:v>
                  </c:pt>
                  <c:pt idx="26">
                    <c:v>Basketball</c:v>
                  </c:pt>
                  <c:pt idx="27">
                    <c:v>Outdoor Walk</c:v>
                  </c:pt>
                  <c:pt idx="28">
                    <c:v>Racquetball</c:v>
                  </c:pt>
                  <c:pt idx="29">
                    <c:v>Strength</c:v>
                  </c:pt>
                  <c:pt idx="30">
                    <c:v>Yoga</c:v>
                  </c:pt>
                  <c:pt idx="31">
                    <c:v>HIIT</c:v>
                  </c:pt>
                  <c:pt idx="32">
                    <c:v>Outdoor Walk</c:v>
                  </c:pt>
                </c:lvl>
                <c:lvl>
                  <c:pt idx="0">
                    <c:v>Sunday</c:v>
                  </c:pt>
                  <c:pt idx="5">
                    <c:v>Monday</c:v>
                  </c:pt>
                  <c:pt idx="10">
                    <c:v>Tuesday</c:v>
                  </c:pt>
                  <c:pt idx="16">
                    <c:v>Wednesday</c:v>
                  </c:pt>
                  <c:pt idx="20">
                    <c:v>Thursday</c:v>
                  </c:pt>
                  <c:pt idx="26">
                    <c:v>Friday</c:v>
                  </c:pt>
                  <c:pt idx="31">
                    <c:v>Saturday</c:v>
                  </c:pt>
                </c:lvl>
              </c:multiLvlStrCache>
            </c:multiLvlStrRef>
          </c:cat>
          <c:val>
            <c:numRef>
              <c:f>'Pivot Tables'!$B$43:$B$83</c:f>
              <c:numCache>
                <c:formatCode>General</c:formatCode>
                <c:ptCount val="33"/>
                <c:pt idx="0">
                  <c:v>1</c:v>
                </c:pt>
                <c:pt idx="1">
                  <c:v>8</c:v>
                </c:pt>
                <c:pt idx="2">
                  <c:v>1</c:v>
                </c:pt>
                <c:pt idx="3">
                  <c:v>1</c:v>
                </c:pt>
                <c:pt idx="4">
                  <c:v>2</c:v>
                </c:pt>
                <c:pt idx="5">
                  <c:v>6</c:v>
                </c:pt>
                <c:pt idx="6">
                  <c:v>5</c:v>
                </c:pt>
                <c:pt idx="7">
                  <c:v>2</c:v>
                </c:pt>
                <c:pt idx="8">
                  <c:v>4</c:v>
                </c:pt>
                <c:pt idx="9">
                  <c:v>1</c:v>
                </c:pt>
                <c:pt idx="10">
                  <c:v>2</c:v>
                </c:pt>
                <c:pt idx="11">
                  <c:v>2</c:v>
                </c:pt>
                <c:pt idx="12">
                  <c:v>12</c:v>
                </c:pt>
                <c:pt idx="13">
                  <c:v>3</c:v>
                </c:pt>
                <c:pt idx="14">
                  <c:v>7</c:v>
                </c:pt>
                <c:pt idx="15">
                  <c:v>1</c:v>
                </c:pt>
                <c:pt idx="16">
                  <c:v>3</c:v>
                </c:pt>
                <c:pt idx="17">
                  <c:v>8</c:v>
                </c:pt>
                <c:pt idx="18">
                  <c:v>3</c:v>
                </c:pt>
                <c:pt idx="19">
                  <c:v>8</c:v>
                </c:pt>
                <c:pt idx="20">
                  <c:v>2</c:v>
                </c:pt>
                <c:pt idx="21">
                  <c:v>3</c:v>
                </c:pt>
                <c:pt idx="22">
                  <c:v>5</c:v>
                </c:pt>
                <c:pt idx="23">
                  <c:v>2</c:v>
                </c:pt>
                <c:pt idx="24">
                  <c:v>5</c:v>
                </c:pt>
                <c:pt idx="25">
                  <c:v>1</c:v>
                </c:pt>
                <c:pt idx="26">
                  <c:v>2</c:v>
                </c:pt>
                <c:pt idx="27">
                  <c:v>5</c:v>
                </c:pt>
                <c:pt idx="28">
                  <c:v>2</c:v>
                </c:pt>
                <c:pt idx="29">
                  <c:v>6</c:v>
                </c:pt>
                <c:pt idx="30">
                  <c:v>2</c:v>
                </c:pt>
                <c:pt idx="31">
                  <c:v>2</c:v>
                </c:pt>
                <c:pt idx="32">
                  <c:v>10</c:v>
                </c:pt>
              </c:numCache>
            </c:numRef>
          </c:val>
          <c:extLst>
            <c:ext xmlns:c16="http://schemas.microsoft.com/office/drawing/2014/chart" uri="{C3380CC4-5D6E-409C-BE32-E72D297353CC}">
              <c16:uniqueId val="{00000000-34A6-4D40-9FDB-A2ED81BF0AFE}"/>
            </c:ext>
          </c:extLst>
        </c:ser>
        <c:dLbls>
          <c:showLegendKey val="0"/>
          <c:showVal val="0"/>
          <c:showCatName val="0"/>
          <c:showSerName val="0"/>
          <c:showPercent val="0"/>
          <c:showBubbleSize val="0"/>
        </c:dLbls>
        <c:gapWidth val="219"/>
        <c:overlap val="-27"/>
        <c:axId val="841276784"/>
        <c:axId val="841272208"/>
      </c:barChart>
      <c:catAx>
        <c:axId val="8412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Week</a:t>
                </a:r>
                <a:r>
                  <a:rPr lang="en-US" baseline="0"/>
                  <a:t> and Workout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72208"/>
        <c:crosses val="autoZero"/>
        <c:auto val="1"/>
        <c:lblAlgn val="ctr"/>
        <c:lblOffset val="100"/>
        <c:noMultiLvlLbl val="0"/>
      </c:catAx>
      <c:valAx>
        <c:axId val="8412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7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Walks by Day</a:t>
            </a:r>
            <a:r>
              <a:rPr lang="en-US" baseline="0"/>
              <a:t>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c:f>
              <c:strCache>
                <c:ptCount val="1"/>
                <c:pt idx="0">
                  <c:v>Average of Distance (miles)</c:v>
                </c:pt>
              </c:strCache>
            </c:strRef>
          </c:tx>
          <c:spPr>
            <a:solidFill>
              <a:schemeClr val="accent1"/>
            </a:solidFill>
            <a:ln>
              <a:noFill/>
            </a:ln>
            <a:effectLst/>
          </c:spPr>
          <c:invertIfNegative val="0"/>
          <c:cat>
            <c:strRef>
              <c:f>'Pivot Tables'!$A$92:$A$99</c:f>
              <c:strCache>
                <c:ptCount val="7"/>
                <c:pt idx="0">
                  <c:v>Sunday</c:v>
                </c:pt>
                <c:pt idx="1">
                  <c:v>Monday</c:v>
                </c:pt>
                <c:pt idx="2">
                  <c:v>Tuesday</c:v>
                </c:pt>
                <c:pt idx="3">
                  <c:v>Wednesday</c:v>
                </c:pt>
                <c:pt idx="4">
                  <c:v>Thursday</c:v>
                </c:pt>
                <c:pt idx="5">
                  <c:v>Friday</c:v>
                </c:pt>
                <c:pt idx="6">
                  <c:v>Saturday</c:v>
                </c:pt>
              </c:strCache>
            </c:strRef>
          </c:cat>
          <c:val>
            <c:numRef>
              <c:f>'Pivot Tables'!$B$92:$B$99</c:f>
              <c:numCache>
                <c:formatCode>0.00</c:formatCode>
                <c:ptCount val="7"/>
                <c:pt idx="0">
                  <c:v>1.5924999999999996</c:v>
                </c:pt>
                <c:pt idx="1">
                  <c:v>1.0157142857142858</c:v>
                </c:pt>
                <c:pt idx="2">
                  <c:v>0.89583333333333348</c:v>
                </c:pt>
                <c:pt idx="3">
                  <c:v>0.90375000000000005</c:v>
                </c:pt>
                <c:pt idx="4">
                  <c:v>1.1219999999999999</c:v>
                </c:pt>
                <c:pt idx="5">
                  <c:v>2.1675</c:v>
                </c:pt>
                <c:pt idx="6">
                  <c:v>2.3969999999999998</c:v>
                </c:pt>
              </c:numCache>
            </c:numRef>
          </c:val>
          <c:extLst>
            <c:ext xmlns:c16="http://schemas.microsoft.com/office/drawing/2014/chart" uri="{C3380CC4-5D6E-409C-BE32-E72D297353CC}">
              <c16:uniqueId val="{00000000-108A-4F07-8E22-2448BE083184}"/>
            </c:ext>
          </c:extLst>
        </c:ser>
        <c:dLbls>
          <c:showLegendKey val="0"/>
          <c:showVal val="0"/>
          <c:showCatName val="0"/>
          <c:showSerName val="0"/>
          <c:showPercent val="0"/>
          <c:showBubbleSize val="0"/>
        </c:dLbls>
        <c:gapWidth val="219"/>
        <c:axId val="685028128"/>
        <c:axId val="685008160"/>
      </c:barChart>
      <c:lineChart>
        <c:grouping val="standard"/>
        <c:varyColors val="0"/>
        <c:ser>
          <c:idx val="1"/>
          <c:order val="1"/>
          <c:tx>
            <c:strRef>
              <c:f>'Pivot Tables'!$C$91</c:f>
              <c:strCache>
                <c:ptCount val="1"/>
                <c:pt idx="0">
                  <c:v>Average of Average Pace (min/mi)</c:v>
                </c:pt>
              </c:strCache>
            </c:strRef>
          </c:tx>
          <c:spPr>
            <a:ln w="28575" cap="rnd">
              <a:solidFill>
                <a:schemeClr val="accent2"/>
              </a:solidFill>
              <a:round/>
            </a:ln>
            <a:effectLst/>
          </c:spPr>
          <c:marker>
            <c:symbol val="none"/>
          </c:marker>
          <c:cat>
            <c:strRef>
              <c:f>'Pivot Tables'!$A$92:$A$99</c:f>
              <c:strCache>
                <c:ptCount val="7"/>
                <c:pt idx="0">
                  <c:v>Sunday</c:v>
                </c:pt>
                <c:pt idx="1">
                  <c:v>Monday</c:v>
                </c:pt>
                <c:pt idx="2">
                  <c:v>Tuesday</c:v>
                </c:pt>
                <c:pt idx="3">
                  <c:v>Wednesday</c:v>
                </c:pt>
                <c:pt idx="4">
                  <c:v>Thursday</c:v>
                </c:pt>
                <c:pt idx="5">
                  <c:v>Friday</c:v>
                </c:pt>
                <c:pt idx="6">
                  <c:v>Saturday</c:v>
                </c:pt>
              </c:strCache>
            </c:strRef>
          </c:cat>
          <c:val>
            <c:numRef>
              <c:f>'Pivot Tables'!$C$92:$C$99</c:f>
              <c:numCache>
                <c:formatCode>0.00</c:formatCode>
                <c:ptCount val="7"/>
                <c:pt idx="0">
                  <c:v>21.226249999999997</c:v>
                </c:pt>
                <c:pt idx="1">
                  <c:v>17.388571428571428</c:v>
                </c:pt>
                <c:pt idx="2">
                  <c:v>19.944166666666664</c:v>
                </c:pt>
                <c:pt idx="3">
                  <c:v>21.336250000000003</c:v>
                </c:pt>
                <c:pt idx="4">
                  <c:v>20.808</c:v>
                </c:pt>
                <c:pt idx="5">
                  <c:v>20.157499999999999</c:v>
                </c:pt>
                <c:pt idx="6">
                  <c:v>22.658000000000001</c:v>
                </c:pt>
              </c:numCache>
            </c:numRef>
          </c:val>
          <c:smooth val="0"/>
          <c:extLst>
            <c:ext xmlns:c16="http://schemas.microsoft.com/office/drawing/2014/chart" uri="{C3380CC4-5D6E-409C-BE32-E72D297353CC}">
              <c16:uniqueId val="{00000001-108A-4F07-8E22-2448BE083184}"/>
            </c:ext>
          </c:extLst>
        </c:ser>
        <c:dLbls>
          <c:showLegendKey val="0"/>
          <c:showVal val="0"/>
          <c:showCatName val="0"/>
          <c:showSerName val="0"/>
          <c:showPercent val="0"/>
          <c:showBubbleSize val="0"/>
        </c:dLbls>
        <c:marker val="1"/>
        <c:smooth val="0"/>
        <c:axId val="685031456"/>
        <c:axId val="685028960"/>
      </c:lineChart>
      <c:catAx>
        <c:axId val="6850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08160"/>
        <c:crosses val="autoZero"/>
        <c:auto val="1"/>
        <c:lblAlgn val="ctr"/>
        <c:lblOffset val="100"/>
        <c:noMultiLvlLbl val="0"/>
      </c:catAx>
      <c:valAx>
        <c:axId val="68500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28128"/>
        <c:crosses val="autoZero"/>
        <c:crossBetween val="between"/>
      </c:valAx>
      <c:valAx>
        <c:axId val="6850289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Pace</a:t>
                </a:r>
                <a:r>
                  <a:rPr lang="en-US" baseline="0"/>
                  <a:t> (min/mile)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31456"/>
        <c:crosses val="max"/>
        <c:crossBetween val="between"/>
      </c:valAx>
      <c:catAx>
        <c:axId val="685031456"/>
        <c:scaling>
          <c:orientation val="minMax"/>
        </c:scaling>
        <c:delete val="1"/>
        <c:axPos val="b"/>
        <c:numFmt formatCode="General" sourceLinked="1"/>
        <c:majorTickMark val="out"/>
        <c:minorTickMark val="none"/>
        <c:tickLblPos val="nextTo"/>
        <c:crossAx val="68502896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Calories by Workout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Average of Active Calories</c:v>
                </c:pt>
              </c:strCache>
            </c:strRef>
          </c:tx>
          <c:spPr>
            <a:solidFill>
              <a:schemeClr val="accent1"/>
            </a:solidFill>
            <a:ln>
              <a:noFill/>
            </a:ln>
            <a:effectLst/>
          </c:spPr>
          <c:invertIfNegative val="0"/>
          <c:cat>
            <c:strRef>
              <c:f>'Pivot Tables'!$A$4:$A$13</c:f>
              <c:strCache>
                <c:ptCount val="9"/>
                <c:pt idx="0">
                  <c:v>Basketball</c:v>
                </c:pt>
                <c:pt idx="1">
                  <c:v>HIIT</c:v>
                </c:pt>
                <c:pt idx="2">
                  <c:v>Kickboxing</c:v>
                </c:pt>
                <c:pt idx="3">
                  <c:v>Outdoor Walk</c:v>
                </c:pt>
                <c:pt idx="4">
                  <c:v>Pickleball</c:v>
                </c:pt>
                <c:pt idx="5">
                  <c:v>Racquetball</c:v>
                </c:pt>
                <c:pt idx="6">
                  <c:v>Run</c:v>
                </c:pt>
                <c:pt idx="7">
                  <c:v>Strength</c:v>
                </c:pt>
                <c:pt idx="8">
                  <c:v>Yoga</c:v>
                </c:pt>
              </c:strCache>
            </c:strRef>
          </c:cat>
          <c:val>
            <c:numRef>
              <c:f>'Pivot Tables'!$B$4:$B$13</c:f>
              <c:numCache>
                <c:formatCode>0.00</c:formatCode>
                <c:ptCount val="9"/>
                <c:pt idx="0">
                  <c:v>483.16666666666669</c:v>
                </c:pt>
                <c:pt idx="1">
                  <c:v>489.125</c:v>
                </c:pt>
                <c:pt idx="2">
                  <c:v>134</c:v>
                </c:pt>
                <c:pt idx="3">
                  <c:v>146.54716981132074</c:v>
                </c:pt>
                <c:pt idx="4">
                  <c:v>769</c:v>
                </c:pt>
                <c:pt idx="5">
                  <c:v>740.4545454545455</c:v>
                </c:pt>
                <c:pt idx="6">
                  <c:v>100.5</c:v>
                </c:pt>
                <c:pt idx="7">
                  <c:v>353.03125</c:v>
                </c:pt>
                <c:pt idx="8">
                  <c:v>74.2</c:v>
                </c:pt>
              </c:numCache>
            </c:numRef>
          </c:val>
          <c:extLst>
            <c:ext xmlns:c16="http://schemas.microsoft.com/office/drawing/2014/chart" uri="{C3380CC4-5D6E-409C-BE32-E72D297353CC}">
              <c16:uniqueId val="{00000000-C914-4ED0-A355-90F914315900}"/>
            </c:ext>
          </c:extLst>
        </c:ser>
        <c:ser>
          <c:idx val="1"/>
          <c:order val="1"/>
          <c:tx>
            <c:strRef>
              <c:f>'Pivot Tables'!$C$3</c:f>
              <c:strCache>
                <c:ptCount val="1"/>
                <c:pt idx="0">
                  <c:v>Average of Total Calories</c:v>
                </c:pt>
              </c:strCache>
            </c:strRef>
          </c:tx>
          <c:spPr>
            <a:solidFill>
              <a:schemeClr val="accent2"/>
            </a:solidFill>
            <a:ln>
              <a:noFill/>
            </a:ln>
            <a:effectLst/>
          </c:spPr>
          <c:invertIfNegative val="0"/>
          <c:cat>
            <c:strRef>
              <c:f>'Pivot Tables'!$A$4:$A$13</c:f>
              <c:strCache>
                <c:ptCount val="9"/>
                <c:pt idx="0">
                  <c:v>Basketball</c:v>
                </c:pt>
                <c:pt idx="1">
                  <c:v>HIIT</c:v>
                </c:pt>
                <c:pt idx="2">
                  <c:v>Kickboxing</c:v>
                </c:pt>
                <c:pt idx="3">
                  <c:v>Outdoor Walk</c:v>
                </c:pt>
                <c:pt idx="4">
                  <c:v>Pickleball</c:v>
                </c:pt>
                <c:pt idx="5">
                  <c:v>Racquetball</c:v>
                </c:pt>
                <c:pt idx="6">
                  <c:v>Run</c:v>
                </c:pt>
                <c:pt idx="7">
                  <c:v>Strength</c:v>
                </c:pt>
                <c:pt idx="8">
                  <c:v>Yoga</c:v>
                </c:pt>
              </c:strCache>
            </c:strRef>
          </c:cat>
          <c:val>
            <c:numRef>
              <c:f>'Pivot Tables'!$C$4:$C$13</c:f>
              <c:numCache>
                <c:formatCode>0.00</c:formatCode>
                <c:ptCount val="9"/>
                <c:pt idx="0">
                  <c:v>556.33333333333337</c:v>
                </c:pt>
                <c:pt idx="1">
                  <c:v>568.125</c:v>
                </c:pt>
                <c:pt idx="2">
                  <c:v>171</c:v>
                </c:pt>
                <c:pt idx="3">
                  <c:v>197.9433962264151</c:v>
                </c:pt>
                <c:pt idx="4">
                  <c:v>936</c:v>
                </c:pt>
                <c:pt idx="5">
                  <c:v>883.72727272727275</c:v>
                </c:pt>
                <c:pt idx="6">
                  <c:v>115.5</c:v>
                </c:pt>
                <c:pt idx="7">
                  <c:v>434.9375</c:v>
                </c:pt>
                <c:pt idx="8">
                  <c:v>102.2</c:v>
                </c:pt>
              </c:numCache>
            </c:numRef>
          </c:val>
          <c:extLst>
            <c:ext xmlns:c16="http://schemas.microsoft.com/office/drawing/2014/chart" uri="{C3380CC4-5D6E-409C-BE32-E72D297353CC}">
              <c16:uniqueId val="{00000001-C914-4ED0-A355-90F914315900}"/>
            </c:ext>
          </c:extLst>
        </c:ser>
        <c:ser>
          <c:idx val="2"/>
          <c:order val="2"/>
          <c:tx>
            <c:strRef>
              <c:f>'Pivot Tables'!$D$3</c:f>
              <c:strCache>
                <c:ptCount val="1"/>
                <c:pt idx="0">
                  <c:v>Average of Avg Heart Rate (bpm)</c:v>
                </c:pt>
              </c:strCache>
            </c:strRef>
          </c:tx>
          <c:spPr>
            <a:solidFill>
              <a:schemeClr val="accent3"/>
            </a:solidFill>
            <a:ln>
              <a:noFill/>
            </a:ln>
            <a:effectLst/>
          </c:spPr>
          <c:invertIfNegative val="0"/>
          <c:cat>
            <c:strRef>
              <c:f>'Pivot Tables'!$A$4:$A$13</c:f>
              <c:strCache>
                <c:ptCount val="9"/>
                <c:pt idx="0">
                  <c:v>Basketball</c:v>
                </c:pt>
                <c:pt idx="1">
                  <c:v>HIIT</c:v>
                </c:pt>
                <c:pt idx="2">
                  <c:v>Kickboxing</c:v>
                </c:pt>
                <c:pt idx="3">
                  <c:v>Outdoor Walk</c:v>
                </c:pt>
                <c:pt idx="4">
                  <c:v>Pickleball</c:v>
                </c:pt>
                <c:pt idx="5">
                  <c:v>Racquetball</c:v>
                </c:pt>
                <c:pt idx="6">
                  <c:v>Run</c:v>
                </c:pt>
                <c:pt idx="7">
                  <c:v>Strength</c:v>
                </c:pt>
                <c:pt idx="8">
                  <c:v>Yoga</c:v>
                </c:pt>
              </c:strCache>
            </c:strRef>
          </c:cat>
          <c:val>
            <c:numRef>
              <c:f>'Pivot Tables'!$D$4:$D$13</c:f>
              <c:numCache>
                <c:formatCode>0.00</c:formatCode>
                <c:ptCount val="9"/>
                <c:pt idx="0">
                  <c:v>147.5</c:v>
                </c:pt>
                <c:pt idx="1">
                  <c:v>139.375</c:v>
                </c:pt>
                <c:pt idx="2">
                  <c:v>162</c:v>
                </c:pt>
                <c:pt idx="3">
                  <c:v>100.43396226415095</c:v>
                </c:pt>
                <c:pt idx="4">
                  <c:v>123</c:v>
                </c:pt>
                <c:pt idx="5">
                  <c:v>131</c:v>
                </c:pt>
                <c:pt idx="6">
                  <c:v>156</c:v>
                </c:pt>
                <c:pt idx="7">
                  <c:v>121.65625</c:v>
                </c:pt>
                <c:pt idx="8">
                  <c:v>77</c:v>
                </c:pt>
              </c:numCache>
            </c:numRef>
          </c:val>
          <c:extLst>
            <c:ext xmlns:c16="http://schemas.microsoft.com/office/drawing/2014/chart" uri="{C3380CC4-5D6E-409C-BE32-E72D297353CC}">
              <c16:uniqueId val="{00000002-C914-4ED0-A355-90F914315900}"/>
            </c:ext>
          </c:extLst>
        </c:ser>
        <c:dLbls>
          <c:showLegendKey val="0"/>
          <c:showVal val="0"/>
          <c:showCatName val="0"/>
          <c:showSerName val="0"/>
          <c:showPercent val="0"/>
          <c:showBubbleSize val="0"/>
        </c:dLbls>
        <c:gapWidth val="219"/>
        <c:overlap val="-27"/>
        <c:axId val="684935488"/>
        <c:axId val="684937984"/>
      </c:barChart>
      <c:catAx>
        <c:axId val="68493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Workout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37984"/>
        <c:crosses val="autoZero"/>
        <c:auto val="1"/>
        <c:lblAlgn val="ctr"/>
        <c:lblOffset val="100"/>
        <c:noMultiLvlLbl val="0"/>
      </c:catAx>
      <c:valAx>
        <c:axId val="68493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Workouts</a:t>
            </a:r>
            <a:r>
              <a:rPr lang="en-US" baseline="0"/>
              <a:t> per Caloire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Tables'!$B$120:$B$121</c:f>
              <c:strCache>
                <c:ptCount val="1"/>
                <c:pt idx="0">
                  <c:v>Basketball</c:v>
                </c:pt>
              </c:strCache>
            </c:strRef>
          </c:tx>
          <c:spPr>
            <a:solidFill>
              <a:schemeClr val="accent1"/>
            </a:solidFill>
            <a:ln>
              <a:noFill/>
            </a:ln>
            <a:effectLst/>
          </c:spPr>
          <c:invertIfNegative val="0"/>
          <c:cat>
            <c:strRef>
              <c:f>'Pivot Tables'!$A$122:$A$125</c:f>
              <c:strCache>
                <c:ptCount val="3"/>
                <c:pt idx="0">
                  <c:v>High</c:v>
                </c:pt>
                <c:pt idx="1">
                  <c:v>Low</c:v>
                </c:pt>
                <c:pt idx="2">
                  <c:v>Medium</c:v>
                </c:pt>
              </c:strCache>
            </c:strRef>
          </c:cat>
          <c:val>
            <c:numRef>
              <c:f>'Pivot Tables'!$B$122:$B$125</c:f>
              <c:numCache>
                <c:formatCode>General</c:formatCode>
                <c:ptCount val="3"/>
                <c:pt idx="0">
                  <c:v>6</c:v>
                </c:pt>
              </c:numCache>
            </c:numRef>
          </c:val>
          <c:extLst>
            <c:ext xmlns:c16="http://schemas.microsoft.com/office/drawing/2014/chart" uri="{C3380CC4-5D6E-409C-BE32-E72D297353CC}">
              <c16:uniqueId val="{00000000-4AC5-4FED-A296-64E7C451A9D2}"/>
            </c:ext>
          </c:extLst>
        </c:ser>
        <c:ser>
          <c:idx val="1"/>
          <c:order val="1"/>
          <c:tx>
            <c:strRef>
              <c:f>'Pivot Tables'!$C$120:$C$121</c:f>
              <c:strCache>
                <c:ptCount val="1"/>
                <c:pt idx="0">
                  <c:v>HIIT</c:v>
                </c:pt>
              </c:strCache>
            </c:strRef>
          </c:tx>
          <c:spPr>
            <a:solidFill>
              <a:schemeClr val="accent2"/>
            </a:solidFill>
            <a:ln>
              <a:noFill/>
            </a:ln>
            <a:effectLst/>
          </c:spPr>
          <c:invertIfNegative val="0"/>
          <c:cat>
            <c:strRef>
              <c:f>'Pivot Tables'!$A$122:$A$125</c:f>
              <c:strCache>
                <c:ptCount val="3"/>
                <c:pt idx="0">
                  <c:v>High</c:v>
                </c:pt>
                <c:pt idx="1">
                  <c:v>Low</c:v>
                </c:pt>
                <c:pt idx="2">
                  <c:v>Medium</c:v>
                </c:pt>
              </c:strCache>
            </c:strRef>
          </c:cat>
          <c:val>
            <c:numRef>
              <c:f>'Pivot Tables'!$C$122:$C$125</c:f>
              <c:numCache>
                <c:formatCode>General</c:formatCode>
                <c:ptCount val="3"/>
                <c:pt idx="0">
                  <c:v>15</c:v>
                </c:pt>
                <c:pt idx="2">
                  <c:v>1</c:v>
                </c:pt>
              </c:numCache>
            </c:numRef>
          </c:val>
          <c:extLst>
            <c:ext xmlns:c16="http://schemas.microsoft.com/office/drawing/2014/chart" uri="{C3380CC4-5D6E-409C-BE32-E72D297353CC}">
              <c16:uniqueId val="{0000006C-4AC5-4FED-A296-64E7C451A9D2}"/>
            </c:ext>
          </c:extLst>
        </c:ser>
        <c:ser>
          <c:idx val="2"/>
          <c:order val="2"/>
          <c:tx>
            <c:strRef>
              <c:f>'Pivot Tables'!$D$120:$D$121</c:f>
              <c:strCache>
                <c:ptCount val="1"/>
                <c:pt idx="0">
                  <c:v>Kickboxing</c:v>
                </c:pt>
              </c:strCache>
            </c:strRef>
          </c:tx>
          <c:spPr>
            <a:solidFill>
              <a:schemeClr val="accent3"/>
            </a:solidFill>
            <a:ln>
              <a:noFill/>
            </a:ln>
            <a:effectLst/>
          </c:spPr>
          <c:invertIfNegative val="0"/>
          <c:cat>
            <c:strRef>
              <c:f>'Pivot Tables'!$A$122:$A$125</c:f>
              <c:strCache>
                <c:ptCount val="3"/>
                <c:pt idx="0">
                  <c:v>High</c:v>
                </c:pt>
                <c:pt idx="1">
                  <c:v>Low</c:v>
                </c:pt>
                <c:pt idx="2">
                  <c:v>Medium</c:v>
                </c:pt>
              </c:strCache>
            </c:strRef>
          </c:cat>
          <c:val>
            <c:numRef>
              <c:f>'Pivot Tables'!$D$122:$D$125</c:f>
              <c:numCache>
                <c:formatCode>General</c:formatCode>
                <c:ptCount val="3"/>
                <c:pt idx="2">
                  <c:v>1</c:v>
                </c:pt>
              </c:numCache>
            </c:numRef>
          </c:val>
          <c:extLst>
            <c:ext xmlns:c16="http://schemas.microsoft.com/office/drawing/2014/chart" uri="{C3380CC4-5D6E-409C-BE32-E72D297353CC}">
              <c16:uniqueId val="{0000006D-4AC5-4FED-A296-64E7C451A9D2}"/>
            </c:ext>
          </c:extLst>
        </c:ser>
        <c:ser>
          <c:idx val="3"/>
          <c:order val="3"/>
          <c:tx>
            <c:strRef>
              <c:f>'Pivot Tables'!$E$120:$E$121</c:f>
              <c:strCache>
                <c:ptCount val="1"/>
                <c:pt idx="0">
                  <c:v>Outdoor Walk</c:v>
                </c:pt>
              </c:strCache>
            </c:strRef>
          </c:tx>
          <c:spPr>
            <a:solidFill>
              <a:schemeClr val="accent4"/>
            </a:solidFill>
            <a:ln>
              <a:noFill/>
            </a:ln>
            <a:effectLst/>
          </c:spPr>
          <c:invertIfNegative val="0"/>
          <c:cat>
            <c:strRef>
              <c:f>'Pivot Tables'!$A$122:$A$125</c:f>
              <c:strCache>
                <c:ptCount val="3"/>
                <c:pt idx="0">
                  <c:v>High</c:v>
                </c:pt>
                <c:pt idx="1">
                  <c:v>Low</c:v>
                </c:pt>
                <c:pt idx="2">
                  <c:v>Medium</c:v>
                </c:pt>
              </c:strCache>
            </c:strRef>
          </c:cat>
          <c:val>
            <c:numRef>
              <c:f>'Pivot Tables'!$E$122:$E$125</c:f>
              <c:numCache>
                <c:formatCode>General</c:formatCode>
                <c:ptCount val="3"/>
                <c:pt idx="0">
                  <c:v>7</c:v>
                </c:pt>
                <c:pt idx="1">
                  <c:v>21</c:v>
                </c:pt>
                <c:pt idx="2">
                  <c:v>25</c:v>
                </c:pt>
              </c:numCache>
            </c:numRef>
          </c:val>
          <c:extLst>
            <c:ext xmlns:c16="http://schemas.microsoft.com/office/drawing/2014/chart" uri="{C3380CC4-5D6E-409C-BE32-E72D297353CC}">
              <c16:uniqueId val="{0000006E-4AC5-4FED-A296-64E7C451A9D2}"/>
            </c:ext>
          </c:extLst>
        </c:ser>
        <c:ser>
          <c:idx val="4"/>
          <c:order val="4"/>
          <c:tx>
            <c:strRef>
              <c:f>'Pivot Tables'!$F$120:$F$121</c:f>
              <c:strCache>
                <c:ptCount val="1"/>
                <c:pt idx="0">
                  <c:v>Pickleball</c:v>
                </c:pt>
              </c:strCache>
            </c:strRef>
          </c:tx>
          <c:spPr>
            <a:solidFill>
              <a:schemeClr val="accent5"/>
            </a:solidFill>
            <a:ln>
              <a:noFill/>
            </a:ln>
            <a:effectLst/>
          </c:spPr>
          <c:invertIfNegative val="0"/>
          <c:cat>
            <c:strRef>
              <c:f>'Pivot Tables'!$A$122:$A$125</c:f>
              <c:strCache>
                <c:ptCount val="3"/>
                <c:pt idx="0">
                  <c:v>High</c:v>
                </c:pt>
                <c:pt idx="1">
                  <c:v>Low</c:v>
                </c:pt>
                <c:pt idx="2">
                  <c:v>Medium</c:v>
                </c:pt>
              </c:strCache>
            </c:strRef>
          </c:cat>
          <c:val>
            <c:numRef>
              <c:f>'Pivot Tables'!$F$122:$F$125</c:f>
              <c:numCache>
                <c:formatCode>General</c:formatCode>
                <c:ptCount val="3"/>
                <c:pt idx="0">
                  <c:v>1</c:v>
                </c:pt>
              </c:numCache>
            </c:numRef>
          </c:val>
          <c:extLst>
            <c:ext xmlns:c16="http://schemas.microsoft.com/office/drawing/2014/chart" uri="{C3380CC4-5D6E-409C-BE32-E72D297353CC}">
              <c16:uniqueId val="{0000006F-4AC5-4FED-A296-64E7C451A9D2}"/>
            </c:ext>
          </c:extLst>
        </c:ser>
        <c:ser>
          <c:idx val="5"/>
          <c:order val="5"/>
          <c:tx>
            <c:strRef>
              <c:f>'Pivot Tables'!$G$120:$G$121</c:f>
              <c:strCache>
                <c:ptCount val="1"/>
                <c:pt idx="0">
                  <c:v>Racquetball</c:v>
                </c:pt>
              </c:strCache>
            </c:strRef>
          </c:tx>
          <c:spPr>
            <a:solidFill>
              <a:schemeClr val="accent6"/>
            </a:solidFill>
            <a:ln>
              <a:noFill/>
            </a:ln>
            <a:effectLst/>
          </c:spPr>
          <c:invertIfNegative val="0"/>
          <c:cat>
            <c:strRef>
              <c:f>'Pivot Tables'!$A$122:$A$125</c:f>
              <c:strCache>
                <c:ptCount val="3"/>
                <c:pt idx="0">
                  <c:v>High</c:v>
                </c:pt>
                <c:pt idx="1">
                  <c:v>Low</c:v>
                </c:pt>
                <c:pt idx="2">
                  <c:v>Medium</c:v>
                </c:pt>
              </c:strCache>
            </c:strRef>
          </c:cat>
          <c:val>
            <c:numRef>
              <c:f>'Pivot Tables'!$G$122:$G$125</c:f>
              <c:numCache>
                <c:formatCode>General</c:formatCode>
                <c:ptCount val="3"/>
                <c:pt idx="0">
                  <c:v>11</c:v>
                </c:pt>
              </c:numCache>
            </c:numRef>
          </c:val>
          <c:extLst>
            <c:ext xmlns:c16="http://schemas.microsoft.com/office/drawing/2014/chart" uri="{C3380CC4-5D6E-409C-BE32-E72D297353CC}">
              <c16:uniqueId val="{00000070-4AC5-4FED-A296-64E7C451A9D2}"/>
            </c:ext>
          </c:extLst>
        </c:ser>
        <c:ser>
          <c:idx val="6"/>
          <c:order val="6"/>
          <c:tx>
            <c:strRef>
              <c:f>'Pivot Tables'!$H$120:$H$121</c:f>
              <c:strCache>
                <c:ptCount val="1"/>
                <c:pt idx="0">
                  <c:v>Run</c:v>
                </c:pt>
              </c:strCache>
            </c:strRef>
          </c:tx>
          <c:spPr>
            <a:solidFill>
              <a:schemeClr val="accent1">
                <a:lumMod val="60000"/>
              </a:schemeClr>
            </a:solidFill>
            <a:ln>
              <a:noFill/>
            </a:ln>
            <a:effectLst/>
          </c:spPr>
          <c:invertIfNegative val="0"/>
          <c:cat>
            <c:strRef>
              <c:f>'Pivot Tables'!$A$122:$A$125</c:f>
              <c:strCache>
                <c:ptCount val="3"/>
                <c:pt idx="0">
                  <c:v>High</c:v>
                </c:pt>
                <c:pt idx="1">
                  <c:v>Low</c:v>
                </c:pt>
                <c:pt idx="2">
                  <c:v>Medium</c:v>
                </c:pt>
              </c:strCache>
            </c:strRef>
          </c:cat>
          <c:val>
            <c:numRef>
              <c:f>'Pivot Tables'!$H$122:$H$125</c:f>
              <c:numCache>
                <c:formatCode>General</c:formatCode>
                <c:ptCount val="3"/>
                <c:pt idx="1">
                  <c:v>1</c:v>
                </c:pt>
                <c:pt idx="2">
                  <c:v>1</c:v>
                </c:pt>
              </c:numCache>
            </c:numRef>
          </c:val>
          <c:extLst>
            <c:ext xmlns:c16="http://schemas.microsoft.com/office/drawing/2014/chart" uri="{C3380CC4-5D6E-409C-BE32-E72D297353CC}">
              <c16:uniqueId val="{00000071-4AC5-4FED-A296-64E7C451A9D2}"/>
            </c:ext>
          </c:extLst>
        </c:ser>
        <c:ser>
          <c:idx val="7"/>
          <c:order val="7"/>
          <c:tx>
            <c:strRef>
              <c:f>'Pivot Tables'!$I$120:$I$121</c:f>
              <c:strCache>
                <c:ptCount val="1"/>
                <c:pt idx="0">
                  <c:v>Strength</c:v>
                </c:pt>
              </c:strCache>
            </c:strRef>
          </c:tx>
          <c:spPr>
            <a:solidFill>
              <a:schemeClr val="accent2">
                <a:lumMod val="60000"/>
              </a:schemeClr>
            </a:solidFill>
            <a:ln>
              <a:noFill/>
            </a:ln>
            <a:effectLst/>
          </c:spPr>
          <c:invertIfNegative val="0"/>
          <c:cat>
            <c:strRef>
              <c:f>'Pivot Tables'!$A$122:$A$125</c:f>
              <c:strCache>
                <c:ptCount val="3"/>
                <c:pt idx="0">
                  <c:v>High</c:v>
                </c:pt>
                <c:pt idx="1">
                  <c:v>Low</c:v>
                </c:pt>
                <c:pt idx="2">
                  <c:v>Medium</c:v>
                </c:pt>
              </c:strCache>
            </c:strRef>
          </c:cat>
          <c:val>
            <c:numRef>
              <c:f>'Pivot Tables'!$I$122:$I$125</c:f>
              <c:numCache>
                <c:formatCode>General</c:formatCode>
                <c:ptCount val="3"/>
                <c:pt idx="0">
                  <c:v>21</c:v>
                </c:pt>
                <c:pt idx="2">
                  <c:v>11</c:v>
                </c:pt>
              </c:numCache>
            </c:numRef>
          </c:val>
          <c:extLst>
            <c:ext xmlns:c16="http://schemas.microsoft.com/office/drawing/2014/chart" uri="{C3380CC4-5D6E-409C-BE32-E72D297353CC}">
              <c16:uniqueId val="{00000072-4AC5-4FED-A296-64E7C451A9D2}"/>
            </c:ext>
          </c:extLst>
        </c:ser>
        <c:ser>
          <c:idx val="8"/>
          <c:order val="8"/>
          <c:tx>
            <c:strRef>
              <c:f>'Pivot Tables'!$J$120:$J$121</c:f>
              <c:strCache>
                <c:ptCount val="1"/>
                <c:pt idx="0">
                  <c:v>Yoga</c:v>
                </c:pt>
              </c:strCache>
            </c:strRef>
          </c:tx>
          <c:spPr>
            <a:solidFill>
              <a:schemeClr val="accent3">
                <a:lumMod val="60000"/>
              </a:schemeClr>
            </a:solidFill>
            <a:ln>
              <a:noFill/>
            </a:ln>
            <a:effectLst/>
          </c:spPr>
          <c:invertIfNegative val="0"/>
          <c:cat>
            <c:strRef>
              <c:f>'Pivot Tables'!$A$122:$A$125</c:f>
              <c:strCache>
                <c:ptCount val="3"/>
                <c:pt idx="0">
                  <c:v>High</c:v>
                </c:pt>
                <c:pt idx="1">
                  <c:v>Low</c:v>
                </c:pt>
                <c:pt idx="2">
                  <c:v>Medium</c:v>
                </c:pt>
              </c:strCache>
            </c:strRef>
          </c:cat>
          <c:val>
            <c:numRef>
              <c:f>'Pivot Tables'!$J$122:$J$125</c:f>
              <c:numCache>
                <c:formatCode>General</c:formatCode>
                <c:ptCount val="3"/>
                <c:pt idx="1">
                  <c:v>4</c:v>
                </c:pt>
                <c:pt idx="2">
                  <c:v>1</c:v>
                </c:pt>
              </c:numCache>
            </c:numRef>
          </c:val>
          <c:extLst>
            <c:ext xmlns:c16="http://schemas.microsoft.com/office/drawing/2014/chart" uri="{C3380CC4-5D6E-409C-BE32-E72D297353CC}">
              <c16:uniqueId val="{00000073-4AC5-4FED-A296-64E7C451A9D2}"/>
            </c:ext>
          </c:extLst>
        </c:ser>
        <c:dLbls>
          <c:showLegendKey val="0"/>
          <c:showVal val="0"/>
          <c:showCatName val="0"/>
          <c:showSerName val="0"/>
          <c:showPercent val="0"/>
          <c:showBubbleSize val="0"/>
        </c:dLbls>
        <c:gapWidth val="219"/>
        <c:overlap val="-27"/>
        <c:axId val="851133120"/>
        <c:axId val="851133536"/>
      </c:barChart>
      <c:catAx>
        <c:axId val="85113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Calories Burned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3536"/>
        <c:crosses val="autoZero"/>
        <c:auto val="1"/>
        <c:lblAlgn val="ctr"/>
        <c:lblOffset val="100"/>
        <c:noMultiLvlLbl val="0"/>
      </c:catAx>
      <c:valAx>
        <c:axId val="85113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Workout</a:t>
            </a:r>
            <a:r>
              <a:rPr lang="en-US" baseline="0"/>
              <a:t> Count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c:f>
              <c:strCache>
                <c:ptCount val="1"/>
                <c:pt idx="0">
                  <c:v>Total</c:v>
                </c:pt>
              </c:strCache>
            </c:strRef>
          </c:tx>
          <c:spPr>
            <a:solidFill>
              <a:schemeClr val="accent1"/>
            </a:solidFill>
            <a:ln>
              <a:noFill/>
            </a:ln>
            <a:effectLst/>
          </c:spPr>
          <c:invertIfNegative val="0"/>
          <c:cat>
            <c:multiLvlStrRef>
              <c:f>'Pivot Tables'!$A$43:$A$83</c:f>
              <c:multiLvlStrCache>
                <c:ptCount val="33"/>
                <c:lvl>
                  <c:pt idx="0">
                    <c:v>Kickboxing</c:v>
                  </c:pt>
                  <c:pt idx="1">
                    <c:v>Outdoor Walk</c:v>
                  </c:pt>
                  <c:pt idx="2">
                    <c:v>Pickleball</c:v>
                  </c:pt>
                  <c:pt idx="3">
                    <c:v>Racquetball</c:v>
                  </c:pt>
                  <c:pt idx="4">
                    <c:v>Strength</c:v>
                  </c:pt>
                  <c:pt idx="5">
                    <c:v>HIIT</c:v>
                  </c:pt>
                  <c:pt idx="6">
                    <c:v>Outdoor Walk</c:v>
                  </c:pt>
                  <c:pt idx="7">
                    <c:v>Run</c:v>
                  </c:pt>
                  <c:pt idx="8">
                    <c:v>Strength</c:v>
                  </c:pt>
                  <c:pt idx="9">
                    <c:v>Yoga</c:v>
                  </c:pt>
                  <c:pt idx="10">
                    <c:v>Basketball</c:v>
                  </c:pt>
                  <c:pt idx="11">
                    <c:v>HIIT</c:v>
                  </c:pt>
                  <c:pt idx="12">
                    <c:v>Outdoor Walk</c:v>
                  </c:pt>
                  <c:pt idx="13">
                    <c:v>Racquetball</c:v>
                  </c:pt>
                  <c:pt idx="14">
                    <c:v>Strength</c:v>
                  </c:pt>
                  <c:pt idx="15">
                    <c:v>Yoga</c:v>
                  </c:pt>
                  <c:pt idx="16">
                    <c:v>HIIT</c:v>
                  </c:pt>
                  <c:pt idx="17">
                    <c:v>Outdoor Walk</c:v>
                  </c:pt>
                  <c:pt idx="18">
                    <c:v>Racquetball</c:v>
                  </c:pt>
                  <c:pt idx="19">
                    <c:v>Strength</c:v>
                  </c:pt>
                  <c:pt idx="20">
                    <c:v>Basketball</c:v>
                  </c:pt>
                  <c:pt idx="21">
                    <c:v>HIIT</c:v>
                  </c:pt>
                  <c:pt idx="22">
                    <c:v>Outdoor Walk</c:v>
                  </c:pt>
                  <c:pt idx="23">
                    <c:v>Racquetball</c:v>
                  </c:pt>
                  <c:pt idx="24">
                    <c:v>Strength</c:v>
                  </c:pt>
                  <c:pt idx="25">
                    <c:v>Yoga</c:v>
                  </c:pt>
                  <c:pt idx="26">
                    <c:v>Basketball</c:v>
                  </c:pt>
                  <c:pt idx="27">
                    <c:v>Outdoor Walk</c:v>
                  </c:pt>
                  <c:pt idx="28">
                    <c:v>Racquetball</c:v>
                  </c:pt>
                  <c:pt idx="29">
                    <c:v>Strength</c:v>
                  </c:pt>
                  <c:pt idx="30">
                    <c:v>Yoga</c:v>
                  </c:pt>
                  <c:pt idx="31">
                    <c:v>HIIT</c:v>
                  </c:pt>
                  <c:pt idx="32">
                    <c:v>Outdoor Walk</c:v>
                  </c:pt>
                </c:lvl>
                <c:lvl>
                  <c:pt idx="0">
                    <c:v>Sunday</c:v>
                  </c:pt>
                  <c:pt idx="5">
                    <c:v>Monday</c:v>
                  </c:pt>
                  <c:pt idx="10">
                    <c:v>Tuesday</c:v>
                  </c:pt>
                  <c:pt idx="16">
                    <c:v>Wednesday</c:v>
                  </c:pt>
                  <c:pt idx="20">
                    <c:v>Thursday</c:v>
                  </c:pt>
                  <c:pt idx="26">
                    <c:v>Friday</c:v>
                  </c:pt>
                  <c:pt idx="31">
                    <c:v>Saturday</c:v>
                  </c:pt>
                </c:lvl>
              </c:multiLvlStrCache>
            </c:multiLvlStrRef>
          </c:cat>
          <c:val>
            <c:numRef>
              <c:f>'Pivot Tables'!$B$43:$B$83</c:f>
              <c:numCache>
                <c:formatCode>General</c:formatCode>
                <c:ptCount val="33"/>
                <c:pt idx="0">
                  <c:v>1</c:v>
                </c:pt>
                <c:pt idx="1">
                  <c:v>8</c:v>
                </c:pt>
                <c:pt idx="2">
                  <c:v>1</c:v>
                </c:pt>
                <c:pt idx="3">
                  <c:v>1</c:v>
                </c:pt>
                <c:pt idx="4">
                  <c:v>2</c:v>
                </c:pt>
                <c:pt idx="5">
                  <c:v>6</c:v>
                </c:pt>
                <c:pt idx="6">
                  <c:v>5</c:v>
                </c:pt>
                <c:pt idx="7">
                  <c:v>2</c:v>
                </c:pt>
                <c:pt idx="8">
                  <c:v>4</c:v>
                </c:pt>
                <c:pt idx="9">
                  <c:v>1</c:v>
                </c:pt>
                <c:pt idx="10">
                  <c:v>2</c:v>
                </c:pt>
                <c:pt idx="11">
                  <c:v>2</c:v>
                </c:pt>
                <c:pt idx="12">
                  <c:v>12</c:v>
                </c:pt>
                <c:pt idx="13">
                  <c:v>3</c:v>
                </c:pt>
                <c:pt idx="14">
                  <c:v>7</c:v>
                </c:pt>
                <c:pt idx="15">
                  <c:v>1</c:v>
                </c:pt>
                <c:pt idx="16">
                  <c:v>3</c:v>
                </c:pt>
                <c:pt idx="17">
                  <c:v>8</c:v>
                </c:pt>
                <c:pt idx="18">
                  <c:v>3</c:v>
                </c:pt>
                <c:pt idx="19">
                  <c:v>8</c:v>
                </c:pt>
                <c:pt idx="20">
                  <c:v>2</c:v>
                </c:pt>
                <c:pt idx="21">
                  <c:v>3</c:v>
                </c:pt>
                <c:pt idx="22">
                  <c:v>5</c:v>
                </c:pt>
                <c:pt idx="23">
                  <c:v>2</c:v>
                </c:pt>
                <c:pt idx="24">
                  <c:v>5</c:v>
                </c:pt>
                <c:pt idx="25">
                  <c:v>1</c:v>
                </c:pt>
                <c:pt idx="26">
                  <c:v>2</c:v>
                </c:pt>
                <c:pt idx="27">
                  <c:v>5</c:v>
                </c:pt>
                <c:pt idx="28">
                  <c:v>2</c:v>
                </c:pt>
                <c:pt idx="29">
                  <c:v>6</c:v>
                </c:pt>
                <c:pt idx="30">
                  <c:v>2</c:v>
                </c:pt>
                <c:pt idx="31">
                  <c:v>2</c:v>
                </c:pt>
                <c:pt idx="32">
                  <c:v>10</c:v>
                </c:pt>
              </c:numCache>
            </c:numRef>
          </c:val>
          <c:extLst>
            <c:ext xmlns:c16="http://schemas.microsoft.com/office/drawing/2014/chart" uri="{C3380CC4-5D6E-409C-BE32-E72D297353CC}">
              <c16:uniqueId val="{00000000-0D68-4840-BA9F-D025296E7D6F}"/>
            </c:ext>
          </c:extLst>
        </c:ser>
        <c:dLbls>
          <c:showLegendKey val="0"/>
          <c:showVal val="0"/>
          <c:showCatName val="0"/>
          <c:showSerName val="0"/>
          <c:showPercent val="0"/>
          <c:showBubbleSize val="0"/>
        </c:dLbls>
        <c:gapWidth val="219"/>
        <c:overlap val="-27"/>
        <c:axId val="841276784"/>
        <c:axId val="841272208"/>
      </c:barChart>
      <c:catAx>
        <c:axId val="8412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Week</a:t>
                </a:r>
                <a:r>
                  <a:rPr lang="en-US" baseline="0"/>
                  <a:t> and Workout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72208"/>
        <c:crosses val="autoZero"/>
        <c:auto val="1"/>
        <c:lblAlgn val="ctr"/>
        <c:lblOffset val="100"/>
        <c:noMultiLvlLbl val="0"/>
      </c:catAx>
      <c:valAx>
        <c:axId val="8412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7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Calories by Workout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Average of Active Calories</c:v>
                </c:pt>
              </c:strCache>
            </c:strRef>
          </c:tx>
          <c:spPr>
            <a:solidFill>
              <a:schemeClr val="accent1"/>
            </a:solidFill>
            <a:ln>
              <a:noFill/>
            </a:ln>
            <a:effectLst/>
          </c:spPr>
          <c:invertIfNegative val="0"/>
          <c:cat>
            <c:strRef>
              <c:f>'Pivot Tables'!$A$4:$A$13</c:f>
              <c:strCache>
                <c:ptCount val="9"/>
                <c:pt idx="0">
                  <c:v>Basketball</c:v>
                </c:pt>
                <c:pt idx="1">
                  <c:v>HIIT</c:v>
                </c:pt>
                <c:pt idx="2">
                  <c:v>Kickboxing</c:v>
                </c:pt>
                <c:pt idx="3">
                  <c:v>Outdoor Walk</c:v>
                </c:pt>
                <c:pt idx="4">
                  <c:v>Pickleball</c:v>
                </c:pt>
                <c:pt idx="5">
                  <c:v>Racquetball</c:v>
                </c:pt>
                <c:pt idx="6">
                  <c:v>Run</c:v>
                </c:pt>
                <c:pt idx="7">
                  <c:v>Strength</c:v>
                </c:pt>
                <c:pt idx="8">
                  <c:v>Yoga</c:v>
                </c:pt>
              </c:strCache>
            </c:strRef>
          </c:cat>
          <c:val>
            <c:numRef>
              <c:f>'Pivot Tables'!$B$4:$B$13</c:f>
              <c:numCache>
                <c:formatCode>0.00</c:formatCode>
                <c:ptCount val="9"/>
                <c:pt idx="0">
                  <c:v>483.16666666666669</c:v>
                </c:pt>
                <c:pt idx="1">
                  <c:v>489.125</c:v>
                </c:pt>
                <c:pt idx="2">
                  <c:v>134</c:v>
                </c:pt>
                <c:pt idx="3">
                  <c:v>146.54716981132074</c:v>
                </c:pt>
                <c:pt idx="4">
                  <c:v>769</c:v>
                </c:pt>
                <c:pt idx="5">
                  <c:v>740.4545454545455</c:v>
                </c:pt>
                <c:pt idx="6">
                  <c:v>100.5</c:v>
                </c:pt>
                <c:pt idx="7">
                  <c:v>353.03125</c:v>
                </c:pt>
                <c:pt idx="8">
                  <c:v>74.2</c:v>
                </c:pt>
              </c:numCache>
            </c:numRef>
          </c:val>
          <c:extLst>
            <c:ext xmlns:c16="http://schemas.microsoft.com/office/drawing/2014/chart" uri="{C3380CC4-5D6E-409C-BE32-E72D297353CC}">
              <c16:uniqueId val="{00000000-18A9-4CA4-B3D5-DDBB20479142}"/>
            </c:ext>
          </c:extLst>
        </c:ser>
        <c:ser>
          <c:idx val="1"/>
          <c:order val="1"/>
          <c:tx>
            <c:strRef>
              <c:f>'Pivot Tables'!$C$3</c:f>
              <c:strCache>
                <c:ptCount val="1"/>
                <c:pt idx="0">
                  <c:v>Average of Total Calories</c:v>
                </c:pt>
              </c:strCache>
            </c:strRef>
          </c:tx>
          <c:spPr>
            <a:solidFill>
              <a:schemeClr val="accent2"/>
            </a:solidFill>
            <a:ln>
              <a:noFill/>
            </a:ln>
            <a:effectLst/>
          </c:spPr>
          <c:invertIfNegative val="0"/>
          <c:cat>
            <c:strRef>
              <c:f>'Pivot Tables'!$A$4:$A$13</c:f>
              <c:strCache>
                <c:ptCount val="9"/>
                <c:pt idx="0">
                  <c:v>Basketball</c:v>
                </c:pt>
                <c:pt idx="1">
                  <c:v>HIIT</c:v>
                </c:pt>
                <c:pt idx="2">
                  <c:v>Kickboxing</c:v>
                </c:pt>
                <c:pt idx="3">
                  <c:v>Outdoor Walk</c:v>
                </c:pt>
                <c:pt idx="4">
                  <c:v>Pickleball</c:v>
                </c:pt>
                <c:pt idx="5">
                  <c:v>Racquetball</c:v>
                </c:pt>
                <c:pt idx="6">
                  <c:v>Run</c:v>
                </c:pt>
                <c:pt idx="7">
                  <c:v>Strength</c:v>
                </c:pt>
                <c:pt idx="8">
                  <c:v>Yoga</c:v>
                </c:pt>
              </c:strCache>
            </c:strRef>
          </c:cat>
          <c:val>
            <c:numRef>
              <c:f>'Pivot Tables'!$C$4:$C$13</c:f>
              <c:numCache>
                <c:formatCode>0.00</c:formatCode>
                <c:ptCount val="9"/>
                <c:pt idx="0">
                  <c:v>556.33333333333337</c:v>
                </c:pt>
                <c:pt idx="1">
                  <c:v>568.125</c:v>
                </c:pt>
                <c:pt idx="2">
                  <c:v>171</c:v>
                </c:pt>
                <c:pt idx="3">
                  <c:v>197.9433962264151</c:v>
                </c:pt>
                <c:pt idx="4">
                  <c:v>936</c:v>
                </c:pt>
                <c:pt idx="5">
                  <c:v>883.72727272727275</c:v>
                </c:pt>
                <c:pt idx="6">
                  <c:v>115.5</c:v>
                </c:pt>
                <c:pt idx="7">
                  <c:v>434.9375</c:v>
                </c:pt>
                <c:pt idx="8">
                  <c:v>102.2</c:v>
                </c:pt>
              </c:numCache>
            </c:numRef>
          </c:val>
          <c:extLst>
            <c:ext xmlns:c16="http://schemas.microsoft.com/office/drawing/2014/chart" uri="{C3380CC4-5D6E-409C-BE32-E72D297353CC}">
              <c16:uniqueId val="{00000001-18A9-4CA4-B3D5-DDBB20479142}"/>
            </c:ext>
          </c:extLst>
        </c:ser>
        <c:ser>
          <c:idx val="2"/>
          <c:order val="2"/>
          <c:tx>
            <c:strRef>
              <c:f>'Pivot Tables'!$D$3</c:f>
              <c:strCache>
                <c:ptCount val="1"/>
                <c:pt idx="0">
                  <c:v>Average of Avg Heart Rate (bpm)</c:v>
                </c:pt>
              </c:strCache>
            </c:strRef>
          </c:tx>
          <c:spPr>
            <a:solidFill>
              <a:schemeClr val="accent3"/>
            </a:solidFill>
            <a:ln>
              <a:noFill/>
            </a:ln>
            <a:effectLst/>
          </c:spPr>
          <c:invertIfNegative val="0"/>
          <c:cat>
            <c:strRef>
              <c:f>'Pivot Tables'!$A$4:$A$13</c:f>
              <c:strCache>
                <c:ptCount val="9"/>
                <c:pt idx="0">
                  <c:v>Basketball</c:v>
                </c:pt>
                <c:pt idx="1">
                  <c:v>HIIT</c:v>
                </c:pt>
                <c:pt idx="2">
                  <c:v>Kickboxing</c:v>
                </c:pt>
                <c:pt idx="3">
                  <c:v>Outdoor Walk</c:v>
                </c:pt>
                <c:pt idx="4">
                  <c:v>Pickleball</c:v>
                </c:pt>
                <c:pt idx="5">
                  <c:v>Racquetball</c:v>
                </c:pt>
                <c:pt idx="6">
                  <c:v>Run</c:v>
                </c:pt>
                <c:pt idx="7">
                  <c:v>Strength</c:v>
                </c:pt>
                <c:pt idx="8">
                  <c:v>Yoga</c:v>
                </c:pt>
              </c:strCache>
            </c:strRef>
          </c:cat>
          <c:val>
            <c:numRef>
              <c:f>'Pivot Tables'!$D$4:$D$13</c:f>
              <c:numCache>
                <c:formatCode>0.00</c:formatCode>
                <c:ptCount val="9"/>
                <c:pt idx="0">
                  <c:v>147.5</c:v>
                </c:pt>
                <c:pt idx="1">
                  <c:v>139.375</c:v>
                </c:pt>
                <c:pt idx="2">
                  <c:v>162</c:v>
                </c:pt>
                <c:pt idx="3">
                  <c:v>100.43396226415095</c:v>
                </c:pt>
                <c:pt idx="4">
                  <c:v>123</c:v>
                </c:pt>
                <c:pt idx="5">
                  <c:v>131</c:v>
                </c:pt>
                <c:pt idx="6">
                  <c:v>156</c:v>
                </c:pt>
                <c:pt idx="7">
                  <c:v>121.65625</c:v>
                </c:pt>
                <c:pt idx="8">
                  <c:v>77</c:v>
                </c:pt>
              </c:numCache>
            </c:numRef>
          </c:val>
          <c:extLst>
            <c:ext xmlns:c16="http://schemas.microsoft.com/office/drawing/2014/chart" uri="{C3380CC4-5D6E-409C-BE32-E72D297353CC}">
              <c16:uniqueId val="{00000002-18A9-4CA4-B3D5-DDBB20479142}"/>
            </c:ext>
          </c:extLst>
        </c:ser>
        <c:dLbls>
          <c:showLegendKey val="0"/>
          <c:showVal val="0"/>
          <c:showCatName val="0"/>
          <c:showSerName val="0"/>
          <c:showPercent val="0"/>
          <c:showBubbleSize val="0"/>
        </c:dLbls>
        <c:gapWidth val="219"/>
        <c:overlap val="-27"/>
        <c:axId val="691676800"/>
        <c:axId val="691670976"/>
      </c:barChart>
      <c:catAx>
        <c:axId val="69167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Workout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70976"/>
        <c:crosses val="autoZero"/>
        <c:auto val="1"/>
        <c:lblAlgn val="ctr"/>
        <c:lblOffset val="100"/>
        <c:noMultiLvlLbl val="0"/>
      </c:catAx>
      <c:valAx>
        <c:axId val="691670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Walks by Day</a:t>
            </a:r>
            <a:r>
              <a:rPr lang="en-US" baseline="0"/>
              <a:t>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c:f>
              <c:strCache>
                <c:ptCount val="1"/>
                <c:pt idx="0">
                  <c:v>Average of Distance (miles)</c:v>
                </c:pt>
              </c:strCache>
            </c:strRef>
          </c:tx>
          <c:spPr>
            <a:solidFill>
              <a:schemeClr val="accent1"/>
            </a:solidFill>
            <a:ln>
              <a:noFill/>
            </a:ln>
            <a:effectLst/>
          </c:spPr>
          <c:invertIfNegative val="0"/>
          <c:cat>
            <c:strRef>
              <c:f>'Pivot Tables'!$A$92:$A$99</c:f>
              <c:strCache>
                <c:ptCount val="7"/>
                <c:pt idx="0">
                  <c:v>Sunday</c:v>
                </c:pt>
                <c:pt idx="1">
                  <c:v>Monday</c:v>
                </c:pt>
                <c:pt idx="2">
                  <c:v>Tuesday</c:v>
                </c:pt>
                <c:pt idx="3">
                  <c:v>Wednesday</c:v>
                </c:pt>
                <c:pt idx="4">
                  <c:v>Thursday</c:v>
                </c:pt>
                <c:pt idx="5">
                  <c:v>Friday</c:v>
                </c:pt>
                <c:pt idx="6">
                  <c:v>Saturday</c:v>
                </c:pt>
              </c:strCache>
            </c:strRef>
          </c:cat>
          <c:val>
            <c:numRef>
              <c:f>'Pivot Tables'!$B$92:$B$99</c:f>
              <c:numCache>
                <c:formatCode>0.00</c:formatCode>
                <c:ptCount val="7"/>
                <c:pt idx="0">
                  <c:v>1.5924999999999996</c:v>
                </c:pt>
                <c:pt idx="1">
                  <c:v>1.0157142857142858</c:v>
                </c:pt>
                <c:pt idx="2">
                  <c:v>0.89583333333333348</c:v>
                </c:pt>
                <c:pt idx="3">
                  <c:v>0.90375000000000005</c:v>
                </c:pt>
                <c:pt idx="4">
                  <c:v>1.1219999999999999</c:v>
                </c:pt>
                <c:pt idx="5">
                  <c:v>2.1675</c:v>
                </c:pt>
                <c:pt idx="6">
                  <c:v>2.3969999999999998</c:v>
                </c:pt>
              </c:numCache>
            </c:numRef>
          </c:val>
          <c:extLst>
            <c:ext xmlns:c16="http://schemas.microsoft.com/office/drawing/2014/chart" uri="{C3380CC4-5D6E-409C-BE32-E72D297353CC}">
              <c16:uniqueId val="{00000000-5720-40FF-9646-C7AD571F22E3}"/>
            </c:ext>
          </c:extLst>
        </c:ser>
        <c:dLbls>
          <c:showLegendKey val="0"/>
          <c:showVal val="0"/>
          <c:showCatName val="0"/>
          <c:showSerName val="0"/>
          <c:showPercent val="0"/>
          <c:showBubbleSize val="0"/>
        </c:dLbls>
        <c:gapWidth val="219"/>
        <c:axId val="685028128"/>
        <c:axId val="685008160"/>
      </c:barChart>
      <c:lineChart>
        <c:grouping val="standard"/>
        <c:varyColors val="0"/>
        <c:ser>
          <c:idx val="1"/>
          <c:order val="1"/>
          <c:tx>
            <c:strRef>
              <c:f>'Pivot Tables'!$C$91</c:f>
              <c:strCache>
                <c:ptCount val="1"/>
                <c:pt idx="0">
                  <c:v>Average of Average Pace (min/mi)</c:v>
                </c:pt>
              </c:strCache>
            </c:strRef>
          </c:tx>
          <c:spPr>
            <a:ln w="28575" cap="rnd">
              <a:solidFill>
                <a:schemeClr val="accent2"/>
              </a:solidFill>
              <a:round/>
            </a:ln>
            <a:effectLst/>
          </c:spPr>
          <c:marker>
            <c:symbol val="none"/>
          </c:marker>
          <c:cat>
            <c:strRef>
              <c:f>'Pivot Tables'!$A$92:$A$99</c:f>
              <c:strCache>
                <c:ptCount val="7"/>
                <c:pt idx="0">
                  <c:v>Sunday</c:v>
                </c:pt>
                <c:pt idx="1">
                  <c:v>Monday</c:v>
                </c:pt>
                <c:pt idx="2">
                  <c:v>Tuesday</c:v>
                </c:pt>
                <c:pt idx="3">
                  <c:v>Wednesday</c:v>
                </c:pt>
                <c:pt idx="4">
                  <c:v>Thursday</c:v>
                </c:pt>
                <c:pt idx="5">
                  <c:v>Friday</c:v>
                </c:pt>
                <c:pt idx="6">
                  <c:v>Saturday</c:v>
                </c:pt>
              </c:strCache>
            </c:strRef>
          </c:cat>
          <c:val>
            <c:numRef>
              <c:f>'Pivot Tables'!$C$92:$C$99</c:f>
              <c:numCache>
                <c:formatCode>0.00</c:formatCode>
                <c:ptCount val="7"/>
                <c:pt idx="0">
                  <c:v>21.226249999999997</c:v>
                </c:pt>
                <c:pt idx="1">
                  <c:v>17.388571428571428</c:v>
                </c:pt>
                <c:pt idx="2">
                  <c:v>19.944166666666664</c:v>
                </c:pt>
                <c:pt idx="3">
                  <c:v>21.336250000000003</c:v>
                </c:pt>
                <c:pt idx="4">
                  <c:v>20.808</c:v>
                </c:pt>
                <c:pt idx="5">
                  <c:v>20.157499999999999</c:v>
                </c:pt>
                <c:pt idx="6">
                  <c:v>22.658000000000001</c:v>
                </c:pt>
              </c:numCache>
            </c:numRef>
          </c:val>
          <c:smooth val="0"/>
          <c:extLst>
            <c:ext xmlns:c16="http://schemas.microsoft.com/office/drawing/2014/chart" uri="{C3380CC4-5D6E-409C-BE32-E72D297353CC}">
              <c16:uniqueId val="{00000001-5720-40FF-9646-C7AD571F22E3}"/>
            </c:ext>
          </c:extLst>
        </c:ser>
        <c:dLbls>
          <c:showLegendKey val="0"/>
          <c:showVal val="0"/>
          <c:showCatName val="0"/>
          <c:showSerName val="0"/>
          <c:showPercent val="0"/>
          <c:showBubbleSize val="0"/>
        </c:dLbls>
        <c:marker val="1"/>
        <c:smooth val="0"/>
        <c:axId val="685031456"/>
        <c:axId val="685028960"/>
      </c:lineChart>
      <c:catAx>
        <c:axId val="6850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08160"/>
        <c:crosses val="autoZero"/>
        <c:auto val="1"/>
        <c:lblAlgn val="ctr"/>
        <c:lblOffset val="100"/>
        <c:noMultiLvlLbl val="0"/>
      </c:catAx>
      <c:valAx>
        <c:axId val="68500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28128"/>
        <c:crosses val="autoZero"/>
        <c:crossBetween val="between"/>
      </c:valAx>
      <c:valAx>
        <c:axId val="6850289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Pace</a:t>
                </a:r>
                <a:r>
                  <a:rPr lang="en-US" baseline="0"/>
                  <a:t> (min/mile)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31456"/>
        <c:crosses val="max"/>
        <c:crossBetween val="between"/>
      </c:valAx>
      <c:catAx>
        <c:axId val="685031456"/>
        <c:scaling>
          <c:orientation val="minMax"/>
        </c:scaling>
        <c:delete val="1"/>
        <c:axPos val="b"/>
        <c:numFmt formatCode="General" sourceLinked="1"/>
        <c:majorTickMark val="out"/>
        <c:minorTickMark val="none"/>
        <c:tickLblPos val="nextTo"/>
        <c:crossAx val="685028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Workouts.xlsx]Pivot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Workouts</a:t>
            </a:r>
            <a:r>
              <a:rPr lang="en-US" baseline="0"/>
              <a:t> per Caloire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Tables'!$B$120:$B$121</c:f>
              <c:strCache>
                <c:ptCount val="1"/>
                <c:pt idx="0">
                  <c:v>Basketball</c:v>
                </c:pt>
              </c:strCache>
            </c:strRef>
          </c:tx>
          <c:spPr>
            <a:solidFill>
              <a:schemeClr val="accent1"/>
            </a:solidFill>
            <a:ln>
              <a:noFill/>
            </a:ln>
            <a:effectLst/>
          </c:spPr>
          <c:invertIfNegative val="0"/>
          <c:cat>
            <c:strRef>
              <c:f>'Pivot Tables'!$A$122:$A$125</c:f>
              <c:strCache>
                <c:ptCount val="3"/>
                <c:pt idx="0">
                  <c:v>High</c:v>
                </c:pt>
                <c:pt idx="1">
                  <c:v>Low</c:v>
                </c:pt>
                <c:pt idx="2">
                  <c:v>Medium</c:v>
                </c:pt>
              </c:strCache>
            </c:strRef>
          </c:cat>
          <c:val>
            <c:numRef>
              <c:f>'Pivot Tables'!$B$122:$B$125</c:f>
              <c:numCache>
                <c:formatCode>General</c:formatCode>
                <c:ptCount val="3"/>
                <c:pt idx="0">
                  <c:v>6</c:v>
                </c:pt>
              </c:numCache>
            </c:numRef>
          </c:val>
          <c:extLst>
            <c:ext xmlns:c16="http://schemas.microsoft.com/office/drawing/2014/chart" uri="{C3380CC4-5D6E-409C-BE32-E72D297353CC}">
              <c16:uniqueId val="{00000000-682A-4AB0-8B20-787F54D4917A}"/>
            </c:ext>
          </c:extLst>
        </c:ser>
        <c:ser>
          <c:idx val="1"/>
          <c:order val="1"/>
          <c:tx>
            <c:strRef>
              <c:f>'Pivot Tables'!$C$120:$C$121</c:f>
              <c:strCache>
                <c:ptCount val="1"/>
                <c:pt idx="0">
                  <c:v>HIIT</c:v>
                </c:pt>
              </c:strCache>
            </c:strRef>
          </c:tx>
          <c:spPr>
            <a:solidFill>
              <a:schemeClr val="accent2"/>
            </a:solidFill>
            <a:ln>
              <a:noFill/>
            </a:ln>
            <a:effectLst/>
          </c:spPr>
          <c:invertIfNegative val="0"/>
          <c:cat>
            <c:strRef>
              <c:f>'Pivot Tables'!$A$122:$A$125</c:f>
              <c:strCache>
                <c:ptCount val="3"/>
                <c:pt idx="0">
                  <c:v>High</c:v>
                </c:pt>
                <c:pt idx="1">
                  <c:v>Low</c:v>
                </c:pt>
                <c:pt idx="2">
                  <c:v>Medium</c:v>
                </c:pt>
              </c:strCache>
            </c:strRef>
          </c:cat>
          <c:val>
            <c:numRef>
              <c:f>'Pivot Tables'!$C$122:$C$125</c:f>
              <c:numCache>
                <c:formatCode>General</c:formatCode>
                <c:ptCount val="3"/>
                <c:pt idx="0">
                  <c:v>15</c:v>
                </c:pt>
                <c:pt idx="2">
                  <c:v>1</c:v>
                </c:pt>
              </c:numCache>
            </c:numRef>
          </c:val>
          <c:extLst>
            <c:ext xmlns:c16="http://schemas.microsoft.com/office/drawing/2014/chart" uri="{C3380CC4-5D6E-409C-BE32-E72D297353CC}">
              <c16:uniqueId val="{0000006C-682A-4AB0-8B20-787F54D4917A}"/>
            </c:ext>
          </c:extLst>
        </c:ser>
        <c:ser>
          <c:idx val="2"/>
          <c:order val="2"/>
          <c:tx>
            <c:strRef>
              <c:f>'Pivot Tables'!$D$120:$D$121</c:f>
              <c:strCache>
                <c:ptCount val="1"/>
                <c:pt idx="0">
                  <c:v>Kickboxing</c:v>
                </c:pt>
              </c:strCache>
            </c:strRef>
          </c:tx>
          <c:spPr>
            <a:solidFill>
              <a:schemeClr val="accent3"/>
            </a:solidFill>
            <a:ln>
              <a:noFill/>
            </a:ln>
            <a:effectLst/>
          </c:spPr>
          <c:invertIfNegative val="0"/>
          <c:cat>
            <c:strRef>
              <c:f>'Pivot Tables'!$A$122:$A$125</c:f>
              <c:strCache>
                <c:ptCount val="3"/>
                <c:pt idx="0">
                  <c:v>High</c:v>
                </c:pt>
                <c:pt idx="1">
                  <c:v>Low</c:v>
                </c:pt>
                <c:pt idx="2">
                  <c:v>Medium</c:v>
                </c:pt>
              </c:strCache>
            </c:strRef>
          </c:cat>
          <c:val>
            <c:numRef>
              <c:f>'Pivot Tables'!$D$122:$D$125</c:f>
              <c:numCache>
                <c:formatCode>General</c:formatCode>
                <c:ptCount val="3"/>
                <c:pt idx="2">
                  <c:v>1</c:v>
                </c:pt>
              </c:numCache>
            </c:numRef>
          </c:val>
          <c:extLst>
            <c:ext xmlns:c16="http://schemas.microsoft.com/office/drawing/2014/chart" uri="{C3380CC4-5D6E-409C-BE32-E72D297353CC}">
              <c16:uniqueId val="{0000006D-682A-4AB0-8B20-787F54D4917A}"/>
            </c:ext>
          </c:extLst>
        </c:ser>
        <c:ser>
          <c:idx val="3"/>
          <c:order val="3"/>
          <c:tx>
            <c:strRef>
              <c:f>'Pivot Tables'!$E$120:$E$121</c:f>
              <c:strCache>
                <c:ptCount val="1"/>
                <c:pt idx="0">
                  <c:v>Outdoor Walk</c:v>
                </c:pt>
              </c:strCache>
            </c:strRef>
          </c:tx>
          <c:spPr>
            <a:solidFill>
              <a:schemeClr val="accent4"/>
            </a:solidFill>
            <a:ln>
              <a:noFill/>
            </a:ln>
            <a:effectLst/>
          </c:spPr>
          <c:invertIfNegative val="0"/>
          <c:cat>
            <c:strRef>
              <c:f>'Pivot Tables'!$A$122:$A$125</c:f>
              <c:strCache>
                <c:ptCount val="3"/>
                <c:pt idx="0">
                  <c:v>High</c:v>
                </c:pt>
                <c:pt idx="1">
                  <c:v>Low</c:v>
                </c:pt>
                <c:pt idx="2">
                  <c:v>Medium</c:v>
                </c:pt>
              </c:strCache>
            </c:strRef>
          </c:cat>
          <c:val>
            <c:numRef>
              <c:f>'Pivot Tables'!$E$122:$E$125</c:f>
              <c:numCache>
                <c:formatCode>General</c:formatCode>
                <c:ptCount val="3"/>
                <c:pt idx="0">
                  <c:v>7</c:v>
                </c:pt>
                <c:pt idx="1">
                  <c:v>21</c:v>
                </c:pt>
                <c:pt idx="2">
                  <c:v>25</c:v>
                </c:pt>
              </c:numCache>
            </c:numRef>
          </c:val>
          <c:extLst>
            <c:ext xmlns:c16="http://schemas.microsoft.com/office/drawing/2014/chart" uri="{C3380CC4-5D6E-409C-BE32-E72D297353CC}">
              <c16:uniqueId val="{0000006E-682A-4AB0-8B20-787F54D4917A}"/>
            </c:ext>
          </c:extLst>
        </c:ser>
        <c:ser>
          <c:idx val="4"/>
          <c:order val="4"/>
          <c:tx>
            <c:strRef>
              <c:f>'Pivot Tables'!$F$120:$F$121</c:f>
              <c:strCache>
                <c:ptCount val="1"/>
                <c:pt idx="0">
                  <c:v>Pickleball</c:v>
                </c:pt>
              </c:strCache>
            </c:strRef>
          </c:tx>
          <c:spPr>
            <a:solidFill>
              <a:schemeClr val="accent5"/>
            </a:solidFill>
            <a:ln>
              <a:noFill/>
            </a:ln>
            <a:effectLst/>
          </c:spPr>
          <c:invertIfNegative val="0"/>
          <c:cat>
            <c:strRef>
              <c:f>'Pivot Tables'!$A$122:$A$125</c:f>
              <c:strCache>
                <c:ptCount val="3"/>
                <c:pt idx="0">
                  <c:v>High</c:v>
                </c:pt>
                <c:pt idx="1">
                  <c:v>Low</c:v>
                </c:pt>
                <c:pt idx="2">
                  <c:v>Medium</c:v>
                </c:pt>
              </c:strCache>
            </c:strRef>
          </c:cat>
          <c:val>
            <c:numRef>
              <c:f>'Pivot Tables'!$F$122:$F$125</c:f>
              <c:numCache>
                <c:formatCode>General</c:formatCode>
                <c:ptCount val="3"/>
                <c:pt idx="0">
                  <c:v>1</c:v>
                </c:pt>
              </c:numCache>
            </c:numRef>
          </c:val>
          <c:extLst>
            <c:ext xmlns:c16="http://schemas.microsoft.com/office/drawing/2014/chart" uri="{C3380CC4-5D6E-409C-BE32-E72D297353CC}">
              <c16:uniqueId val="{0000006F-682A-4AB0-8B20-787F54D4917A}"/>
            </c:ext>
          </c:extLst>
        </c:ser>
        <c:ser>
          <c:idx val="5"/>
          <c:order val="5"/>
          <c:tx>
            <c:strRef>
              <c:f>'Pivot Tables'!$G$120:$G$121</c:f>
              <c:strCache>
                <c:ptCount val="1"/>
                <c:pt idx="0">
                  <c:v>Racquetball</c:v>
                </c:pt>
              </c:strCache>
            </c:strRef>
          </c:tx>
          <c:spPr>
            <a:solidFill>
              <a:schemeClr val="accent6"/>
            </a:solidFill>
            <a:ln>
              <a:noFill/>
            </a:ln>
            <a:effectLst/>
          </c:spPr>
          <c:invertIfNegative val="0"/>
          <c:cat>
            <c:strRef>
              <c:f>'Pivot Tables'!$A$122:$A$125</c:f>
              <c:strCache>
                <c:ptCount val="3"/>
                <c:pt idx="0">
                  <c:v>High</c:v>
                </c:pt>
                <c:pt idx="1">
                  <c:v>Low</c:v>
                </c:pt>
                <c:pt idx="2">
                  <c:v>Medium</c:v>
                </c:pt>
              </c:strCache>
            </c:strRef>
          </c:cat>
          <c:val>
            <c:numRef>
              <c:f>'Pivot Tables'!$G$122:$G$125</c:f>
              <c:numCache>
                <c:formatCode>General</c:formatCode>
                <c:ptCount val="3"/>
                <c:pt idx="0">
                  <c:v>11</c:v>
                </c:pt>
              </c:numCache>
            </c:numRef>
          </c:val>
          <c:extLst>
            <c:ext xmlns:c16="http://schemas.microsoft.com/office/drawing/2014/chart" uri="{C3380CC4-5D6E-409C-BE32-E72D297353CC}">
              <c16:uniqueId val="{00000070-682A-4AB0-8B20-787F54D4917A}"/>
            </c:ext>
          </c:extLst>
        </c:ser>
        <c:ser>
          <c:idx val="6"/>
          <c:order val="6"/>
          <c:tx>
            <c:strRef>
              <c:f>'Pivot Tables'!$H$120:$H$121</c:f>
              <c:strCache>
                <c:ptCount val="1"/>
                <c:pt idx="0">
                  <c:v>Run</c:v>
                </c:pt>
              </c:strCache>
            </c:strRef>
          </c:tx>
          <c:spPr>
            <a:solidFill>
              <a:schemeClr val="accent1">
                <a:lumMod val="60000"/>
              </a:schemeClr>
            </a:solidFill>
            <a:ln>
              <a:noFill/>
            </a:ln>
            <a:effectLst/>
          </c:spPr>
          <c:invertIfNegative val="0"/>
          <c:cat>
            <c:strRef>
              <c:f>'Pivot Tables'!$A$122:$A$125</c:f>
              <c:strCache>
                <c:ptCount val="3"/>
                <c:pt idx="0">
                  <c:v>High</c:v>
                </c:pt>
                <c:pt idx="1">
                  <c:v>Low</c:v>
                </c:pt>
                <c:pt idx="2">
                  <c:v>Medium</c:v>
                </c:pt>
              </c:strCache>
            </c:strRef>
          </c:cat>
          <c:val>
            <c:numRef>
              <c:f>'Pivot Tables'!$H$122:$H$125</c:f>
              <c:numCache>
                <c:formatCode>General</c:formatCode>
                <c:ptCount val="3"/>
                <c:pt idx="1">
                  <c:v>1</c:v>
                </c:pt>
                <c:pt idx="2">
                  <c:v>1</c:v>
                </c:pt>
              </c:numCache>
            </c:numRef>
          </c:val>
          <c:extLst>
            <c:ext xmlns:c16="http://schemas.microsoft.com/office/drawing/2014/chart" uri="{C3380CC4-5D6E-409C-BE32-E72D297353CC}">
              <c16:uniqueId val="{00000071-682A-4AB0-8B20-787F54D4917A}"/>
            </c:ext>
          </c:extLst>
        </c:ser>
        <c:ser>
          <c:idx val="7"/>
          <c:order val="7"/>
          <c:tx>
            <c:strRef>
              <c:f>'Pivot Tables'!$I$120:$I$121</c:f>
              <c:strCache>
                <c:ptCount val="1"/>
                <c:pt idx="0">
                  <c:v>Strength</c:v>
                </c:pt>
              </c:strCache>
            </c:strRef>
          </c:tx>
          <c:spPr>
            <a:solidFill>
              <a:schemeClr val="accent2">
                <a:lumMod val="60000"/>
              </a:schemeClr>
            </a:solidFill>
            <a:ln>
              <a:noFill/>
            </a:ln>
            <a:effectLst/>
          </c:spPr>
          <c:invertIfNegative val="0"/>
          <c:cat>
            <c:strRef>
              <c:f>'Pivot Tables'!$A$122:$A$125</c:f>
              <c:strCache>
                <c:ptCount val="3"/>
                <c:pt idx="0">
                  <c:v>High</c:v>
                </c:pt>
                <c:pt idx="1">
                  <c:v>Low</c:v>
                </c:pt>
                <c:pt idx="2">
                  <c:v>Medium</c:v>
                </c:pt>
              </c:strCache>
            </c:strRef>
          </c:cat>
          <c:val>
            <c:numRef>
              <c:f>'Pivot Tables'!$I$122:$I$125</c:f>
              <c:numCache>
                <c:formatCode>General</c:formatCode>
                <c:ptCount val="3"/>
                <c:pt idx="0">
                  <c:v>21</c:v>
                </c:pt>
                <c:pt idx="2">
                  <c:v>11</c:v>
                </c:pt>
              </c:numCache>
            </c:numRef>
          </c:val>
          <c:extLst>
            <c:ext xmlns:c16="http://schemas.microsoft.com/office/drawing/2014/chart" uri="{C3380CC4-5D6E-409C-BE32-E72D297353CC}">
              <c16:uniqueId val="{00000072-682A-4AB0-8B20-787F54D4917A}"/>
            </c:ext>
          </c:extLst>
        </c:ser>
        <c:ser>
          <c:idx val="8"/>
          <c:order val="8"/>
          <c:tx>
            <c:strRef>
              <c:f>'Pivot Tables'!$J$120:$J$121</c:f>
              <c:strCache>
                <c:ptCount val="1"/>
                <c:pt idx="0">
                  <c:v>Yoga</c:v>
                </c:pt>
              </c:strCache>
            </c:strRef>
          </c:tx>
          <c:spPr>
            <a:solidFill>
              <a:schemeClr val="accent3">
                <a:lumMod val="60000"/>
              </a:schemeClr>
            </a:solidFill>
            <a:ln>
              <a:noFill/>
            </a:ln>
            <a:effectLst/>
          </c:spPr>
          <c:invertIfNegative val="0"/>
          <c:cat>
            <c:strRef>
              <c:f>'Pivot Tables'!$A$122:$A$125</c:f>
              <c:strCache>
                <c:ptCount val="3"/>
                <c:pt idx="0">
                  <c:v>High</c:v>
                </c:pt>
                <c:pt idx="1">
                  <c:v>Low</c:v>
                </c:pt>
                <c:pt idx="2">
                  <c:v>Medium</c:v>
                </c:pt>
              </c:strCache>
            </c:strRef>
          </c:cat>
          <c:val>
            <c:numRef>
              <c:f>'Pivot Tables'!$J$122:$J$125</c:f>
              <c:numCache>
                <c:formatCode>General</c:formatCode>
                <c:ptCount val="3"/>
                <c:pt idx="1">
                  <c:v>4</c:v>
                </c:pt>
                <c:pt idx="2">
                  <c:v>1</c:v>
                </c:pt>
              </c:numCache>
            </c:numRef>
          </c:val>
          <c:extLst>
            <c:ext xmlns:c16="http://schemas.microsoft.com/office/drawing/2014/chart" uri="{C3380CC4-5D6E-409C-BE32-E72D297353CC}">
              <c16:uniqueId val="{00000073-682A-4AB0-8B20-787F54D4917A}"/>
            </c:ext>
          </c:extLst>
        </c:ser>
        <c:dLbls>
          <c:showLegendKey val="0"/>
          <c:showVal val="0"/>
          <c:showCatName val="0"/>
          <c:showSerName val="0"/>
          <c:showPercent val="0"/>
          <c:showBubbleSize val="0"/>
        </c:dLbls>
        <c:gapWidth val="219"/>
        <c:overlap val="-27"/>
        <c:axId val="851133120"/>
        <c:axId val="851133536"/>
      </c:barChart>
      <c:catAx>
        <c:axId val="85113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Calories Burned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3536"/>
        <c:crosses val="autoZero"/>
        <c:auto val="1"/>
        <c:lblAlgn val="ctr"/>
        <c:lblOffset val="100"/>
        <c:noMultiLvlLbl val="0"/>
      </c:catAx>
      <c:valAx>
        <c:axId val="85113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447675</xdr:colOff>
      <xdr:row>40</xdr:row>
      <xdr:rowOff>28575</xdr:rowOff>
    </xdr:from>
    <xdr:to>
      <xdr:col>7</xdr:col>
      <xdr:colOff>142875</xdr:colOff>
      <xdr:row>67</xdr:row>
      <xdr:rowOff>85725</xdr:rowOff>
    </xdr:to>
    <xdr:graphicFrame macro="">
      <xdr:nvGraphicFramePr>
        <xdr:cNvPr id="3" name="Chart 2">
          <a:extLst>
            <a:ext uri="{FF2B5EF4-FFF2-40B4-BE49-F238E27FC236}">
              <a16:creationId xmlns:a16="http://schemas.microsoft.com/office/drawing/2014/main" id="{683391DC-81C1-6853-86A0-0F8C582E7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83819</xdr:colOff>
      <xdr:row>84</xdr:row>
      <xdr:rowOff>140970</xdr:rowOff>
    </xdr:from>
    <xdr:to>
      <xdr:col>8</xdr:col>
      <xdr:colOff>466724</xdr:colOff>
      <xdr:row>109</xdr:row>
      <xdr:rowOff>57150</xdr:rowOff>
    </xdr:to>
    <xdr:graphicFrame macro="">
      <xdr:nvGraphicFramePr>
        <xdr:cNvPr id="5" name="Chart 4">
          <a:extLst>
            <a:ext uri="{FF2B5EF4-FFF2-40B4-BE49-F238E27FC236}">
              <a16:creationId xmlns:a16="http://schemas.microsoft.com/office/drawing/2014/main" id="{FF5794A7-FB9C-BF5F-29AE-327A6C358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1562100</xdr:colOff>
      <xdr:row>14</xdr:row>
      <xdr:rowOff>47625</xdr:rowOff>
    </xdr:from>
    <xdr:to>
      <xdr:col>6</xdr:col>
      <xdr:colOff>361950</xdr:colOff>
      <xdr:row>34</xdr:row>
      <xdr:rowOff>133350</xdr:rowOff>
    </xdr:to>
    <xdr:graphicFrame macro="">
      <xdr:nvGraphicFramePr>
        <xdr:cNvPr id="6" name="Chart 5">
          <a:extLst>
            <a:ext uri="{FF2B5EF4-FFF2-40B4-BE49-F238E27FC236}">
              <a16:creationId xmlns:a16="http://schemas.microsoft.com/office/drawing/2014/main" id="{FD86EDA9-7D99-8E29-396F-ED5CBF211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721995</xdr:colOff>
      <xdr:row>127</xdr:row>
      <xdr:rowOff>26670</xdr:rowOff>
    </xdr:from>
    <xdr:to>
      <xdr:col>13</xdr:col>
      <xdr:colOff>483870</xdr:colOff>
      <xdr:row>145</xdr:row>
      <xdr:rowOff>26670</xdr:rowOff>
    </xdr:to>
    <xdr:graphicFrame macro="">
      <xdr:nvGraphicFramePr>
        <xdr:cNvPr id="7" name="Chart 6">
          <a:extLst>
            <a:ext uri="{FF2B5EF4-FFF2-40B4-BE49-F238E27FC236}">
              <a16:creationId xmlns:a16="http://schemas.microsoft.com/office/drawing/2014/main" id="{AE356AFD-95E4-ECFF-A9FF-B9C86C6B9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27</xdr:row>
      <xdr:rowOff>7620</xdr:rowOff>
    </xdr:from>
    <xdr:to>
      <xdr:col>20</xdr:col>
      <xdr:colOff>590550</xdr:colOff>
      <xdr:row>49</xdr:row>
      <xdr:rowOff>19050</xdr:rowOff>
    </xdr:to>
    <xdr:graphicFrame macro="">
      <xdr:nvGraphicFramePr>
        <xdr:cNvPr id="2" name="Chart 1">
          <a:extLst>
            <a:ext uri="{FF2B5EF4-FFF2-40B4-BE49-F238E27FC236}">
              <a16:creationId xmlns:a16="http://schemas.microsoft.com/office/drawing/2014/main" id="{4040A244-A13E-48E5-886B-6B4CA5CA1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5</xdr:row>
      <xdr:rowOff>7620</xdr:rowOff>
    </xdr:from>
    <xdr:to>
      <xdr:col>11</xdr:col>
      <xdr:colOff>533400</xdr:colOff>
      <xdr:row>27</xdr:row>
      <xdr:rowOff>7620</xdr:rowOff>
    </xdr:to>
    <xdr:graphicFrame macro="">
      <xdr:nvGraphicFramePr>
        <xdr:cNvPr id="3" name="Chart 2">
          <a:extLst>
            <a:ext uri="{FF2B5EF4-FFF2-40B4-BE49-F238E27FC236}">
              <a16:creationId xmlns:a16="http://schemas.microsoft.com/office/drawing/2014/main" id="{E66D985A-54DF-4FA4-A186-DE7C3B6E3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533401</xdr:colOff>
      <xdr:row>5</xdr:row>
      <xdr:rowOff>0</xdr:rowOff>
    </xdr:from>
    <xdr:to>
      <xdr:col>20</xdr:col>
      <xdr:colOff>600076</xdr:colOff>
      <xdr:row>27</xdr:row>
      <xdr:rowOff>0</xdr:rowOff>
    </xdr:to>
    <xdr:graphicFrame macro="">
      <xdr:nvGraphicFramePr>
        <xdr:cNvPr id="4" name="Chart 3">
          <a:extLst>
            <a:ext uri="{FF2B5EF4-FFF2-40B4-BE49-F238E27FC236}">
              <a16:creationId xmlns:a16="http://schemas.microsoft.com/office/drawing/2014/main" id="{92DAD5B6-C671-488F-A948-7CE32A4AC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323850</xdr:colOff>
      <xdr:row>21</xdr:row>
      <xdr:rowOff>142875</xdr:rowOff>
    </xdr:to>
    <mc:AlternateContent xmlns:mc="http://schemas.openxmlformats.org/markup-compatibility/2006">
      <mc:Choice xmlns:a14="http://schemas.microsoft.com/office/drawing/2010/main" Requires="a14">
        <xdr:graphicFrame macro="">
          <xdr:nvGraphicFramePr>
            <xdr:cNvPr id="5" name="Workout">
              <a:extLst>
                <a:ext uri="{FF2B5EF4-FFF2-40B4-BE49-F238E27FC236}">
                  <a16:creationId xmlns:a16="http://schemas.microsoft.com/office/drawing/2014/main" id="{905AF979-2413-46FD-9530-31BBCD6E3FCA}"/>
                </a:ext>
              </a:extLst>
            </xdr:cNvPr>
            <xdr:cNvGraphicFramePr/>
          </xdr:nvGraphicFramePr>
          <xdr:xfrm>
            <a:off x="0" y="0"/>
            <a:ext cx="0" cy="0"/>
          </xdr:xfrm>
          <a:graphic>
            <a:graphicData uri="http://schemas.microsoft.com/office/drawing/2010/slicer">
              <sle:slicer xmlns:sle="http://schemas.microsoft.com/office/drawing/2010/slicer" name="Workout"/>
            </a:graphicData>
          </a:graphic>
        </xdr:graphicFrame>
      </mc:Choice>
      <mc:Fallback>
        <xdr:sp macro="" textlink="">
          <xdr:nvSpPr>
            <xdr:cNvPr id="0" name=""/>
            <xdr:cNvSpPr>
              <a:spLocks noTextEdit="1"/>
            </xdr:cNvSpPr>
          </xdr:nvSpPr>
          <xdr:spPr>
            <a:xfrm>
              <a:off x="0" y="762000"/>
              <a:ext cx="2152650" cy="2579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323848</xdr:colOff>
      <xdr:row>49</xdr:row>
      <xdr:rowOff>38100</xdr:rowOff>
    </xdr:from>
    <xdr:to>
      <xdr:col>20</xdr:col>
      <xdr:colOff>590549</xdr:colOff>
      <xdr:row>71</xdr:row>
      <xdr:rowOff>38100</xdr:rowOff>
    </xdr:to>
    <xdr:graphicFrame macro="">
      <xdr:nvGraphicFramePr>
        <xdr:cNvPr id="6" name="Chart 5">
          <a:extLst>
            <a:ext uri="{FF2B5EF4-FFF2-40B4-BE49-F238E27FC236}">
              <a16:creationId xmlns:a16="http://schemas.microsoft.com/office/drawing/2014/main" id="{DF3425E0-83B4-460C-A8FE-357036570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22</xdr:row>
      <xdr:rowOff>17146</xdr:rowOff>
    </xdr:from>
    <xdr:to>
      <xdr:col>3</xdr:col>
      <xdr:colOff>314325</xdr:colOff>
      <xdr:row>29</xdr:row>
      <xdr:rowOff>36196</xdr:rowOff>
    </xdr:to>
    <mc:AlternateContent xmlns:mc="http://schemas.openxmlformats.org/markup-compatibility/2006">
      <mc:Choice xmlns:a14="http://schemas.microsoft.com/office/drawing/2010/main" Requires="a14">
        <xdr:graphicFrame macro="">
          <xdr:nvGraphicFramePr>
            <xdr:cNvPr id="7" name="Active Calorie Ranges">
              <a:extLst>
                <a:ext uri="{FF2B5EF4-FFF2-40B4-BE49-F238E27FC236}">
                  <a16:creationId xmlns:a16="http://schemas.microsoft.com/office/drawing/2014/main" id="{A48F48E7-DE9B-BFA8-66C2-393EAB448982}"/>
                </a:ext>
              </a:extLst>
            </xdr:cNvPr>
            <xdr:cNvGraphicFramePr/>
          </xdr:nvGraphicFramePr>
          <xdr:xfrm>
            <a:off x="0" y="0"/>
            <a:ext cx="0" cy="0"/>
          </xdr:xfrm>
          <a:graphic>
            <a:graphicData uri="http://schemas.microsoft.com/office/drawing/2010/slicer">
              <sle:slicer xmlns:sle="http://schemas.microsoft.com/office/drawing/2010/slicer" name="Active Calorie Ranges"/>
            </a:graphicData>
          </a:graphic>
        </xdr:graphicFrame>
      </mc:Choice>
      <mc:Fallback>
        <xdr:sp macro="" textlink="">
          <xdr:nvSpPr>
            <xdr:cNvPr id="0" name=""/>
            <xdr:cNvSpPr>
              <a:spLocks noTextEdit="1"/>
            </xdr:cNvSpPr>
          </xdr:nvSpPr>
          <xdr:spPr>
            <a:xfrm>
              <a:off x="0" y="3369946"/>
              <a:ext cx="214122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83821</xdr:rowOff>
    </xdr:from>
    <xdr:to>
      <xdr:col>3</xdr:col>
      <xdr:colOff>304800</xdr:colOff>
      <xdr:row>50</xdr:row>
      <xdr:rowOff>7621</xdr:rowOff>
    </xdr:to>
    <mc:AlternateContent xmlns:mc="http://schemas.openxmlformats.org/markup-compatibility/2006">
      <mc:Choice xmlns:a14="http://schemas.microsoft.com/office/drawing/2010/main" Requires="a14">
        <xdr:graphicFrame macro="">
          <xdr:nvGraphicFramePr>
            <xdr:cNvPr id="8" name="Day Of Week">
              <a:extLst>
                <a:ext uri="{FF2B5EF4-FFF2-40B4-BE49-F238E27FC236}">
                  <a16:creationId xmlns:a16="http://schemas.microsoft.com/office/drawing/2014/main" id="{9C218DC4-A3B1-2EDB-C1F4-0A066B867532}"/>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dr:sp macro="" textlink="">
          <xdr:nvSpPr>
            <xdr:cNvPr id="0" name=""/>
            <xdr:cNvSpPr>
              <a:spLocks noTextEdit="1"/>
            </xdr:cNvSpPr>
          </xdr:nvSpPr>
          <xdr:spPr>
            <a:xfrm>
              <a:off x="0" y="5572126"/>
              <a:ext cx="21336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45720</xdr:rowOff>
    </xdr:from>
    <xdr:to>
      <xdr:col>3</xdr:col>
      <xdr:colOff>295274</xdr:colOff>
      <xdr:row>36</xdr:row>
      <xdr:rowOff>66675</xdr:rowOff>
    </xdr:to>
    <mc:AlternateContent xmlns:mc="http://schemas.openxmlformats.org/markup-compatibility/2006">
      <mc:Choice xmlns:a14="http://schemas.microsoft.com/office/drawing/2010/main" Requires="a14">
        <xdr:graphicFrame macro="">
          <xdr:nvGraphicFramePr>
            <xdr:cNvPr id="9" name="Heart Rate Ranges">
              <a:extLst>
                <a:ext uri="{FF2B5EF4-FFF2-40B4-BE49-F238E27FC236}">
                  <a16:creationId xmlns:a16="http://schemas.microsoft.com/office/drawing/2014/main" id="{7E53C466-BCFC-1A69-53E9-9E99C61DA707}"/>
                </a:ext>
              </a:extLst>
            </xdr:cNvPr>
            <xdr:cNvGraphicFramePr/>
          </xdr:nvGraphicFramePr>
          <xdr:xfrm>
            <a:off x="0" y="0"/>
            <a:ext cx="0" cy="0"/>
          </xdr:xfrm>
          <a:graphic>
            <a:graphicData uri="http://schemas.microsoft.com/office/drawing/2010/slicer">
              <sle:slicer xmlns:sle="http://schemas.microsoft.com/office/drawing/2010/slicer" name="Heart Rate Ranges"/>
            </a:graphicData>
          </a:graphic>
        </xdr:graphicFrame>
      </mc:Choice>
      <mc:Fallback>
        <xdr:sp macro="" textlink="">
          <xdr:nvSpPr>
            <xdr:cNvPr id="0" name=""/>
            <xdr:cNvSpPr>
              <a:spLocks noTextEdit="1"/>
            </xdr:cNvSpPr>
          </xdr:nvSpPr>
          <xdr:spPr>
            <a:xfrm>
              <a:off x="0" y="4467225"/>
              <a:ext cx="2125979" cy="1083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t, Sawyer" refreshedDate="45138.597196875002" createdVersion="8" refreshedVersion="8" minRefreshableVersion="3" recordCount="127" xr:uid="{989EE4C6-7D89-4EEF-ADFB-9712DEF1213C}">
  <cacheSource type="worksheet">
    <worksheetSource ref="A1:O128" sheet="Working Sheet"/>
  </cacheSource>
  <cacheFields count="15">
    <cacheField name="Workout" numFmtId="0">
      <sharedItems count="10">
        <s v="Outdoor Walk"/>
        <s v="Strength"/>
        <s v="Racquetball"/>
        <s v="Yoga"/>
        <s v="HIIT"/>
        <s v="Kickboxing"/>
        <s v="Basketball"/>
        <s v="Pickleball"/>
        <s v="Run"/>
        <s v="Indoor Run" u="1"/>
      </sharedItems>
    </cacheField>
    <cacheField name="Active Calories" numFmtId="0">
      <sharedItems containsSemiMixedTypes="0" containsString="0" containsNumber="1" containsInteger="1" minValue="28" maxValue="1109" count="114">
        <n v="163"/>
        <n v="96"/>
        <n v="217"/>
        <n v="1109"/>
        <n v="103"/>
        <n v="101"/>
        <n v="166"/>
        <n v="473"/>
        <n v="102"/>
        <n v="66"/>
        <n v="76"/>
        <n v="797"/>
        <n v="346"/>
        <n v="129"/>
        <n v="46"/>
        <n v="134"/>
        <n v="565"/>
        <n v="559"/>
        <n v="334"/>
        <n v="28"/>
        <n v="87"/>
        <n v="313"/>
        <n v="49"/>
        <n v="735"/>
        <n v="220"/>
        <n v="88"/>
        <n v="769"/>
        <n v="135"/>
        <n v="29"/>
        <n v="736"/>
        <n v="249"/>
        <n v="187"/>
        <n v="711"/>
        <n v="507"/>
        <n v="105"/>
        <n v="223"/>
        <n v="531"/>
        <n v="405"/>
        <n v="228"/>
        <n v="516"/>
        <n v="222"/>
        <n v="492"/>
        <n v="64"/>
        <n v="279"/>
        <n v="426"/>
        <n v="601"/>
        <n v="91"/>
        <n v="149"/>
        <n v="90"/>
        <n v="765"/>
        <n v="97"/>
        <n v="461"/>
        <n v="55"/>
        <n v="263"/>
        <n v="110"/>
        <n v="141"/>
        <n v="502"/>
        <n v="61"/>
        <n v="56"/>
        <n v="837"/>
        <n v="154"/>
        <n v="108"/>
        <n v="460"/>
        <n v="369"/>
        <n v="99"/>
        <n v="113"/>
        <n v="523"/>
        <n v="81"/>
        <n v="115"/>
        <n v="333"/>
        <n v="666"/>
        <n v="367"/>
        <n v="562"/>
        <n v="114"/>
        <n v="521"/>
        <n v="500"/>
        <n v="106"/>
        <n v="297"/>
        <n v="100"/>
        <n v="532"/>
        <n v="138"/>
        <n v="443"/>
        <n v="402"/>
        <n v="343"/>
        <n v="519"/>
        <n v="112"/>
        <n v="549"/>
        <n v="78"/>
        <n v="266"/>
        <n v="435"/>
        <n v="330"/>
        <n v="371"/>
        <n v="54"/>
        <n v="296"/>
        <n v="546"/>
        <n v="305"/>
        <n v="493"/>
        <n v="74"/>
        <n v="438"/>
        <n v="362"/>
        <n v="560"/>
        <n v="421"/>
        <n v="294"/>
        <n v="321"/>
        <n v="338"/>
        <n v="303"/>
        <n v="34"/>
        <n v="109"/>
        <n v="328"/>
        <n v="186"/>
        <n v="505"/>
        <n v="813"/>
        <n v="514"/>
        <n v="753"/>
      </sharedItems>
    </cacheField>
    <cacheField name="Active Calorie Ranges" numFmtId="0">
      <sharedItems count="3">
        <s v="Medium"/>
        <s v="Low"/>
        <s v="High"/>
      </sharedItems>
    </cacheField>
    <cacheField name="Total Calories" numFmtId="0">
      <sharedItems containsSemiMixedTypes="0" containsString="0" containsNumber="1" containsInteger="1" minValue="38" maxValue="1332"/>
    </cacheField>
    <cacheField name="Total Calorie Ranges" numFmtId="0">
      <sharedItems count="3">
        <s v="Medium"/>
        <s v="High"/>
        <s v="Low"/>
      </sharedItems>
    </cacheField>
    <cacheField name="Resting Calories" numFmtId="0">
      <sharedItems containsSemiMixedTypes="0" containsString="0" containsNumber="1" containsInteger="1" minValue="10" maxValue="223"/>
    </cacheField>
    <cacheField name="Resting Caloire Ranges" numFmtId="0">
      <sharedItems/>
    </cacheField>
    <cacheField name="Avg Heart Rate (bpm)" numFmtId="0">
      <sharedItems containsSemiMixedTypes="0" containsString="0" containsNumber="1" containsInteger="1" minValue="66" maxValue="171"/>
    </cacheField>
    <cacheField name="Heart Rate Ranges" numFmtId="0">
      <sharedItems count="3">
        <s v="Medium"/>
        <s v="Low"/>
        <s v="High"/>
      </sharedItems>
    </cacheField>
    <cacheField name="Distance (miles)" numFmtId="0">
      <sharedItems containsMixedTypes="1" containsNumber="1" minValue="0.36" maxValue="6.02"/>
    </cacheField>
    <cacheField name="Distance Ranges" numFmtId="0">
      <sharedItems/>
    </cacheField>
    <cacheField name="Average Pace (min/mi)" numFmtId="0">
      <sharedItems containsMixedTypes="1" containsNumber="1" minValue="8.35" maxValue="30.8"/>
    </cacheField>
    <cacheField name="Date" numFmtId="14">
      <sharedItems containsSemiMixedTypes="0" containsNonDate="0" containsDate="1" containsString="0" minDate="2023-01-01T00:00:00" maxDate="2023-06-01T00:00:00"/>
    </cacheField>
    <cacheField name="Day Of Week" numFmtId="0">
      <sharedItems count="7">
        <s v="Sunday"/>
        <s v="Tuesday"/>
        <s v="Wednesday"/>
        <s v="Thursday"/>
        <s v="Friday"/>
        <s v="Saturday"/>
        <s v="Monday"/>
      </sharedItems>
    </cacheField>
    <cacheField name="Duration (mins)" numFmtId="174">
      <sharedItems containsSemiMixedTypes="0" containsNonDate="0" containsDate="1" containsString="0" minDate="1899-12-30T00:05:35" maxDate="1899-12-30T02:13:49"/>
    </cacheField>
  </cacheFields>
  <extLst>
    <ext xmlns:x14="http://schemas.microsoft.com/office/spreadsheetml/2009/9/main" uri="{725AE2AE-9491-48be-B2B4-4EB974FC3084}">
      <x14:pivotCacheDefinition pivotCacheId="1462913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x v="0"/>
    <x v="0"/>
    <x v="0"/>
    <n v="230"/>
    <x v="0"/>
    <n v="67"/>
    <s v="Medium"/>
    <n v="102"/>
    <x v="0"/>
    <n v="1.76"/>
    <s v="Medium"/>
    <n v="22.82"/>
    <d v="2023-01-01T00:00:00"/>
    <x v="0"/>
    <d v="1899-12-30T00:40:16"/>
  </r>
  <r>
    <x v="0"/>
    <x v="1"/>
    <x v="1"/>
    <n v="128"/>
    <x v="0"/>
    <n v="32"/>
    <s v="Medium"/>
    <n v="103"/>
    <x v="0"/>
    <n v="0.96"/>
    <s v="Medium"/>
    <n v="20.18"/>
    <d v="2023-01-03T00:00:00"/>
    <x v="1"/>
    <d v="1899-12-30T00:19:29"/>
  </r>
  <r>
    <x v="1"/>
    <x v="2"/>
    <x v="0"/>
    <n v="276"/>
    <x v="0"/>
    <n v="59"/>
    <s v="Medium"/>
    <n v="118"/>
    <x v="0"/>
    <s v="NA"/>
    <s v="High"/>
    <s v="NA"/>
    <d v="2023-01-04T00:00:00"/>
    <x v="2"/>
    <d v="1899-12-30T00:35:35"/>
  </r>
  <r>
    <x v="2"/>
    <x v="3"/>
    <x v="2"/>
    <n v="1332"/>
    <x v="1"/>
    <n v="223"/>
    <s v="High"/>
    <n v="131"/>
    <x v="0"/>
    <s v="NA"/>
    <s v="High"/>
    <s v="NA"/>
    <d v="2023-01-05T00:00:00"/>
    <x v="3"/>
    <d v="1899-12-30T02:13:49"/>
  </r>
  <r>
    <x v="3"/>
    <x v="4"/>
    <x v="0"/>
    <n v="138"/>
    <x v="0"/>
    <n v="35"/>
    <s v="Medium"/>
    <n v="93"/>
    <x v="1"/>
    <s v="NA"/>
    <s v="High"/>
    <s v="NA"/>
    <d v="2023-01-06T00:00:00"/>
    <x v="4"/>
    <d v="1899-12-30T00:20:55"/>
  </r>
  <r>
    <x v="0"/>
    <x v="5"/>
    <x v="0"/>
    <n v="137"/>
    <x v="0"/>
    <n v="36"/>
    <s v="Medium"/>
    <n v="102"/>
    <x v="0"/>
    <n v="1.1200000000000001"/>
    <s v="Medium"/>
    <n v="19.32"/>
    <d v="2023-01-06T00:00:00"/>
    <x v="4"/>
    <d v="1899-12-30T00:21:47"/>
  </r>
  <r>
    <x v="0"/>
    <x v="6"/>
    <x v="0"/>
    <n v="224"/>
    <x v="0"/>
    <n v="58"/>
    <s v="Medium"/>
    <n v="105"/>
    <x v="0"/>
    <n v="1.71"/>
    <s v="Medium"/>
    <n v="20.55"/>
    <d v="2023-01-07T00:00:00"/>
    <x v="5"/>
    <d v="1899-12-30T00:35:16"/>
  </r>
  <r>
    <x v="4"/>
    <x v="7"/>
    <x v="2"/>
    <n v="551"/>
    <x v="1"/>
    <n v="78"/>
    <s v="Medium"/>
    <n v="139"/>
    <x v="2"/>
    <s v="NA"/>
    <s v="High"/>
    <s v="NA"/>
    <d v="2023-01-09T00:00:00"/>
    <x v="6"/>
    <d v="1899-12-30T00:47:01"/>
  </r>
  <r>
    <x v="0"/>
    <x v="8"/>
    <x v="0"/>
    <n v="137"/>
    <x v="0"/>
    <n v="35"/>
    <s v="Medium"/>
    <n v="115"/>
    <x v="0"/>
    <n v="1.08"/>
    <s v="Medium"/>
    <n v="19.420000000000002"/>
    <d v="2023-01-09T00:00:00"/>
    <x v="6"/>
    <d v="1899-12-30T00:21:03"/>
  </r>
  <r>
    <x v="0"/>
    <x v="9"/>
    <x v="1"/>
    <n v="91"/>
    <x v="2"/>
    <n v="25"/>
    <s v="Medium"/>
    <n v="104"/>
    <x v="0"/>
    <n v="0.74"/>
    <s v="Low"/>
    <n v="20.52"/>
    <d v="2023-01-10T00:00:00"/>
    <x v="1"/>
    <d v="1899-12-30T00:15:22"/>
  </r>
  <r>
    <x v="0"/>
    <x v="10"/>
    <x v="1"/>
    <n v="111"/>
    <x v="0"/>
    <n v="35"/>
    <s v="Medium"/>
    <n v="103"/>
    <x v="0"/>
    <n v="1"/>
    <s v="Medium"/>
    <n v="20.68"/>
    <d v="2023-01-11T00:00:00"/>
    <x v="2"/>
    <d v="1899-12-30T00:20:50"/>
  </r>
  <r>
    <x v="2"/>
    <x v="11"/>
    <x v="2"/>
    <n v="940"/>
    <x v="1"/>
    <n v="143"/>
    <s v="High"/>
    <n v="131"/>
    <x v="0"/>
    <s v="NA"/>
    <s v="High"/>
    <s v="NA"/>
    <d v="2023-01-11T00:00:00"/>
    <x v="2"/>
    <d v="1899-12-30T01:25:56"/>
  </r>
  <r>
    <x v="1"/>
    <x v="12"/>
    <x v="2"/>
    <n v="423"/>
    <x v="1"/>
    <n v="77"/>
    <s v="Medium"/>
    <n v="122"/>
    <x v="0"/>
    <s v="NA"/>
    <s v="High"/>
    <s v="NA"/>
    <d v="2023-01-13T00:00:00"/>
    <x v="4"/>
    <d v="1899-12-30T00:46:13"/>
  </r>
  <r>
    <x v="0"/>
    <x v="13"/>
    <x v="0"/>
    <n v="166"/>
    <x v="0"/>
    <n v="37"/>
    <s v="Medium"/>
    <n v="108"/>
    <x v="0"/>
    <n v="1.22"/>
    <s v="Medium"/>
    <n v="18.25"/>
    <d v="2023-01-13T00:00:00"/>
    <x v="4"/>
    <d v="1899-12-30T00:22:18"/>
  </r>
  <r>
    <x v="3"/>
    <x v="14"/>
    <x v="1"/>
    <n v="64"/>
    <x v="2"/>
    <n v="18"/>
    <s v="Low"/>
    <n v="80"/>
    <x v="1"/>
    <s v="NA"/>
    <s v="High"/>
    <s v="NA"/>
    <d v="2023-01-13T00:00:00"/>
    <x v="4"/>
    <d v="1899-12-30T00:10:59"/>
  </r>
  <r>
    <x v="5"/>
    <x v="15"/>
    <x v="0"/>
    <n v="171"/>
    <x v="0"/>
    <n v="37"/>
    <s v="Medium"/>
    <n v="162"/>
    <x v="2"/>
    <s v="NA"/>
    <s v="High"/>
    <s v="NA"/>
    <d v="2023-01-15T00:00:00"/>
    <x v="0"/>
    <d v="1899-12-30T00:30:23"/>
  </r>
  <r>
    <x v="1"/>
    <x v="16"/>
    <x v="2"/>
    <n v="659"/>
    <x v="1"/>
    <n v="94"/>
    <s v="High"/>
    <n v="138"/>
    <x v="2"/>
    <s v="NA"/>
    <s v="High"/>
    <s v="NA"/>
    <d v="2023-01-16T00:00:00"/>
    <x v="6"/>
    <d v="1899-12-30T00:57:00"/>
  </r>
  <r>
    <x v="2"/>
    <x v="17"/>
    <x v="2"/>
    <n v="706"/>
    <x v="1"/>
    <n v="147"/>
    <s v="High"/>
    <n v="114"/>
    <x v="0"/>
    <s v="NA"/>
    <s v="High"/>
    <s v="NA"/>
    <d v="2023-01-17T00:00:00"/>
    <x v="1"/>
    <d v="1899-12-30T01:28:00"/>
  </r>
  <r>
    <x v="1"/>
    <x v="18"/>
    <x v="2"/>
    <n v="403"/>
    <x v="1"/>
    <n v="69"/>
    <s v="Medium"/>
    <n v="125"/>
    <x v="0"/>
    <s v="NA"/>
    <s v="High"/>
    <s v="NA"/>
    <d v="2023-01-19T00:00:00"/>
    <x v="3"/>
    <d v="1899-12-30T00:41:59"/>
  </r>
  <r>
    <x v="0"/>
    <x v="19"/>
    <x v="1"/>
    <n v="38"/>
    <x v="2"/>
    <n v="10"/>
    <s v="Low"/>
    <n v="102"/>
    <x v="0"/>
    <s v="NA"/>
    <s v="High"/>
    <s v="NA"/>
    <d v="2023-01-20T00:00:00"/>
    <x v="4"/>
    <d v="1899-12-30T00:05:35"/>
  </r>
  <r>
    <x v="0"/>
    <x v="20"/>
    <x v="1"/>
    <n v="134"/>
    <x v="0"/>
    <n v="47"/>
    <s v="Medium"/>
    <n v="92"/>
    <x v="1"/>
    <n v="1.01"/>
    <s v="Medium"/>
    <n v="27.67"/>
    <d v="2023-01-21T00:00:00"/>
    <x v="5"/>
    <d v="1899-12-30T00:28:01"/>
  </r>
  <r>
    <x v="6"/>
    <x v="21"/>
    <x v="2"/>
    <n v="364"/>
    <x v="1"/>
    <n v="51"/>
    <s v="Medium"/>
    <n v="139"/>
    <x v="2"/>
    <s v="NA"/>
    <s v="High"/>
    <s v="NA"/>
    <d v="2023-01-24T00:00:00"/>
    <x v="1"/>
    <d v="1899-12-30T00:30:37"/>
  </r>
  <r>
    <x v="0"/>
    <x v="22"/>
    <x v="1"/>
    <n v="67"/>
    <x v="2"/>
    <n v="18"/>
    <s v="Low"/>
    <n v="104"/>
    <x v="0"/>
    <n v="0.61"/>
    <s v="Low"/>
    <n v="17.8"/>
    <d v="2023-01-24T00:00:00"/>
    <x v="1"/>
    <d v="1899-12-30T00:11:02"/>
  </r>
  <r>
    <x v="2"/>
    <x v="23"/>
    <x v="2"/>
    <n v="875"/>
    <x v="1"/>
    <n v="140"/>
    <s v="High"/>
    <n v="132"/>
    <x v="0"/>
    <s v="NA"/>
    <s v="High"/>
    <s v="NA"/>
    <d v="2023-01-25T00:00:00"/>
    <x v="2"/>
    <d v="1899-12-30T01:23:54"/>
  </r>
  <r>
    <x v="0"/>
    <x v="24"/>
    <x v="0"/>
    <n v="295"/>
    <x v="0"/>
    <n v="75"/>
    <s v="Medium"/>
    <n v="106"/>
    <x v="0"/>
    <n v="2.42"/>
    <s v="High"/>
    <n v="18.5"/>
    <d v="2023-01-26T00:00:00"/>
    <x v="3"/>
    <d v="1899-12-30T00:44:53"/>
  </r>
  <r>
    <x v="3"/>
    <x v="25"/>
    <x v="1"/>
    <n v="123"/>
    <x v="0"/>
    <n v="35"/>
    <s v="Medium"/>
    <n v="69"/>
    <x v="1"/>
    <s v="NA"/>
    <s v="High"/>
    <s v="NA"/>
    <d v="2023-01-26T00:00:00"/>
    <x v="3"/>
    <d v="1899-12-30T00:21:06"/>
  </r>
  <r>
    <x v="1"/>
    <x v="12"/>
    <x v="2"/>
    <n v="431"/>
    <x v="1"/>
    <n v="85"/>
    <s v="High"/>
    <n v="133"/>
    <x v="0"/>
    <s v="NA"/>
    <s v="High"/>
    <s v="NA"/>
    <d v="2023-01-27T00:00:00"/>
    <x v="4"/>
    <d v="1899-12-30T00:40:04"/>
  </r>
  <r>
    <x v="7"/>
    <x v="26"/>
    <x v="2"/>
    <n v="936"/>
    <x v="1"/>
    <n v="167"/>
    <s v="High"/>
    <n v="123"/>
    <x v="0"/>
    <s v="NA"/>
    <s v="High"/>
    <s v="NA"/>
    <d v="2023-01-29T00:00:00"/>
    <x v="0"/>
    <d v="1899-12-30T01:40:44"/>
  </r>
  <r>
    <x v="0"/>
    <x v="27"/>
    <x v="0"/>
    <n v="183"/>
    <x v="0"/>
    <n v="48"/>
    <s v="Medium"/>
    <n v="102"/>
    <x v="0"/>
    <n v="1.29"/>
    <s v="Medium"/>
    <n v="22.58"/>
    <d v="2023-01-29T00:00:00"/>
    <x v="0"/>
    <d v="1899-12-30T00:29:16"/>
  </r>
  <r>
    <x v="3"/>
    <x v="25"/>
    <x v="1"/>
    <n v="122"/>
    <x v="0"/>
    <n v="34"/>
    <s v="Medium"/>
    <n v="66"/>
    <x v="1"/>
    <s v="NA"/>
    <s v="High"/>
    <s v="NA"/>
    <d v="2023-01-30T00:00:00"/>
    <x v="6"/>
    <d v="1899-12-30T00:20:48"/>
  </r>
  <r>
    <x v="3"/>
    <x v="14"/>
    <x v="1"/>
    <n v="64"/>
    <x v="2"/>
    <n v="18"/>
    <s v="Low"/>
    <n v="77"/>
    <x v="1"/>
    <s v="NA"/>
    <s v="High"/>
    <s v="NA"/>
    <d v="2023-01-31T00:00:00"/>
    <x v="1"/>
    <d v="1899-12-30T00:11:00"/>
  </r>
  <r>
    <x v="0"/>
    <x v="28"/>
    <x v="1"/>
    <n v="40"/>
    <x v="2"/>
    <n v="11"/>
    <s v="Low"/>
    <n v="104"/>
    <x v="0"/>
    <n v="0.36"/>
    <s v="Low"/>
    <n v="18.5"/>
    <d v="2023-02-08T00:00:00"/>
    <x v="2"/>
    <d v="1899-12-30T00:06:50"/>
  </r>
  <r>
    <x v="2"/>
    <x v="29"/>
    <x v="2"/>
    <n v="861"/>
    <x v="1"/>
    <n v="125"/>
    <s v="High"/>
    <n v="142"/>
    <x v="2"/>
    <s v="NA"/>
    <s v="High"/>
    <s v="NA"/>
    <d v="2023-02-09T00:00:00"/>
    <x v="3"/>
    <d v="1899-12-30T01:15:06"/>
  </r>
  <r>
    <x v="0"/>
    <x v="30"/>
    <x v="0"/>
    <n v="338"/>
    <x v="1"/>
    <n v="89"/>
    <s v="High"/>
    <n v="107"/>
    <x v="0"/>
    <n v="2.5099999999999998"/>
    <s v="High"/>
    <n v="21.18"/>
    <d v="2023-02-11T00:00:00"/>
    <x v="5"/>
    <d v="1899-12-30T00:54:38"/>
  </r>
  <r>
    <x v="1"/>
    <x v="31"/>
    <x v="0"/>
    <n v="247"/>
    <x v="0"/>
    <n v="60"/>
    <s v="Medium"/>
    <n v="118"/>
    <x v="0"/>
    <s v="NA"/>
    <s v="High"/>
    <s v="NA"/>
    <d v="2023-02-12T00:00:00"/>
    <x v="0"/>
    <d v="1899-12-30T00:35:55"/>
  </r>
  <r>
    <x v="2"/>
    <x v="32"/>
    <x v="2"/>
    <n v="858"/>
    <x v="1"/>
    <n v="147"/>
    <s v="High"/>
    <n v="129"/>
    <x v="0"/>
    <s v="NA"/>
    <s v="High"/>
    <s v="NA"/>
    <d v="2023-02-12T00:00:00"/>
    <x v="0"/>
    <d v="1899-12-30T01:57:17"/>
  </r>
  <r>
    <x v="1"/>
    <x v="33"/>
    <x v="2"/>
    <n v="597"/>
    <x v="1"/>
    <n v="90"/>
    <s v="High"/>
    <n v="137"/>
    <x v="2"/>
    <s v="NA"/>
    <s v="High"/>
    <s v="NA"/>
    <d v="2023-02-14T00:00:00"/>
    <x v="1"/>
    <d v="1899-12-30T00:54:22"/>
  </r>
  <r>
    <x v="0"/>
    <x v="34"/>
    <x v="0"/>
    <n v="140"/>
    <x v="0"/>
    <n v="35"/>
    <s v="Medium"/>
    <n v="94"/>
    <x v="1"/>
    <n v="1"/>
    <s v="Medium"/>
    <n v="21.15"/>
    <d v="2023-02-14T00:00:00"/>
    <x v="1"/>
    <d v="1899-12-30T00:21:10"/>
  </r>
  <r>
    <x v="1"/>
    <x v="35"/>
    <x v="0"/>
    <n v="293"/>
    <x v="0"/>
    <n v="70"/>
    <s v="Medium"/>
    <n v="111"/>
    <x v="0"/>
    <s v="NA"/>
    <s v="High"/>
    <s v="NA"/>
    <d v="2023-02-15T00:00:00"/>
    <x v="2"/>
    <d v="1899-12-30T00:42:14"/>
  </r>
  <r>
    <x v="6"/>
    <x v="36"/>
    <x v="2"/>
    <n v="608"/>
    <x v="1"/>
    <n v="77"/>
    <s v="Medium"/>
    <n v="148"/>
    <x v="2"/>
    <s v="NA"/>
    <s v="High"/>
    <s v="NA"/>
    <d v="2023-02-17T00:00:00"/>
    <x v="4"/>
    <d v="1899-12-30T00:46:15"/>
  </r>
  <r>
    <x v="4"/>
    <x v="37"/>
    <x v="2"/>
    <n v="480"/>
    <x v="1"/>
    <n v="75"/>
    <s v="Medium"/>
    <n v="122"/>
    <x v="0"/>
    <s v="NA"/>
    <s v="High"/>
    <s v="NA"/>
    <d v="2023-02-18T00:00:00"/>
    <x v="5"/>
    <d v="1899-12-30T00:45:04"/>
  </r>
  <r>
    <x v="0"/>
    <x v="38"/>
    <x v="0"/>
    <n v="301"/>
    <x v="1"/>
    <n v="73"/>
    <s v="Medium"/>
    <n v="104"/>
    <x v="0"/>
    <n v="2.04"/>
    <s v="High"/>
    <n v="21.52"/>
    <d v="2023-02-18T00:00:00"/>
    <x v="5"/>
    <d v="1899-12-30T00:43:54"/>
  </r>
  <r>
    <x v="4"/>
    <x v="39"/>
    <x v="2"/>
    <n v="600"/>
    <x v="1"/>
    <n v="84"/>
    <s v="High"/>
    <n v="136"/>
    <x v="2"/>
    <s v="NA"/>
    <s v="High"/>
    <s v="NA"/>
    <d v="2023-02-20T00:00:00"/>
    <x v="6"/>
    <d v="1899-12-30T00:50:18"/>
  </r>
  <r>
    <x v="1"/>
    <x v="40"/>
    <x v="0"/>
    <n v="293"/>
    <x v="0"/>
    <n v="71"/>
    <s v="Medium"/>
    <n v="111"/>
    <x v="0"/>
    <s v="NA"/>
    <s v="High"/>
    <s v="NA"/>
    <d v="2023-02-21T00:00:00"/>
    <x v="1"/>
    <d v="1899-12-30T00:43:32"/>
  </r>
  <r>
    <x v="6"/>
    <x v="41"/>
    <x v="2"/>
    <n v="563"/>
    <x v="1"/>
    <n v="71"/>
    <s v="Medium"/>
    <n v="151"/>
    <x v="2"/>
    <s v="NA"/>
    <s v="High"/>
    <s v="NA"/>
    <d v="2023-02-24T00:00:00"/>
    <x v="4"/>
    <d v="1899-12-30T00:43:06"/>
  </r>
  <r>
    <x v="0"/>
    <x v="42"/>
    <x v="1"/>
    <n v="86"/>
    <x v="2"/>
    <n v="22"/>
    <s v="Low"/>
    <n v="99"/>
    <x v="1"/>
    <n v="0.65"/>
    <s v="Low"/>
    <n v="18.2"/>
    <d v="2023-02-27T00:00:00"/>
    <x v="6"/>
    <d v="1899-12-30T00:11:57"/>
  </r>
  <r>
    <x v="1"/>
    <x v="43"/>
    <x v="0"/>
    <n v="364"/>
    <x v="1"/>
    <n v="85"/>
    <s v="High"/>
    <n v="112"/>
    <x v="0"/>
    <s v="NA"/>
    <s v="High"/>
    <s v="NA"/>
    <d v="2023-02-28T00:00:00"/>
    <x v="1"/>
    <d v="1899-12-30T00:48:32"/>
  </r>
  <r>
    <x v="1"/>
    <x v="44"/>
    <x v="2"/>
    <n v="514"/>
    <x v="1"/>
    <n v="88"/>
    <s v="High"/>
    <n v="128"/>
    <x v="0"/>
    <s v="NA"/>
    <s v="High"/>
    <s v="NA"/>
    <d v="2023-03-01T00:00:00"/>
    <x v="2"/>
    <d v="1899-12-30T00:49:31"/>
  </r>
  <r>
    <x v="6"/>
    <x v="45"/>
    <x v="2"/>
    <n v="677"/>
    <x v="1"/>
    <n v="76"/>
    <s v="Medium"/>
    <n v="167"/>
    <x v="2"/>
    <s v="NA"/>
    <s v="High"/>
    <s v="NA"/>
    <d v="2023-03-02T00:00:00"/>
    <x v="3"/>
    <d v="1899-12-30T00:43:19"/>
  </r>
  <r>
    <x v="8"/>
    <x v="46"/>
    <x v="1"/>
    <n v="107"/>
    <x v="0"/>
    <n v="16"/>
    <s v="Low"/>
    <n v="141"/>
    <x v="2"/>
    <n v="0.66"/>
    <s v="Low"/>
    <n v="13.32"/>
    <d v="2023-03-06T00:00:00"/>
    <x v="6"/>
    <d v="1899-12-30T00:08:55"/>
  </r>
  <r>
    <x v="4"/>
    <x v="47"/>
    <x v="0"/>
    <n v="178"/>
    <x v="0"/>
    <n v="29"/>
    <s v="Medium"/>
    <n v="124"/>
    <x v="0"/>
    <s v="NA"/>
    <s v="High"/>
    <s v="NA"/>
    <d v="2023-03-06T00:00:00"/>
    <x v="6"/>
    <d v="1899-12-30T00:16:27"/>
  </r>
  <r>
    <x v="0"/>
    <x v="48"/>
    <x v="1"/>
    <n v="128"/>
    <x v="0"/>
    <n v="38"/>
    <s v="Medium"/>
    <n v="89"/>
    <x v="1"/>
    <n v="1.01"/>
    <s v="Medium"/>
    <n v="20.98"/>
    <d v="2023-03-06T00:00:00"/>
    <x v="6"/>
    <d v="1899-12-30T00:21:21"/>
  </r>
  <r>
    <x v="2"/>
    <x v="49"/>
    <x v="2"/>
    <n v="932"/>
    <x v="1"/>
    <n v="167"/>
    <s v="High"/>
    <n v="125"/>
    <x v="0"/>
    <s v="NA"/>
    <s v="High"/>
    <s v="NA"/>
    <d v="2023-03-07T00:00:00"/>
    <x v="1"/>
    <d v="1899-12-30T01:33:44"/>
  </r>
  <r>
    <x v="1"/>
    <x v="35"/>
    <x v="0"/>
    <n v="293"/>
    <x v="0"/>
    <n v="70"/>
    <s v="Medium"/>
    <n v="112"/>
    <x v="0"/>
    <s v="NA"/>
    <s v="High"/>
    <s v="NA"/>
    <d v="2023-03-08T00:00:00"/>
    <x v="2"/>
    <d v="1899-12-30T00:39:19"/>
  </r>
  <r>
    <x v="0"/>
    <x v="50"/>
    <x v="1"/>
    <n v="140"/>
    <x v="0"/>
    <n v="43"/>
    <s v="Medium"/>
    <n v="97"/>
    <x v="1"/>
    <n v="1.04"/>
    <s v="Medium"/>
    <n v="23.18"/>
    <d v="2023-03-09T00:00:00"/>
    <x v="3"/>
    <d v="1899-12-30T00:24:07"/>
  </r>
  <r>
    <x v="1"/>
    <x v="51"/>
    <x v="2"/>
    <n v="557"/>
    <x v="1"/>
    <n v="96"/>
    <s v="High"/>
    <n v="128"/>
    <x v="0"/>
    <s v="NA"/>
    <s v="High"/>
    <s v="NA"/>
    <d v="2023-03-10T00:00:00"/>
    <x v="4"/>
    <d v="1899-12-30T00:54:07"/>
  </r>
  <r>
    <x v="0"/>
    <x v="52"/>
    <x v="1"/>
    <n v="76"/>
    <x v="2"/>
    <n v="21"/>
    <s v="Low"/>
    <n v="100"/>
    <x v="0"/>
    <n v="0.54"/>
    <s v="Low"/>
    <n v="22.45"/>
    <d v="2023-03-11T00:00:00"/>
    <x v="5"/>
    <d v="1899-12-30T00:12:16"/>
  </r>
  <r>
    <x v="1"/>
    <x v="53"/>
    <x v="0"/>
    <n v="331"/>
    <x v="1"/>
    <n v="68"/>
    <s v="Medium"/>
    <n v="119"/>
    <x v="0"/>
    <s v="NA"/>
    <s v="High"/>
    <s v="NA"/>
    <d v="2023-03-13T00:00:00"/>
    <x v="6"/>
    <d v="1899-12-30T00:37:54"/>
  </r>
  <r>
    <x v="8"/>
    <x v="54"/>
    <x v="0"/>
    <n v="124"/>
    <x v="0"/>
    <n v="14"/>
    <s v="Low"/>
    <n v="171"/>
    <x v="2"/>
    <n v="1"/>
    <s v="Medium"/>
    <n v="8.35"/>
    <d v="2023-03-13T00:00:00"/>
    <x v="6"/>
    <d v="1899-12-30T00:08:21"/>
  </r>
  <r>
    <x v="1"/>
    <x v="55"/>
    <x v="0"/>
    <n v="197"/>
    <x v="0"/>
    <n v="56"/>
    <s v="Medium"/>
    <n v="100"/>
    <x v="0"/>
    <s v="NA"/>
    <s v="High"/>
    <s v="NA"/>
    <d v="2023-03-14T00:00:00"/>
    <x v="1"/>
    <d v="1899-12-30T00:31:37"/>
  </r>
  <r>
    <x v="6"/>
    <x v="56"/>
    <x v="2"/>
    <n v="585"/>
    <x v="1"/>
    <n v="83"/>
    <s v="High"/>
    <n v="141"/>
    <x v="2"/>
    <s v="NA"/>
    <s v="High"/>
    <s v="NA"/>
    <d v="2023-03-16T00:00:00"/>
    <x v="3"/>
    <d v="1899-12-30T00:46:38"/>
  </r>
  <r>
    <x v="0"/>
    <x v="57"/>
    <x v="1"/>
    <n v="87"/>
    <x v="2"/>
    <n v="26"/>
    <s v="Medium"/>
    <n v="91"/>
    <x v="1"/>
    <n v="0.63"/>
    <s v="Low"/>
    <n v="23.13"/>
    <d v="2023-03-16T00:00:00"/>
    <x v="3"/>
    <d v="1899-12-30T00:14:40"/>
  </r>
  <r>
    <x v="0"/>
    <x v="58"/>
    <x v="1"/>
    <n v="74"/>
    <x v="2"/>
    <n v="18"/>
    <s v="Low"/>
    <n v="100"/>
    <x v="0"/>
    <n v="0.51"/>
    <s v="Low"/>
    <n v="20.100000000000001"/>
    <d v="2023-03-16T00:00:00"/>
    <x v="3"/>
    <d v="1899-12-30T00:10:26"/>
  </r>
  <r>
    <x v="2"/>
    <x v="59"/>
    <x v="2"/>
    <n v="983"/>
    <x v="1"/>
    <n v="146"/>
    <s v="High"/>
    <n v="137"/>
    <x v="2"/>
    <s v="NA"/>
    <s v="High"/>
    <s v="NA"/>
    <d v="2023-03-17T00:00:00"/>
    <x v="4"/>
    <d v="1899-12-30T01:22:30"/>
  </r>
  <r>
    <x v="0"/>
    <x v="60"/>
    <x v="0"/>
    <n v="231"/>
    <x v="0"/>
    <n v="77"/>
    <s v="Medium"/>
    <n v="92"/>
    <x v="1"/>
    <n v="1.4"/>
    <s v="Medium"/>
    <n v="30.8"/>
    <d v="2023-03-18T00:00:00"/>
    <x v="5"/>
    <d v="1899-12-30T00:43:23"/>
  </r>
  <r>
    <x v="0"/>
    <x v="61"/>
    <x v="0"/>
    <n v="146"/>
    <x v="0"/>
    <n v="38"/>
    <s v="Medium"/>
    <n v="110"/>
    <x v="0"/>
    <n v="1.06"/>
    <s v="Medium"/>
    <n v="20.170000000000002"/>
    <d v="2023-03-19T00:00:00"/>
    <x v="0"/>
    <d v="1899-12-30T00:21:29"/>
  </r>
  <r>
    <x v="6"/>
    <x v="62"/>
    <x v="2"/>
    <n v="541"/>
    <x v="1"/>
    <n v="81"/>
    <s v="High"/>
    <n v="139"/>
    <x v="2"/>
    <s v="NA"/>
    <s v="High"/>
    <s v="NA"/>
    <d v="2023-03-21T00:00:00"/>
    <x v="1"/>
    <d v="1899-12-30T00:45:28"/>
  </r>
  <r>
    <x v="0"/>
    <x v="1"/>
    <x v="1"/>
    <n v="133"/>
    <x v="0"/>
    <n v="37"/>
    <s v="Medium"/>
    <n v="95"/>
    <x v="1"/>
    <n v="1.01"/>
    <s v="Medium"/>
    <n v="20.9"/>
    <d v="2023-03-21T00:00:00"/>
    <x v="1"/>
    <d v="1899-12-30T00:21:14"/>
  </r>
  <r>
    <x v="0"/>
    <x v="4"/>
    <x v="0"/>
    <n v="138"/>
    <x v="0"/>
    <n v="35"/>
    <s v="Medium"/>
    <n v="96"/>
    <x v="1"/>
    <n v="1.01"/>
    <s v="Medium"/>
    <n v="19.13"/>
    <d v="2023-03-23T00:00:00"/>
    <x v="3"/>
    <d v="1899-12-30T00:19:21"/>
  </r>
  <r>
    <x v="0"/>
    <x v="63"/>
    <x v="2"/>
    <n v="481"/>
    <x v="1"/>
    <n v="112"/>
    <s v="High"/>
    <n v="102"/>
    <x v="0"/>
    <n v="3"/>
    <s v="High"/>
    <n v="21.03"/>
    <d v="2023-03-24T00:00:00"/>
    <x v="4"/>
    <d v="1899-12-30T01:03:14"/>
  </r>
  <r>
    <x v="0"/>
    <x v="8"/>
    <x v="0"/>
    <n v="139"/>
    <x v="0"/>
    <n v="37"/>
    <s v="Medium"/>
    <n v="100"/>
    <x v="0"/>
    <n v="1.04"/>
    <s v="Medium"/>
    <n v="20.3"/>
    <d v="2023-03-26T00:00:00"/>
    <x v="0"/>
    <d v="1899-12-30T00:21:10"/>
  </r>
  <r>
    <x v="0"/>
    <x v="64"/>
    <x v="1"/>
    <n v="135"/>
    <x v="0"/>
    <n v="36"/>
    <s v="Medium"/>
    <n v="96"/>
    <x v="1"/>
    <n v="1"/>
    <s v="Medium"/>
    <n v="20.350000000000001"/>
    <d v="2023-03-28T00:00:00"/>
    <x v="1"/>
    <d v="1899-12-30T00:20:27"/>
  </r>
  <r>
    <x v="0"/>
    <x v="65"/>
    <x v="0"/>
    <n v="157"/>
    <x v="0"/>
    <n v="44"/>
    <s v="Medium"/>
    <n v="90"/>
    <x v="1"/>
    <n v="1.1399999999999999"/>
    <s v="Medium"/>
    <n v="21.43"/>
    <d v="2023-03-28T00:00:00"/>
    <x v="1"/>
    <d v="1899-12-30T00:24:33"/>
  </r>
  <r>
    <x v="4"/>
    <x v="66"/>
    <x v="2"/>
    <n v="609"/>
    <x v="1"/>
    <n v="86"/>
    <s v="High"/>
    <n v="141"/>
    <x v="2"/>
    <s v="NA"/>
    <s v="High"/>
    <s v="NA"/>
    <d v="2023-03-29T00:00:00"/>
    <x v="2"/>
    <d v="1899-12-30T00:48:21"/>
  </r>
  <r>
    <x v="0"/>
    <x v="67"/>
    <x v="1"/>
    <n v="118"/>
    <x v="0"/>
    <n v="37"/>
    <s v="Medium"/>
    <n v="97"/>
    <x v="1"/>
    <n v="0.81"/>
    <s v="Medium"/>
    <n v="25.4"/>
    <d v="2023-03-29T00:00:00"/>
    <x v="2"/>
    <d v="1899-12-30T00:20:36"/>
  </r>
  <r>
    <x v="0"/>
    <x v="68"/>
    <x v="0"/>
    <n v="155"/>
    <x v="0"/>
    <n v="40"/>
    <s v="Medium"/>
    <n v="94"/>
    <x v="1"/>
    <n v="1.03"/>
    <s v="Medium"/>
    <n v="21.6"/>
    <d v="2023-03-29T00:00:00"/>
    <x v="2"/>
    <d v="1899-12-30T00:22:16"/>
  </r>
  <r>
    <x v="1"/>
    <x v="69"/>
    <x v="2"/>
    <n v="418"/>
    <x v="1"/>
    <n v="85"/>
    <s v="High"/>
    <n v="117"/>
    <x v="0"/>
    <s v="NA"/>
    <s v="High"/>
    <s v="NA"/>
    <d v="2023-03-30T00:00:00"/>
    <x v="3"/>
    <d v="1899-12-30T00:48:03"/>
  </r>
  <r>
    <x v="0"/>
    <x v="70"/>
    <x v="2"/>
    <n v="861"/>
    <x v="1"/>
    <n v="195"/>
    <s v="High"/>
    <n v="105"/>
    <x v="0"/>
    <n v="6.02"/>
    <s v="High"/>
    <n v="18.18"/>
    <d v="2023-04-01T00:00:00"/>
    <x v="5"/>
    <d v="1899-12-30T01:49:36"/>
  </r>
  <r>
    <x v="1"/>
    <x v="71"/>
    <x v="2"/>
    <n v="448"/>
    <x v="1"/>
    <n v="81"/>
    <s v="High"/>
    <n v="118"/>
    <x v="0"/>
    <s v="NA"/>
    <s v="High"/>
    <s v="NA"/>
    <d v="2023-04-03T00:00:00"/>
    <x v="6"/>
    <d v="1899-12-30T00:45:52"/>
  </r>
  <r>
    <x v="4"/>
    <x v="72"/>
    <x v="2"/>
    <n v="645"/>
    <x v="1"/>
    <n v="83"/>
    <s v="High"/>
    <n v="147"/>
    <x v="2"/>
    <s v="NA"/>
    <s v="High"/>
    <s v="NA"/>
    <d v="2023-04-04T00:00:00"/>
    <x v="1"/>
    <d v="1899-12-30T00:46:44"/>
  </r>
  <r>
    <x v="0"/>
    <x v="22"/>
    <x v="1"/>
    <n v="67"/>
    <x v="2"/>
    <n v="18"/>
    <s v="Low"/>
    <n v="114"/>
    <x v="0"/>
    <n v="0.53"/>
    <s v="Low"/>
    <n v="19.73"/>
    <d v="2023-04-04T00:00:00"/>
    <x v="1"/>
    <d v="1899-12-30T00:10:33"/>
  </r>
  <r>
    <x v="0"/>
    <x v="73"/>
    <x v="0"/>
    <n v="154"/>
    <x v="0"/>
    <n v="40"/>
    <s v="Medium"/>
    <n v="95"/>
    <x v="1"/>
    <n v="1.05"/>
    <s v="Medium"/>
    <n v="20.98"/>
    <d v="2023-04-04T00:00:00"/>
    <x v="1"/>
    <d v="1899-12-30T00:22:08"/>
  </r>
  <r>
    <x v="4"/>
    <x v="74"/>
    <x v="2"/>
    <n v="602"/>
    <x v="1"/>
    <n v="81"/>
    <s v="High"/>
    <n v="142"/>
    <x v="2"/>
    <s v="NA"/>
    <s v="High"/>
    <s v="NA"/>
    <d v="2023-04-06T00:00:00"/>
    <x v="3"/>
    <d v="1899-12-30T00:45:35"/>
  </r>
  <r>
    <x v="1"/>
    <x v="75"/>
    <x v="2"/>
    <n v="583"/>
    <x v="1"/>
    <n v="83"/>
    <s v="High"/>
    <n v="142"/>
    <x v="2"/>
    <s v="NA"/>
    <s v="High"/>
    <s v="NA"/>
    <d v="2023-04-07T00:00:00"/>
    <x v="4"/>
    <d v="1899-12-30T00:46:28"/>
  </r>
  <r>
    <x v="0"/>
    <x v="76"/>
    <x v="0"/>
    <n v="148"/>
    <x v="0"/>
    <n v="42"/>
    <s v="Medium"/>
    <n v="100"/>
    <x v="0"/>
    <n v="1.1499999999999999"/>
    <s v="Medium"/>
    <n v="20.5"/>
    <d v="2023-04-09T00:00:00"/>
    <x v="0"/>
    <d v="1899-12-30T00:23:40"/>
  </r>
  <r>
    <x v="1"/>
    <x v="77"/>
    <x v="0"/>
    <n v="383"/>
    <x v="1"/>
    <n v="86"/>
    <s v="High"/>
    <n v="110"/>
    <x v="0"/>
    <s v="NA"/>
    <s v="High"/>
    <s v="NA"/>
    <d v="2023-04-11T00:00:00"/>
    <x v="1"/>
    <d v="1899-12-30T00:48:45"/>
  </r>
  <r>
    <x v="0"/>
    <x v="78"/>
    <x v="0"/>
    <n v="137"/>
    <x v="0"/>
    <n v="37"/>
    <s v="Medium"/>
    <n v="95"/>
    <x v="1"/>
    <n v="1.05"/>
    <s v="Medium"/>
    <n v="20.22"/>
    <d v="2023-04-11T00:00:00"/>
    <x v="1"/>
    <d v="1899-12-30T00:21:18"/>
  </r>
  <r>
    <x v="4"/>
    <x v="79"/>
    <x v="2"/>
    <n v="615"/>
    <x v="1"/>
    <n v="83"/>
    <s v="High"/>
    <n v="143"/>
    <x v="2"/>
    <s v="NA"/>
    <s v="High"/>
    <s v="NA"/>
    <d v="2023-04-12T00:00:00"/>
    <x v="2"/>
    <d v="1899-12-30T00:46:24"/>
  </r>
  <r>
    <x v="0"/>
    <x v="80"/>
    <x v="0"/>
    <n v="181"/>
    <x v="0"/>
    <n v="43"/>
    <s v="Medium"/>
    <n v="98"/>
    <x v="1"/>
    <n v="1.1399999999999999"/>
    <s v="Medium"/>
    <n v="21.47"/>
    <d v="2023-04-12T00:00:00"/>
    <x v="2"/>
    <d v="1899-12-30T00:24:34"/>
  </r>
  <r>
    <x v="1"/>
    <x v="81"/>
    <x v="2"/>
    <n v="524"/>
    <x v="1"/>
    <n v="81"/>
    <s v="High"/>
    <n v="132"/>
    <x v="0"/>
    <s v="NA"/>
    <s v="High"/>
    <s v="NA"/>
    <d v="2023-04-13T00:00:00"/>
    <x v="3"/>
    <d v="1899-12-30T00:45:24"/>
  </r>
  <r>
    <x v="0"/>
    <x v="82"/>
    <x v="2"/>
    <n v="527"/>
    <x v="1"/>
    <n v="125"/>
    <s v="High"/>
    <n v="109"/>
    <x v="0"/>
    <n v="3.3"/>
    <s v="High"/>
    <n v="21.38"/>
    <d v="2023-04-15T00:00:00"/>
    <x v="5"/>
    <d v="1899-12-30T01:10:43"/>
  </r>
  <r>
    <x v="0"/>
    <x v="83"/>
    <x v="2"/>
    <n v="455"/>
    <x v="1"/>
    <n v="112"/>
    <s v="High"/>
    <n v="106"/>
    <x v="0"/>
    <n v="3.05"/>
    <s v="High"/>
    <n v="20.52"/>
    <d v="2023-04-16T00:00:00"/>
    <x v="0"/>
    <d v="1899-12-30T01:02:42"/>
  </r>
  <r>
    <x v="4"/>
    <x v="84"/>
    <x v="2"/>
    <n v="603"/>
    <x v="1"/>
    <n v="84"/>
    <s v="High"/>
    <n v="137"/>
    <x v="2"/>
    <s v="NA"/>
    <s v="High"/>
    <s v="NA"/>
    <d v="2023-04-17T00:00:00"/>
    <x v="6"/>
    <d v="1899-12-30T00:47:38"/>
  </r>
  <r>
    <x v="0"/>
    <x v="76"/>
    <x v="0"/>
    <n v="142"/>
    <x v="0"/>
    <n v="36"/>
    <s v="Medium"/>
    <n v="91"/>
    <x v="1"/>
    <n v="1.01"/>
    <s v="Medium"/>
    <n v="20.47"/>
    <d v="2023-04-17T00:00:00"/>
    <x v="6"/>
    <d v="1899-12-30T00:20:44"/>
  </r>
  <r>
    <x v="0"/>
    <x v="85"/>
    <x v="0"/>
    <n v="145"/>
    <x v="0"/>
    <n v="33"/>
    <s v="Medium"/>
    <n v="104"/>
    <x v="0"/>
    <n v="1.04"/>
    <s v="Medium"/>
    <n v="17.95"/>
    <d v="2023-04-18T00:00:00"/>
    <x v="1"/>
    <d v="1899-12-30T00:18:44"/>
  </r>
  <r>
    <x v="4"/>
    <x v="86"/>
    <x v="2"/>
    <n v="632"/>
    <x v="1"/>
    <n v="83"/>
    <s v="High"/>
    <n v="144"/>
    <x v="2"/>
    <s v="NA"/>
    <s v="High"/>
    <s v="NA"/>
    <d v="2023-04-19T00:00:00"/>
    <x v="2"/>
    <d v="1899-12-30T00:46:37"/>
  </r>
  <r>
    <x v="0"/>
    <x v="87"/>
    <x v="1"/>
    <n v="105"/>
    <x v="0"/>
    <n v="27"/>
    <s v="Medium"/>
    <n v="110"/>
    <x v="0"/>
    <n v="0.78"/>
    <s v="Medium"/>
    <n v="19.43"/>
    <d v="2023-04-19T00:00:00"/>
    <x v="2"/>
    <d v="1899-12-30T00:15:12"/>
  </r>
  <r>
    <x v="1"/>
    <x v="88"/>
    <x v="0"/>
    <n v="352"/>
    <x v="1"/>
    <n v="86"/>
    <s v="High"/>
    <n v="108"/>
    <x v="0"/>
    <s v="NA"/>
    <s v="High"/>
    <s v="NA"/>
    <d v="2023-04-20T00:00:00"/>
    <x v="3"/>
    <d v="1899-12-30T00:48:14"/>
  </r>
  <r>
    <x v="1"/>
    <x v="89"/>
    <x v="2"/>
    <n v="512"/>
    <x v="1"/>
    <n v="77"/>
    <s v="Medium"/>
    <n v="134"/>
    <x v="0"/>
    <s v="NA"/>
    <s v="High"/>
    <s v="NA"/>
    <d v="2023-04-21T00:00:00"/>
    <x v="4"/>
    <d v="1899-12-30T00:43:20"/>
  </r>
  <r>
    <x v="2"/>
    <x v="90"/>
    <x v="2"/>
    <n v="404"/>
    <x v="1"/>
    <n v="74"/>
    <s v="Medium"/>
    <n v="119"/>
    <x v="0"/>
    <s v="NA"/>
    <s v="High"/>
    <s v="NA"/>
    <d v="2023-04-21T00:00:00"/>
    <x v="4"/>
    <d v="1899-12-30T00:41:45"/>
  </r>
  <r>
    <x v="0"/>
    <x v="63"/>
    <x v="2"/>
    <n v="478"/>
    <x v="1"/>
    <n v="109"/>
    <s v="High"/>
    <n v="102"/>
    <x v="0"/>
    <n v="3.03"/>
    <s v="High"/>
    <n v="20.22"/>
    <d v="2023-04-23T00:00:00"/>
    <x v="0"/>
    <d v="1899-12-30T01:01:17"/>
  </r>
  <r>
    <x v="1"/>
    <x v="91"/>
    <x v="2"/>
    <n v="458"/>
    <x v="1"/>
    <n v="87"/>
    <s v="High"/>
    <n v="117"/>
    <x v="0"/>
    <s v="NA"/>
    <s v="High"/>
    <s v="NA"/>
    <d v="2023-04-24T00:00:00"/>
    <x v="6"/>
    <d v="1899-12-30T00:48:45"/>
  </r>
  <r>
    <x v="0"/>
    <x v="92"/>
    <x v="1"/>
    <n v="74"/>
    <x v="2"/>
    <n v="20"/>
    <s v="Low"/>
    <n v="99"/>
    <x v="1"/>
    <n v="0.62"/>
    <s v="Low"/>
    <n v="18.12"/>
    <d v="2023-04-25T00:00:00"/>
    <x v="1"/>
    <d v="1899-12-30T00:11:16"/>
  </r>
  <r>
    <x v="1"/>
    <x v="93"/>
    <x v="0"/>
    <n v="380"/>
    <x v="1"/>
    <n v="84"/>
    <s v="High"/>
    <n v="113"/>
    <x v="0"/>
    <s v="NA"/>
    <s v="High"/>
    <s v="NA"/>
    <d v="2023-04-26T00:00:00"/>
    <x v="2"/>
    <d v="1899-12-30T00:46:47"/>
  </r>
  <r>
    <x v="4"/>
    <x v="94"/>
    <x v="2"/>
    <n v="631"/>
    <x v="1"/>
    <n v="85"/>
    <s v="High"/>
    <n v="145"/>
    <x v="2"/>
    <s v="NA"/>
    <s v="High"/>
    <s v="NA"/>
    <d v="2023-04-29T00:00:00"/>
    <x v="5"/>
    <d v="1899-12-30T00:47:52"/>
  </r>
  <r>
    <x v="4"/>
    <x v="84"/>
    <x v="2"/>
    <n v="600"/>
    <x v="1"/>
    <n v="81"/>
    <s v="High"/>
    <n v="146"/>
    <x v="2"/>
    <s v="NA"/>
    <s v="High"/>
    <s v="NA"/>
    <d v="2023-05-01T00:00:00"/>
    <x v="6"/>
    <d v="1899-12-30T00:45:32"/>
  </r>
  <r>
    <x v="1"/>
    <x v="95"/>
    <x v="2"/>
    <n v="386"/>
    <x v="1"/>
    <n v="81"/>
    <s v="High"/>
    <n v="115"/>
    <x v="0"/>
    <s v="NA"/>
    <s v="High"/>
    <s v="NA"/>
    <d v="2023-05-02T00:00:00"/>
    <x v="1"/>
    <d v="1899-12-30T00:45:43"/>
  </r>
  <r>
    <x v="1"/>
    <x v="96"/>
    <x v="2"/>
    <n v="594"/>
    <x v="1"/>
    <n v="101"/>
    <s v="High"/>
    <n v="128"/>
    <x v="0"/>
    <s v="NA"/>
    <s v="High"/>
    <s v="NA"/>
    <d v="2023-05-03T00:00:00"/>
    <x v="2"/>
    <d v="1899-12-30T00:57:06"/>
  </r>
  <r>
    <x v="0"/>
    <x v="97"/>
    <x v="1"/>
    <n v="103"/>
    <x v="0"/>
    <n v="29"/>
    <s v="Medium"/>
    <n v="95"/>
    <x v="1"/>
    <n v="0.75"/>
    <s v="Medium"/>
    <n v="22.33"/>
    <d v="2023-05-03T00:00:00"/>
    <x v="2"/>
    <d v="1899-12-30T00:16:54"/>
  </r>
  <r>
    <x v="4"/>
    <x v="74"/>
    <x v="2"/>
    <n v="603"/>
    <x v="1"/>
    <n v="82"/>
    <s v="High"/>
    <n v="144"/>
    <x v="2"/>
    <s v="NA"/>
    <s v="High"/>
    <s v="NA"/>
    <d v="2023-05-04T00:00:00"/>
    <x v="3"/>
    <d v="1899-12-30T00:46:12"/>
  </r>
  <r>
    <x v="4"/>
    <x v="98"/>
    <x v="2"/>
    <n v="523"/>
    <x v="1"/>
    <n v="85"/>
    <s v="High"/>
    <n v="125"/>
    <x v="0"/>
    <s v="NA"/>
    <s v="High"/>
    <s v="NA"/>
    <d v="2023-05-09T00:00:00"/>
    <x v="1"/>
    <d v="1899-12-30T00:47:45"/>
  </r>
  <r>
    <x v="1"/>
    <x v="99"/>
    <x v="2"/>
    <n v="441"/>
    <x v="1"/>
    <n v="79"/>
    <s v="Medium"/>
    <n v="125"/>
    <x v="0"/>
    <s v="NA"/>
    <s v="High"/>
    <s v="NA"/>
    <d v="2023-05-10T00:00:00"/>
    <x v="2"/>
    <d v="1899-12-30T00:44:54"/>
  </r>
  <r>
    <x v="4"/>
    <x v="100"/>
    <x v="2"/>
    <n v="643"/>
    <x v="1"/>
    <n v="83"/>
    <s v="High"/>
    <n v="155"/>
    <x v="2"/>
    <s v="NA"/>
    <s v="High"/>
    <s v="NA"/>
    <d v="2023-05-11T00:00:00"/>
    <x v="3"/>
    <d v="1899-12-30T00:46:22"/>
  </r>
  <r>
    <x v="1"/>
    <x v="101"/>
    <x v="2"/>
    <n v="507"/>
    <x v="1"/>
    <n v="86"/>
    <s v="High"/>
    <n v="130"/>
    <x v="0"/>
    <s v="NA"/>
    <s v="High"/>
    <s v="NA"/>
    <d v="2023-05-12T00:00:00"/>
    <x v="4"/>
    <d v="1899-12-30T00:48:41"/>
  </r>
  <r>
    <x v="0"/>
    <x v="102"/>
    <x v="0"/>
    <n v="390"/>
    <x v="1"/>
    <n v="96"/>
    <s v="High"/>
    <n v="110"/>
    <x v="0"/>
    <n v="2.48"/>
    <s v="High"/>
    <n v="21.7"/>
    <d v="2023-05-13T00:00:00"/>
    <x v="5"/>
    <d v="1899-12-30T00:53:52"/>
  </r>
  <r>
    <x v="1"/>
    <x v="103"/>
    <x v="2"/>
    <n v="444"/>
    <x v="1"/>
    <n v="123"/>
    <s v="High"/>
    <n v="99"/>
    <x v="1"/>
    <s v="NA"/>
    <s v="High"/>
    <s v="NA"/>
    <d v="2023-05-14T00:00:00"/>
    <x v="0"/>
    <d v="1899-12-30T01:09:48"/>
  </r>
  <r>
    <x v="4"/>
    <x v="96"/>
    <x v="2"/>
    <n v="575"/>
    <x v="1"/>
    <n v="82"/>
    <s v="High"/>
    <n v="140"/>
    <x v="2"/>
    <s v="NA"/>
    <s v="High"/>
    <s v="NA"/>
    <d v="2023-05-15T00:00:00"/>
    <x v="6"/>
    <d v="1899-12-30T00:46:18"/>
  </r>
  <r>
    <x v="0"/>
    <x v="104"/>
    <x v="2"/>
    <n v="468"/>
    <x v="1"/>
    <n v="130"/>
    <s v="High"/>
    <n v="99"/>
    <x v="1"/>
    <n v="3.33"/>
    <s v="High"/>
    <n v="22.03"/>
    <d v="2023-05-19T00:00:00"/>
    <x v="4"/>
    <d v="1899-12-30T01:13:22"/>
  </r>
  <r>
    <x v="0"/>
    <x v="105"/>
    <x v="2"/>
    <n v="414"/>
    <x v="1"/>
    <n v="111"/>
    <s v="High"/>
    <n v="94"/>
    <x v="1"/>
    <n v="2.96"/>
    <s v="High"/>
    <n v="21.15"/>
    <d v="2023-05-20T00:00:00"/>
    <x v="5"/>
    <d v="1899-12-30T01:02:44"/>
  </r>
  <r>
    <x v="0"/>
    <x v="106"/>
    <x v="1"/>
    <n v="49"/>
    <x v="2"/>
    <n v="15"/>
    <s v="Low"/>
    <n v="95"/>
    <x v="1"/>
    <n v="0.36"/>
    <s v="Low"/>
    <n v="22.7"/>
    <d v="2023-05-21T00:00:00"/>
    <x v="0"/>
    <d v="1899-12-30T00:08:22"/>
  </r>
  <r>
    <x v="0"/>
    <x v="107"/>
    <x v="0"/>
    <n v="160"/>
    <x v="0"/>
    <n v="51"/>
    <s v="Medium"/>
    <n v="97"/>
    <x v="1"/>
    <n v="1.36"/>
    <s v="Medium"/>
    <n v="21.28"/>
    <d v="2023-05-24T00:00:00"/>
    <x v="2"/>
    <d v="1899-12-30T00:29:01"/>
  </r>
  <r>
    <x v="1"/>
    <x v="108"/>
    <x v="2"/>
    <n v="411"/>
    <x v="1"/>
    <n v="83"/>
    <s v="High"/>
    <n v="118"/>
    <x v="0"/>
    <s v="NA"/>
    <s v="High"/>
    <s v="NA"/>
    <d v="2023-05-25T00:00:00"/>
    <x v="3"/>
    <d v="1899-12-30T00:46:28"/>
  </r>
  <r>
    <x v="0"/>
    <x v="109"/>
    <x v="0"/>
    <n v="249"/>
    <x v="0"/>
    <n v="63"/>
    <s v="Medium"/>
    <n v="100"/>
    <x v="0"/>
    <n v="1.7"/>
    <s v="Medium"/>
    <n v="20.98"/>
    <d v="2023-05-29T00:00:00"/>
    <x v="6"/>
    <d v="1899-12-30T00:35:43"/>
  </r>
  <r>
    <x v="1"/>
    <x v="110"/>
    <x v="2"/>
    <n v="591"/>
    <x v="1"/>
    <n v="86"/>
    <s v="High"/>
    <n v="140"/>
    <x v="2"/>
    <s v="NA"/>
    <s v="High"/>
    <s v="NA"/>
    <d v="2023-05-30T00:00:00"/>
    <x v="1"/>
    <d v="1899-12-30T00:48:07"/>
  </r>
  <r>
    <x v="2"/>
    <x v="111"/>
    <x v="2"/>
    <n v="954"/>
    <x v="1"/>
    <n v="141"/>
    <s v="High"/>
    <n v="140"/>
    <x v="2"/>
    <s v="NA"/>
    <s v="High"/>
    <s v="NA"/>
    <d v="2023-05-30T00:00:00"/>
    <x v="1"/>
    <d v="1899-12-30T01:19:50"/>
  </r>
  <r>
    <x v="1"/>
    <x v="112"/>
    <x v="2"/>
    <n v="608"/>
    <x v="1"/>
    <n v="94"/>
    <s v="High"/>
    <n v="135"/>
    <x v="0"/>
    <s v="NA"/>
    <s v="High"/>
    <s v="NA"/>
    <d v="2023-05-31T00:00:00"/>
    <x v="2"/>
    <d v="1899-12-30T00:53:18"/>
  </r>
  <r>
    <x v="2"/>
    <x v="113"/>
    <x v="2"/>
    <n v="876"/>
    <x v="1"/>
    <n v="123"/>
    <s v="High"/>
    <n v="141"/>
    <x v="2"/>
    <s v="NA"/>
    <s v="High"/>
    <s v="NA"/>
    <d v="2023-05-31T00:00:00"/>
    <x v="2"/>
    <d v="1899-12-30T01:09: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90DA27-9EA2-495E-828B-EAED95668EE2}"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120:K125" firstHeaderRow="1" firstDataRow="2" firstDataCol="1"/>
  <pivotFields count="15">
    <pivotField axis="axisCol" dataField="1" showAll="0">
      <items count="11">
        <item x="6"/>
        <item x="4"/>
        <item m="1" x="9"/>
        <item x="5"/>
        <item x="0"/>
        <item x="7"/>
        <item x="2"/>
        <item x="8"/>
        <item x="1"/>
        <item x="3"/>
        <item t="default"/>
      </items>
    </pivotField>
    <pivotField showAll="0">
      <items count="115">
        <item x="19"/>
        <item x="28"/>
        <item x="106"/>
        <item x="14"/>
        <item x="22"/>
        <item x="92"/>
        <item x="52"/>
        <item x="58"/>
        <item x="57"/>
        <item x="42"/>
        <item x="9"/>
        <item x="97"/>
        <item x="10"/>
        <item x="87"/>
        <item x="67"/>
        <item x="20"/>
        <item x="25"/>
        <item x="48"/>
        <item x="46"/>
        <item x="1"/>
        <item x="50"/>
        <item x="64"/>
        <item x="78"/>
        <item x="5"/>
        <item x="8"/>
        <item x="4"/>
        <item x="34"/>
        <item x="76"/>
        <item x="61"/>
        <item x="107"/>
        <item x="54"/>
        <item x="85"/>
        <item x="65"/>
        <item x="73"/>
        <item x="68"/>
        <item x="13"/>
        <item x="15"/>
        <item x="27"/>
        <item x="80"/>
        <item x="55"/>
        <item x="47"/>
        <item x="60"/>
        <item x="0"/>
        <item x="6"/>
        <item x="109"/>
        <item x="31"/>
        <item x="2"/>
        <item x="24"/>
        <item x="40"/>
        <item x="35"/>
        <item x="38"/>
        <item x="30"/>
        <item x="53"/>
        <item x="88"/>
        <item x="43"/>
        <item x="102"/>
        <item x="93"/>
        <item x="77"/>
        <item x="105"/>
        <item x="95"/>
        <item x="21"/>
        <item x="103"/>
        <item x="108"/>
        <item x="90"/>
        <item x="69"/>
        <item x="18"/>
        <item x="104"/>
        <item x="83"/>
        <item x="12"/>
        <item x="99"/>
        <item x="71"/>
        <item x="63"/>
        <item x="91"/>
        <item x="82"/>
        <item x="37"/>
        <item x="101"/>
        <item x="44"/>
        <item x="89"/>
        <item x="98"/>
        <item x="81"/>
        <item x="62"/>
        <item x="51"/>
        <item x="7"/>
        <item x="41"/>
        <item x="96"/>
        <item x="75"/>
        <item x="56"/>
        <item x="110"/>
        <item x="33"/>
        <item x="112"/>
        <item x="39"/>
        <item x="84"/>
        <item x="74"/>
        <item x="66"/>
        <item x="36"/>
        <item x="79"/>
        <item x="94"/>
        <item x="86"/>
        <item x="17"/>
        <item x="100"/>
        <item x="72"/>
        <item x="16"/>
        <item x="45"/>
        <item x="70"/>
        <item x="32"/>
        <item x="23"/>
        <item x="29"/>
        <item x="113"/>
        <item x="49"/>
        <item x="26"/>
        <item x="11"/>
        <item x="111"/>
        <item x="59"/>
        <item x="3"/>
        <item t="default"/>
      </items>
    </pivotField>
    <pivotField axis="axisRow" showAll="0">
      <items count="4">
        <item x="2"/>
        <item x="1"/>
        <item x="0"/>
        <item t="default"/>
      </items>
    </pivotField>
    <pivotField showAll="0"/>
    <pivotField showAll="0">
      <items count="4">
        <item x="1"/>
        <item x="2"/>
        <item x="0"/>
        <item t="default"/>
      </items>
    </pivotField>
    <pivotField showAll="0"/>
    <pivotField showAll="0"/>
    <pivotField showAll="0"/>
    <pivotField showAll="0">
      <items count="4">
        <item x="2"/>
        <item x="1"/>
        <item x="0"/>
        <item t="default"/>
      </items>
    </pivotField>
    <pivotField showAll="0"/>
    <pivotField showAll="0"/>
    <pivotField showAll="0"/>
    <pivotField numFmtId="14" showAll="0"/>
    <pivotField showAll="0">
      <items count="8">
        <item x="0"/>
        <item x="6"/>
        <item x="1"/>
        <item x="2"/>
        <item x="3"/>
        <item x="4"/>
        <item x="5"/>
        <item t="default"/>
      </items>
    </pivotField>
    <pivotField numFmtId="174" showAll="0"/>
  </pivotFields>
  <rowFields count="1">
    <field x="2"/>
  </rowFields>
  <rowItems count="4">
    <i>
      <x/>
    </i>
    <i>
      <x v="1"/>
    </i>
    <i>
      <x v="2"/>
    </i>
    <i t="grand">
      <x/>
    </i>
  </rowItems>
  <colFields count="1">
    <field x="0"/>
  </colFields>
  <colItems count="10">
    <i>
      <x/>
    </i>
    <i>
      <x v="1"/>
    </i>
    <i>
      <x v="3"/>
    </i>
    <i>
      <x v="4"/>
    </i>
    <i>
      <x v="5"/>
    </i>
    <i>
      <x v="6"/>
    </i>
    <i>
      <x v="7"/>
    </i>
    <i>
      <x v="8"/>
    </i>
    <i>
      <x v="9"/>
    </i>
    <i t="grand">
      <x/>
    </i>
  </colItems>
  <dataFields count="1">
    <dataField name="Count of Workout" fld="0" subtotal="count" baseField="0" baseItem="0"/>
  </dataField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5"/>
          </reference>
        </references>
      </pivotArea>
    </chartFormat>
    <chartFormat chart="0" format="5" series="1">
      <pivotArea type="data" outline="0" fieldPosition="0">
        <references count="2">
          <reference field="4294967294" count="1" selected="0">
            <x v="0"/>
          </reference>
          <reference field="0" count="1" selected="0">
            <x v="6"/>
          </reference>
        </references>
      </pivotArea>
    </chartFormat>
    <chartFormat chart="0" format="6" series="1">
      <pivotArea type="data" outline="0" fieldPosition="0">
        <references count="2">
          <reference field="4294967294" count="1" selected="0">
            <x v="0"/>
          </reference>
          <reference field="0" count="1" selected="0">
            <x v="7"/>
          </reference>
        </references>
      </pivotArea>
    </chartFormat>
    <chartFormat chart="0" format="7" series="1">
      <pivotArea type="data" outline="0" fieldPosition="0">
        <references count="2">
          <reference field="4294967294" count="1" selected="0">
            <x v="0"/>
          </reference>
          <reference field="0" count="1" selected="0">
            <x v="8"/>
          </reference>
        </references>
      </pivotArea>
    </chartFormat>
    <chartFormat chart="0" format="8" series="1">
      <pivotArea type="data" outline="0" fieldPosition="0">
        <references count="2">
          <reference field="4294967294" count="1" selected="0">
            <x v="0"/>
          </reference>
          <reference field="0" count="1" selected="0">
            <x v="9"/>
          </reference>
        </references>
      </pivotArea>
    </chartFormat>
    <chartFormat chart="2" format="18" series="1">
      <pivotArea type="data" outline="0" fieldPosition="0">
        <references count="2">
          <reference field="4294967294" count="1" selected="0">
            <x v="0"/>
          </reference>
          <reference field="0" count="1" selected="0">
            <x v="0"/>
          </reference>
        </references>
      </pivotArea>
    </chartFormat>
    <chartFormat chart="2" format="19" series="1">
      <pivotArea type="data" outline="0" fieldPosition="0">
        <references count="2">
          <reference field="4294967294" count="1" selected="0">
            <x v="0"/>
          </reference>
          <reference field="0" count="1" selected="0">
            <x v="1"/>
          </reference>
        </references>
      </pivotArea>
    </chartFormat>
    <chartFormat chart="2" format="20" series="1">
      <pivotArea type="data" outline="0" fieldPosition="0">
        <references count="2">
          <reference field="4294967294" count="1" selected="0">
            <x v="0"/>
          </reference>
          <reference field="0" count="1" selected="0">
            <x v="3"/>
          </reference>
        </references>
      </pivotArea>
    </chartFormat>
    <chartFormat chart="2" format="21" series="1">
      <pivotArea type="data" outline="0" fieldPosition="0">
        <references count="2">
          <reference field="4294967294" count="1" selected="0">
            <x v="0"/>
          </reference>
          <reference field="0" count="1" selected="0">
            <x v="4"/>
          </reference>
        </references>
      </pivotArea>
    </chartFormat>
    <chartFormat chart="2" format="22" series="1">
      <pivotArea type="data" outline="0" fieldPosition="0">
        <references count="2">
          <reference field="4294967294" count="1" selected="0">
            <x v="0"/>
          </reference>
          <reference field="0" count="1" selected="0">
            <x v="5"/>
          </reference>
        </references>
      </pivotArea>
    </chartFormat>
    <chartFormat chart="2" format="23" series="1">
      <pivotArea type="data" outline="0" fieldPosition="0">
        <references count="2">
          <reference field="4294967294" count="1" selected="0">
            <x v="0"/>
          </reference>
          <reference field="0" count="1" selected="0">
            <x v="6"/>
          </reference>
        </references>
      </pivotArea>
    </chartFormat>
    <chartFormat chart="2" format="24" series="1">
      <pivotArea type="data" outline="0" fieldPosition="0">
        <references count="2">
          <reference field="4294967294" count="1" selected="0">
            <x v="0"/>
          </reference>
          <reference field="0" count="1" selected="0">
            <x v="7"/>
          </reference>
        </references>
      </pivotArea>
    </chartFormat>
    <chartFormat chart="2" format="25" series="1">
      <pivotArea type="data" outline="0" fieldPosition="0">
        <references count="2">
          <reference field="4294967294" count="1" selected="0">
            <x v="0"/>
          </reference>
          <reference field="0" count="1" selected="0">
            <x v="8"/>
          </reference>
        </references>
      </pivotArea>
    </chartFormat>
    <chartFormat chart="2" format="26"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F23B7-AD49-4948-A5A2-CF63F2B5C607}"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1:C99" firstHeaderRow="0" firstDataRow="1" firstDataCol="1" rowPageCount="1" colPageCount="1"/>
  <pivotFields count="15">
    <pivotField axis="axisPage" multipleItemSelectionAllowed="1" showAll="0">
      <items count="11">
        <item x="6"/>
        <item x="4"/>
        <item m="1" x="9"/>
        <item x="5"/>
        <item x="0"/>
        <item x="7"/>
        <item x="2"/>
        <item x="8"/>
        <item x="1"/>
        <item x="3"/>
        <item t="default"/>
      </items>
    </pivotField>
    <pivotField showAll="0"/>
    <pivotField showAll="0">
      <items count="4">
        <item x="2"/>
        <item x="1"/>
        <item x="0"/>
        <item t="default"/>
      </items>
    </pivotField>
    <pivotField showAll="0"/>
    <pivotField showAll="0"/>
    <pivotField showAll="0"/>
    <pivotField showAll="0"/>
    <pivotField showAll="0"/>
    <pivotField showAll="0">
      <items count="4">
        <item x="2"/>
        <item x="1"/>
        <item x="0"/>
        <item t="default"/>
      </items>
    </pivotField>
    <pivotField dataField="1" showAll="0"/>
    <pivotField showAll="0"/>
    <pivotField dataField="1" showAll="0"/>
    <pivotField numFmtId="14" showAll="0"/>
    <pivotField axis="axisRow" showAll="0">
      <items count="8">
        <item x="0"/>
        <item x="6"/>
        <item x="1"/>
        <item x="2"/>
        <item x="3"/>
        <item x="4"/>
        <item x="5"/>
        <item t="default"/>
      </items>
    </pivotField>
    <pivotField numFmtId="174" showAll="0"/>
  </pivotFields>
  <rowFields count="1">
    <field x="13"/>
  </rowFields>
  <rowItems count="8">
    <i>
      <x/>
    </i>
    <i>
      <x v="1"/>
    </i>
    <i>
      <x v="2"/>
    </i>
    <i>
      <x v="3"/>
    </i>
    <i>
      <x v="4"/>
    </i>
    <i>
      <x v="5"/>
    </i>
    <i>
      <x v="6"/>
    </i>
    <i t="grand">
      <x/>
    </i>
  </rowItems>
  <colFields count="1">
    <field x="-2"/>
  </colFields>
  <colItems count="2">
    <i>
      <x/>
    </i>
    <i i="1">
      <x v="1"/>
    </i>
  </colItems>
  <pageFields count="1">
    <pageField fld="0" hier="-1"/>
  </pageFields>
  <dataFields count="2">
    <dataField name="Average of Distance (miles)" fld="9" subtotal="average" baseField="8" baseItem="0" numFmtId="2"/>
    <dataField name="Average of Average Pace (min/mi)" fld="11" subtotal="average" baseField="8" baseItem="5"/>
  </dataFields>
  <formats count="1">
    <format dxfId="7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B9071-3362-495D-BDD1-4BAEE1A68155}"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B83" firstHeaderRow="1" firstDataRow="1" firstDataCol="1"/>
  <pivotFields count="15">
    <pivotField axis="axisRow" dataField="1" showAll="0">
      <items count="11">
        <item x="6"/>
        <item x="4"/>
        <item m="1" x="9"/>
        <item x="5"/>
        <item x="0"/>
        <item x="7"/>
        <item x="2"/>
        <item x="8"/>
        <item x="1"/>
        <item x="3"/>
        <item t="default"/>
      </items>
    </pivotField>
    <pivotField showAll="0"/>
    <pivotField showAll="0">
      <items count="4">
        <item x="2"/>
        <item x="1"/>
        <item x="0"/>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numFmtId="14" showAll="0"/>
    <pivotField axis="axisRow" showAll="0">
      <items count="8">
        <item x="0"/>
        <item x="6"/>
        <item x="1"/>
        <item x="2"/>
        <item x="3"/>
        <item x="4"/>
        <item x="5"/>
        <item t="default"/>
      </items>
    </pivotField>
    <pivotField numFmtId="174" showAll="0"/>
  </pivotFields>
  <rowFields count="2">
    <field x="13"/>
    <field x="0"/>
  </rowFields>
  <rowItems count="41">
    <i>
      <x/>
    </i>
    <i r="1">
      <x v="3"/>
    </i>
    <i r="1">
      <x v="4"/>
    </i>
    <i r="1">
      <x v="5"/>
    </i>
    <i r="1">
      <x v="6"/>
    </i>
    <i r="1">
      <x v="8"/>
    </i>
    <i>
      <x v="1"/>
    </i>
    <i r="1">
      <x v="1"/>
    </i>
    <i r="1">
      <x v="4"/>
    </i>
    <i r="1">
      <x v="7"/>
    </i>
    <i r="1">
      <x v="8"/>
    </i>
    <i r="1">
      <x v="9"/>
    </i>
    <i>
      <x v="2"/>
    </i>
    <i r="1">
      <x/>
    </i>
    <i r="1">
      <x v="1"/>
    </i>
    <i r="1">
      <x v="4"/>
    </i>
    <i r="1">
      <x v="6"/>
    </i>
    <i r="1">
      <x v="8"/>
    </i>
    <i r="1">
      <x v="9"/>
    </i>
    <i>
      <x v="3"/>
    </i>
    <i r="1">
      <x v="1"/>
    </i>
    <i r="1">
      <x v="4"/>
    </i>
    <i r="1">
      <x v="6"/>
    </i>
    <i r="1">
      <x v="8"/>
    </i>
    <i>
      <x v="4"/>
    </i>
    <i r="1">
      <x/>
    </i>
    <i r="1">
      <x v="1"/>
    </i>
    <i r="1">
      <x v="4"/>
    </i>
    <i r="1">
      <x v="6"/>
    </i>
    <i r="1">
      <x v="8"/>
    </i>
    <i r="1">
      <x v="9"/>
    </i>
    <i>
      <x v="5"/>
    </i>
    <i r="1">
      <x/>
    </i>
    <i r="1">
      <x v="4"/>
    </i>
    <i r="1">
      <x v="6"/>
    </i>
    <i r="1">
      <x v="8"/>
    </i>
    <i r="1">
      <x v="9"/>
    </i>
    <i>
      <x v="6"/>
    </i>
    <i r="1">
      <x v="1"/>
    </i>
    <i r="1">
      <x v="4"/>
    </i>
    <i t="grand">
      <x/>
    </i>
  </rowItems>
  <colItems count="1">
    <i/>
  </colItems>
  <dataFields count="1">
    <dataField name="Count of Workout"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DF34BA-E138-4FEC-B8B6-32856FB50AF5}"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0" firstDataRow="1" firstDataCol="1" rowPageCount="1" colPageCount="1"/>
  <pivotFields count="15">
    <pivotField axis="axisRow" showAll="0">
      <items count="11">
        <item x="6"/>
        <item x="4"/>
        <item m="1" x="9"/>
        <item x="5"/>
        <item x="0"/>
        <item x="7"/>
        <item x="2"/>
        <item x="8"/>
        <item x="1"/>
        <item x="3"/>
        <item t="default"/>
      </items>
    </pivotField>
    <pivotField dataField="1" showAll="0"/>
    <pivotField showAll="0">
      <items count="4">
        <item x="2"/>
        <item x="1"/>
        <item x="0"/>
        <item t="default"/>
      </items>
    </pivotField>
    <pivotField dataField="1" showAll="0"/>
    <pivotField showAll="0"/>
    <pivotField showAll="0"/>
    <pivotField showAll="0"/>
    <pivotField dataField="1" showAll="0"/>
    <pivotField showAll="0">
      <items count="4">
        <item x="2"/>
        <item x="1"/>
        <item x="0"/>
        <item t="default"/>
      </items>
    </pivotField>
    <pivotField showAll="0"/>
    <pivotField showAll="0"/>
    <pivotField showAll="0"/>
    <pivotField numFmtId="14" showAll="0"/>
    <pivotField axis="axisPage" showAll="0">
      <items count="8">
        <item x="0"/>
        <item x="6"/>
        <item x="1"/>
        <item x="2"/>
        <item x="3"/>
        <item x="4"/>
        <item x="5"/>
        <item t="default"/>
      </items>
    </pivotField>
    <pivotField numFmtId="174" showAll="0"/>
  </pivotFields>
  <rowFields count="1">
    <field x="0"/>
  </rowFields>
  <rowItems count="10">
    <i>
      <x/>
    </i>
    <i>
      <x v="1"/>
    </i>
    <i>
      <x v="3"/>
    </i>
    <i>
      <x v="4"/>
    </i>
    <i>
      <x v="5"/>
    </i>
    <i>
      <x v="6"/>
    </i>
    <i>
      <x v="7"/>
    </i>
    <i>
      <x v="8"/>
    </i>
    <i>
      <x v="9"/>
    </i>
    <i t="grand">
      <x/>
    </i>
  </rowItems>
  <colFields count="1">
    <field x="-2"/>
  </colFields>
  <colItems count="3">
    <i>
      <x/>
    </i>
    <i i="1">
      <x v="1"/>
    </i>
    <i i="2">
      <x v="2"/>
    </i>
  </colItems>
  <pageFields count="1">
    <pageField fld="13" hier="-1"/>
  </pageFields>
  <dataFields count="3">
    <dataField name="Average of Active Calories" fld="1" subtotal="average" baseField="0" baseItem="0"/>
    <dataField name="Average of Total Calories" fld="3" subtotal="average" baseField="0" baseItem="0"/>
    <dataField name="Average of Avg Heart Rate (bpm)" fld="7" subtotal="average" baseField="0" baseItem="6"/>
  </dataFields>
  <formats count="1">
    <format dxfId="78">
      <pivotArea outline="0" collapsedLevelsAreSubtotals="1" fieldPosition="0"/>
    </format>
  </formats>
  <chartFormats count="6">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 xr10:uid="{4532B840-9D2D-4950-BA6A-60452182FA0C}" sourceName="Workout">
  <pivotTables>
    <pivotTable tabId="9" name="PivotTable1"/>
    <pivotTable tabId="9" name="PivotTable2"/>
    <pivotTable tabId="9" name="PivotTable3"/>
    <pivotTable tabId="9" name="PivotTable5"/>
  </pivotTables>
  <data>
    <tabular pivotCacheId="1462913409">
      <items count="10">
        <i x="6" s="1"/>
        <i x="4" s="1"/>
        <i x="5" s="1"/>
        <i x="0" s="1"/>
        <i x="7" s="1"/>
        <i x="2" s="1"/>
        <i x="8" s="1"/>
        <i x="1" s="1"/>
        <i x="3"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_Calorie_Ranges" xr10:uid="{3B4D36BF-6672-4E0B-B3F1-0F5A70E9839A}" sourceName="Active Calorie Ranges">
  <pivotTables>
    <pivotTable tabId="9" name="PivotTable5"/>
    <pivotTable tabId="9" name="PivotTable1"/>
    <pivotTable tabId="9" name="PivotTable2"/>
    <pivotTable tabId="9" name="PivotTable3"/>
  </pivotTables>
  <data>
    <tabular pivotCacheId="14629134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E7993E2C-3D97-4AF3-8DED-E8B024D2A8C2}" sourceName="Day Of Week">
  <pivotTables>
    <pivotTable tabId="9" name="PivotTable2"/>
    <pivotTable tabId="9" name="PivotTable1"/>
    <pivotTable tabId="9" name="PivotTable3"/>
    <pivotTable tabId="9" name="PivotTable5"/>
  </pivotTables>
  <data>
    <tabular pivotCacheId="1462913409">
      <items count="7">
        <i x="0" s="1"/>
        <i x="6"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Rate_Ranges" xr10:uid="{EFAF76C6-90F9-4D83-8380-4F891FA87EAA}" sourceName="Heart Rate Ranges">
  <pivotTables>
    <pivotTable tabId="9" name="PivotTable1"/>
    <pivotTable tabId="9" name="PivotTable2"/>
    <pivotTable tabId="9" name="PivotTable3"/>
    <pivotTable tabId="9" name="PivotTable5"/>
  </pivotTables>
  <data>
    <tabular pivotCacheId="146291340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out" xr10:uid="{68A71D9A-2B1D-4F1C-984E-06C0FD43E1F6}" cache="Slicer_Workout" caption="Workout" rowHeight="215900"/>
  <slicer name="Active Calorie Ranges" xr10:uid="{7D2721C3-6830-4B0C-9397-046C62F68F39}" cache="Slicer_Active_Calorie_Ranges" caption="Active Calorie Ranges" rowHeight="215900"/>
  <slicer name="Day Of Week" xr10:uid="{4F785DDC-A622-4222-9B87-8AD5891A89B7}" cache="Slicer_Day_Of_Week" caption="Day Of Week" rowHeight="215900"/>
  <slicer name="Heart Rate Ranges" xr10:uid="{0BC588A8-0FF6-4B26-A867-FF43A6463892}" cache="Slicer_Heart_Rate_Ranges" caption="Heart Rate Ranges" rowHeight="2159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66666"/>
    <outlinePr summaryBelow="0" summaryRight="0"/>
  </sheetPr>
  <dimension ref="A1:N128"/>
  <sheetViews>
    <sheetView workbookViewId="0">
      <selection activeCell="C112" sqref="C112"/>
    </sheetView>
  </sheetViews>
  <sheetFormatPr defaultColWidth="12.609375" defaultRowHeight="15.75" customHeight="1" x14ac:dyDescent="0.4"/>
  <cols>
    <col min="4" max="5" width="17.21875" customWidth="1"/>
    <col min="7" max="7" width="20.38671875" customWidth="1"/>
    <col min="10" max="10" width="15.71875" customWidth="1"/>
  </cols>
  <sheetData>
    <row r="1" spans="1:14" ht="15.75" customHeight="1" x14ac:dyDescent="0.4">
      <c r="A1" s="1" t="s">
        <v>0</v>
      </c>
      <c r="B1" s="1" t="s">
        <v>1</v>
      </c>
      <c r="C1" s="1" t="s">
        <v>2</v>
      </c>
      <c r="D1" s="2" t="s">
        <v>3</v>
      </c>
      <c r="E1" s="2" t="s">
        <v>4</v>
      </c>
      <c r="F1" s="2" t="s">
        <v>5</v>
      </c>
      <c r="G1" s="2" t="s">
        <v>6</v>
      </c>
      <c r="H1" s="1" t="s">
        <v>7</v>
      </c>
      <c r="I1" s="1" t="s">
        <v>8</v>
      </c>
      <c r="J1" s="3" t="s">
        <v>9</v>
      </c>
    </row>
    <row r="2" spans="1:14" ht="15.75" customHeight="1" x14ac:dyDescent="0.4">
      <c r="A2" s="3" t="s">
        <v>10</v>
      </c>
      <c r="B2" s="3">
        <v>163</v>
      </c>
      <c r="C2" s="3">
        <v>230</v>
      </c>
      <c r="D2" s="3">
        <f t="shared" ref="D2:D128" si="0">C2-B2</f>
        <v>67</v>
      </c>
      <c r="E2" s="3">
        <v>102</v>
      </c>
      <c r="F2" s="3">
        <v>1.76</v>
      </c>
      <c r="G2" s="3">
        <v>22.82</v>
      </c>
      <c r="H2" s="4">
        <v>44927</v>
      </c>
      <c r="I2" s="3" t="s">
        <v>11</v>
      </c>
      <c r="J2" s="5">
        <v>2.7962962962962964E-2</v>
      </c>
    </row>
    <row r="3" spans="1:14" ht="15.75" customHeight="1" x14ac:dyDescent="0.4">
      <c r="A3" s="3" t="s">
        <v>10</v>
      </c>
      <c r="B3" s="3">
        <v>96</v>
      </c>
      <c r="C3" s="3">
        <v>128</v>
      </c>
      <c r="D3" s="3">
        <f t="shared" si="0"/>
        <v>32</v>
      </c>
      <c r="E3" s="3">
        <v>103</v>
      </c>
      <c r="F3" s="3">
        <v>0.96</v>
      </c>
      <c r="G3" s="3">
        <v>20.18</v>
      </c>
      <c r="H3" s="4">
        <v>44929</v>
      </c>
      <c r="I3" s="3" t="s">
        <v>12</v>
      </c>
      <c r="J3" s="5">
        <v>1.3530092592592592E-2</v>
      </c>
    </row>
    <row r="4" spans="1:14" ht="15.75" customHeight="1" x14ac:dyDescent="0.4">
      <c r="A4" s="3" t="s">
        <v>13</v>
      </c>
      <c r="B4" s="3">
        <v>217</v>
      </c>
      <c r="C4" s="3">
        <v>276</v>
      </c>
      <c r="D4" s="3">
        <f t="shared" si="0"/>
        <v>59</v>
      </c>
      <c r="E4" s="3">
        <v>118</v>
      </c>
      <c r="F4" s="3" t="s">
        <v>14</v>
      </c>
      <c r="G4" s="3" t="s">
        <v>14</v>
      </c>
      <c r="H4" s="4">
        <v>44930</v>
      </c>
      <c r="I4" s="3" t="s">
        <v>15</v>
      </c>
      <c r="J4" s="5">
        <v>2.4710648148148148E-2</v>
      </c>
    </row>
    <row r="5" spans="1:14" ht="15.75" customHeight="1" x14ac:dyDescent="0.4">
      <c r="A5" s="3" t="s">
        <v>16</v>
      </c>
      <c r="B5" s="3">
        <v>1109</v>
      </c>
      <c r="C5" s="3">
        <v>1332</v>
      </c>
      <c r="D5" s="3">
        <f t="shared" si="0"/>
        <v>223</v>
      </c>
      <c r="E5" s="3">
        <v>131</v>
      </c>
      <c r="F5" s="3" t="s">
        <v>14</v>
      </c>
      <c r="G5" s="3" t="s">
        <v>14</v>
      </c>
      <c r="H5" s="4">
        <v>44931</v>
      </c>
      <c r="I5" s="3" t="s">
        <v>17</v>
      </c>
      <c r="J5" s="5">
        <v>9.2928240740740742E-2</v>
      </c>
    </row>
    <row r="6" spans="1:14" ht="15.75" customHeight="1" x14ac:dyDescent="0.4">
      <c r="A6" s="3" t="s">
        <v>18</v>
      </c>
      <c r="B6" s="3">
        <v>103</v>
      </c>
      <c r="C6" s="3">
        <v>138</v>
      </c>
      <c r="D6" s="3">
        <f t="shared" si="0"/>
        <v>35</v>
      </c>
      <c r="E6" s="3">
        <v>93</v>
      </c>
      <c r="F6" s="3" t="s">
        <v>14</v>
      </c>
      <c r="G6" s="3" t="s">
        <v>14</v>
      </c>
      <c r="H6" s="4">
        <v>44932</v>
      </c>
      <c r="I6" s="3" t="s">
        <v>19</v>
      </c>
      <c r="J6" s="5">
        <v>1.4525462962962962E-2</v>
      </c>
    </row>
    <row r="7" spans="1:14" ht="15.75" customHeight="1" x14ac:dyDescent="0.4">
      <c r="A7" s="3" t="s">
        <v>10</v>
      </c>
      <c r="B7" s="3">
        <v>101</v>
      </c>
      <c r="C7" s="3">
        <v>137</v>
      </c>
      <c r="D7" s="3">
        <f t="shared" si="0"/>
        <v>36</v>
      </c>
      <c r="E7" s="3">
        <v>102</v>
      </c>
      <c r="F7" s="3">
        <v>1.1200000000000001</v>
      </c>
      <c r="G7" s="3">
        <v>19.32</v>
      </c>
      <c r="H7" s="4">
        <v>44932</v>
      </c>
      <c r="I7" s="3" t="s">
        <v>19</v>
      </c>
      <c r="J7" s="5">
        <v>1.5127314814814816E-2</v>
      </c>
    </row>
    <row r="8" spans="1:14" ht="15.75" customHeight="1" x14ac:dyDescent="0.4">
      <c r="A8" s="3" t="s">
        <v>10</v>
      </c>
      <c r="B8" s="3">
        <v>166</v>
      </c>
      <c r="C8" s="3">
        <v>224</v>
      </c>
      <c r="D8" s="3">
        <f t="shared" si="0"/>
        <v>58</v>
      </c>
      <c r="E8" s="3">
        <v>105</v>
      </c>
      <c r="F8" s="3">
        <v>1.71</v>
      </c>
      <c r="G8" s="3">
        <v>20.55</v>
      </c>
      <c r="H8" s="4">
        <v>44933</v>
      </c>
      <c r="I8" s="3" t="s">
        <v>20</v>
      </c>
      <c r="J8" s="5">
        <v>2.449074074074074E-2</v>
      </c>
    </row>
    <row r="9" spans="1:14" ht="15.75" customHeight="1" x14ac:dyDescent="0.4">
      <c r="A9" s="3" t="s">
        <v>21</v>
      </c>
      <c r="B9" s="3">
        <v>473</v>
      </c>
      <c r="C9" s="3">
        <v>551</v>
      </c>
      <c r="D9" s="3">
        <f t="shared" si="0"/>
        <v>78</v>
      </c>
      <c r="E9" s="3">
        <v>139</v>
      </c>
      <c r="F9" s="3" t="s">
        <v>14</v>
      </c>
      <c r="G9" s="3" t="s">
        <v>14</v>
      </c>
      <c r="H9" s="4">
        <v>44935</v>
      </c>
      <c r="I9" s="3" t="s">
        <v>22</v>
      </c>
      <c r="J9" s="5">
        <v>3.2650462962962964E-2</v>
      </c>
    </row>
    <row r="10" spans="1:14" ht="15.75" customHeight="1" x14ac:dyDescent="0.4">
      <c r="A10" s="3" t="s">
        <v>10</v>
      </c>
      <c r="B10" s="3">
        <v>102</v>
      </c>
      <c r="C10" s="3">
        <v>137</v>
      </c>
      <c r="D10" s="3">
        <f t="shared" si="0"/>
        <v>35</v>
      </c>
      <c r="E10" s="3">
        <v>115</v>
      </c>
      <c r="F10" s="3">
        <v>1.08</v>
      </c>
      <c r="G10" s="3">
        <v>19.420000000000002</v>
      </c>
      <c r="H10" s="4">
        <v>44935</v>
      </c>
      <c r="I10" s="3" t="s">
        <v>22</v>
      </c>
      <c r="J10" s="5">
        <v>1.4618055555555556E-2</v>
      </c>
    </row>
    <row r="11" spans="1:14" ht="15.75" customHeight="1" x14ac:dyDescent="0.4">
      <c r="A11" s="3" t="s">
        <v>10</v>
      </c>
      <c r="B11" s="3">
        <v>66</v>
      </c>
      <c r="C11" s="3">
        <v>91</v>
      </c>
      <c r="D11" s="3">
        <f t="shared" si="0"/>
        <v>25</v>
      </c>
      <c r="E11" s="3">
        <v>104</v>
      </c>
      <c r="F11" s="3">
        <v>0.74</v>
      </c>
      <c r="G11" s="3">
        <v>20.52</v>
      </c>
      <c r="H11" s="4">
        <v>44936</v>
      </c>
      <c r="I11" s="3" t="s">
        <v>12</v>
      </c>
      <c r="J11" s="5">
        <v>1.0671296296296297E-2</v>
      </c>
    </row>
    <row r="12" spans="1:14" ht="15.75" customHeight="1" x14ac:dyDescent="0.4">
      <c r="A12" s="3" t="s">
        <v>10</v>
      </c>
      <c r="B12" s="3">
        <v>76</v>
      </c>
      <c r="C12" s="3">
        <v>111</v>
      </c>
      <c r="D12" s="3">
        <f t="shared" si="0"/>
        <v>35</v>
      </c>
      <c r="E12" s="3">
        <v>103</v>
      </c>
      <c r="F12" s="3">
        <v>1</v>
      </c>
      <c r="G12" s="3">
        <v>20.68</v>
      </c>
      <c r="H12" s="4">
        <v>44937</v>
      </c>
      <c r="I12" s="3" t="s">
        <v>15</v>
      </c>
      <c r="J12" s="5">
        <v>1.4467592592592593E-2</v>
      </c>
    </row>
    <row r="13" spans="1:14" ht="15.75" customHeight="1" x14ac:dyDescent="0.4">
      <c r="A13" s="3" t="s">
        <v>16</v>
      </c>
      <c r="B13" s="3">
        <v>797</v>
      </c>
      <c r="C13" s="3">
        <v>940</v>
      </c>
      <c r="D13" s="3">
        <f t="shared" si="0"/>
        <v>143</v>
      </c>
      <c r="E13" s="3">
        <v>131</v>
      </c>
      <c r="F13" s="3" t="s">
        <v>14</v>
      </c>
      <c r="G13" s="3" t="s">
        <v>14</v>
      </c>
      <c r="H13" s="4">
        <v>44937</v>
      </c>
      <c r="I13" s="3" t="s">
        <v>15</v>
      </c>
      <c r="J13" s="5">
        <v>5.9675925925925924E-2</v>
      </c>
    </row>
    <row r="14" spans="1:14" ht="15.75" customHeight="1" x14ac:dyDescent="0.5">
      <c r="A14" s="3" t="s">
        <v>13</v>
      </c>
      <c r="B14" s="3">
        <v>346</v>
      </c>
      <c r="C14" s="3">
        <v>423</v>
      </c>
      <c r="D14" s="3">
        <f t="shared" si="0"/>
        <v>77</v>
      </c>
      <c r="E14" s="3">
        <v>122</v>
      </c>
      <c r="F14" s="3" t="s">
        <v>14</v>
      </c>
      <c r="G14" s="3" t="s">
        <v>14</v>
      </c>
      <c r="H14" s="4">
        <v>44939</v>
      </c>
      <c r="I14" s="3" t="s">
        <v>19</v>
      </c>
      <c r="J14" s="5">
        <v>3.2094907407407405E-2</v>
      </c>
      <c r="N14" s="6"/>
    </row>
    <row r="15" spans="1:14" ht="15.75" customHeight="1" x14ac:dyDescent="0.4">
      <c r="A15" s="3" t="s">
        <v>10</v>
      </c>
      <c r="B15" s="3">
        <v>129</v>
      </c>
      <c r="C15" s="3">
        <v>166</v>
      </c>
      <c r="D15" s="3">
        <f t="shared" si="0"/>
        <v>37</v>
      </c>
      <c r="E15" s="3">
        <v>108</v>
      </c>
      <c r="F15" s="3">
        <v>1.22</v>
      </c>
      <c r="G15" s="3">
        <v>18.25</v>
      </c>
      <c r="H15" s="4">
        <v>44939</v>
      </c>
      <c r="I15" s="3" t="s">
        <v>19</v>
      </c>
      <c r="J15" s="5">
        <v>1.5486111111111112E-2</v>
      </c>
    </row>
    <row r="16" spans="1:14" ht="15.75" customHeight="1" x14ac:dyDescent="0.4">
      <c r="A16" s="3" t="s">
        <v>18</v>
      </c>
      <c r="B16" s="3">
        <v>46</v>
      </c>
      <c r="C16" s="3">
        <v>64</v>
      </c>
      <c r="D16" s="3">
        <f t="shared" si="0"/>
        <v>18</v>
      </c>
      <c r="E16" s="3">
        <v>80</v>
      </c>
      <c r="F16" s="3" t="s">
        <v>14</v>
      </c>
      <c r="G16" s="3" t="s">
        <v>14</v>
      </c>
      <c r="H16" s="4">
        <v>44939</v>
      </c>
      <c r="I16" s="3" t="s">
        <v>19</v>
      </c>
      <c r="J16" s="5">
        <v>7.6273148148148151E-3</v>
      </c>
    </row>
    <row r="17" spans="1:10" ht="15.75" customHeight="1" x14ac:dyDescent="0.4">
      <c r="A17" s="3" t="s">
        <v>23</v>
      </c>
      <c r="B17" s="3">
        <v>134</v>
      </c>
      <c r="C17" s="3">
        <v>171</v>
      </c>
      <c r="D17" s="3">
        <f t="shared" si="0"/>
        <v>37</v>
      </c>
      <c r="E17" s="3">
        <v>162</v>
      </c>
      <c r="F17" s="3" t="s">
        <v>14</v>
      </c>
      <c r="G17" s="3" t="s">
        <v>14</v>
      </c>
      <c r="H17" s="4">
        <v>44941</v>
      </c>
      <c r="I17" s="3" t="s">
        <v>11</v>
      </c>
      <c r="J17" s="5">
        <v>2.1099537037037038E-2</v>
      </c>
    </row>
    <row r="18" spans="1:10" ht="15.75" customHeight="1" x14ac:dyDescent="0.4">
      <c r="A18" s="3" t="s">
        <v>13</v>
      </c>
      <c r="B18" s="3">
        <v>565</v>
      </c>
      <c r="C18" s="3">
        <v>659</v>
      </c>
      <c r="D18" s="3">
        <f t="shared" si="0"/>
        <v>94</v>
      </c>
      <c r="E18" s="3">
        <v>138</v>
      </c>
      <c r="F18" s="3" t="s">
        <v>14</v>
      </c>
      <c r="G18" s="3" t="s">
        <v>14</v>
      </c>
      <c r="H18" s="4">
        <v>44942</v>
      </c>
      <c r="I18" s="3" t="s">
        <v>22</v>
      </c>
      <c r="J18" s="5">
        <v>3.9583333333333331E-2</v>
      </c>
    </row>
    <row r="19" spans="1:10" ht="15.75" customHeight="1" x14ac:dyDescent="0.4">
      <c r="A19" s="3" t="s">
        <v>16</v>
      </c>
      <c r="B19" s="3">
        <v>559</v>
      </c>
      <c r="C19" s="3">
        <v>706</v>
      </c>
      <c r="D19" s="3">
        <f t="shared" si="0"/>
        <v>147</v>
      </c>
      <c r="E19" s="3">
        <v>114</v>
      </c>
      <c r="F19" s="3" t="s">
        <v>14</v>
      </c>
      <c r="G19" s="3" t="s">
        <v>14</v>
      </c>
      <c r="H19" s="4">
        <v>44943</v>
      </c>
      <c r="I19" s="3" t="s">
        <v>12</v>
      </c>
      <c r="J19" s="5">
        <v>6.1111111111111109E-2</v>
      </c>
    </row>
    <row r="20" spans="1:10" ht="15.75" customHeight="1" x14ac:dyDescent="0.4">
      <c r="A20" s="3" t="s">
        <v>13</v>
      </c>
      <c r="B20" s="3">
        <v>334</v>
      </c>
      <c r="C20" s="3">
        <v>403</v>
      </c>
      <c r="D20" s="3">
        <f t="shared" si="0"/>
        <v>69</v>
      </c>
      <c r="E20" s="3">
        <v>125</v>
      </c>
      <c r="F20" s="3" t="s">
        <v>14</v>
      </c>
      <c r="G20" s="3" t="s">
        <v>14</v>
      </c>
      <c r="H20" s="4">
        <v>44945</v>
      </c>
      <c r="I20" s="3" t="s">
        <v>17</v>
      </c>
      <c r="J20" s="5">
        <v>2.9155092592592594E-2</v>
      </c>
    </row>
    <row r="21" spans="1:10" ht="15.75" customHeight="1" x14ac:dyDescent="0.4">
      <c r="A21" s="3" t="s">
        <v>10</v>
      </c>
      <c r="B21" s="3">
        <v>28</v>
      </c>
      <c r="C21" s="3">
        <v>38</v>
      </c>
      <c r="D21" s="3">
        <f t="shared" si="0"/>
        <v>10</v>
      </c>
      <c r="E21" s="3">
        <v>102</v>
      </c>
      <c r="F21" s="3" t="s">
        <v>14</v>
      </c>
      <c r="G21" s="3" t="s">
        <v>14</v>
      </c>
      <c r="H21" s="4">
        <v>44946</v>
      </c>
      <c r="I21" s="3" t="s">
        <v>19</v>
      </c>
      <c r="J21" s="5">
        <v>3.8773148148148148E-3</v>
      </c>
    </row>
    <row r="22" spans="1:10" ht="15.75" customHeight="1" x14ac:dyDescent="0.4">
      <c r="A22" s="3" t="s">
        <v>10</v>
      </c>
      <c r="B22" s="3">
        <v>87</v>
      </c>
      <c r="C22" s="3">
        <v>134</v>
      </c>
      <c r="D22" s="3">
        <f t="shared" si="0"/>
        <v>47</v>
      </c>
      <c r="E22" s="3">
        <v>92</v>
      </c>
      <c r="F22" s="3">
        <v>1.01</v>
      </c>
      <c r="G22" s="3">
        <v>27.67</v>
      </c>
      <c r="H22" s="4">
        <v>44947</v>
      </c>
      <c r="I22" s="3" t="s">
        <v>20</v>
      </c>
      <c r="J22" s="5">
        <v>1.9456018518518518E-2</v>
      </c>
    </row>
    <row r="23" spans="1:10" ht="15.75" customHeight="1" x14ac:dyDescent="0.4">
      <c r="A23" s="3" t="s">
        <v>24</v>
      </c>
      <c r="B23" s="3">
        <v>313</v>
      </c>
      <c r="C23" s="3">
        <v>364</v>
      </c>
      <c r="D23" s="3">
        <f t="shared" si="0"/>
        <v>51</v>
      </c>
      <c r="E23" s="3">
        <v>139</v>
      </c>
      <c r="F23" s="3" t="s">
        <v>14</v>
      </c>
      <c r="G23" s="3" t="s">
        <v>14</v>
      </c>
      <c r="H23" s="4">
        <v>44950</v>
      </c>
      <c r="I23" s="3" t="s">
        <v>12</v>
      </c>
      <c r="J23" s="5">
        <v>2.1261574074074075E-2</v>
      </c>
    </row>
    <row r="24" spans="1:10" ht="15.75" customHeight="1" x14ac:dyDescent="0.4">
      <c r="A24" s="3" t="s">
        <v>10</v>
      </c>
      <c r="B24" s="3">
        <v>49</v>
      </c>
      <c r="C24" s="3">
        <v>67</v>
      </c>
      <c r="D24" s="3">
        <f t="shared" si="0"/>
        <v>18</v>
      </c>
      <c r="E24" s="3">
        <v>104</v>
      </c>
      <c r="F24" s="3">
        <v>0.61</v>
      </c>
      <c r="G24" s="3">
        <v>17.8</v>
      </c>
      <c r="H24" s="4">
        <v>44950</v>
      </c>
      <c r="I24" s="3" t="s">
        <v>12</v>
      </c>
      <c r="J24" s="5">
        <v>7.6620370370370366E-3</v>
      </c>
    </row>
    <row r="25" spans="1:10" ht="15.75" customHeight="1" x14ac:dyDescent="0.4">
      <c r="A25" s="3" t="s">
        <v>16</v>
      </c>
      <c r="B25" s="3">
        <v>735</v>
      </c>
      <c r="C25" s="3">
        <v>875</v>
      </c>
      <c r="D25" s="3">
        <f t="shared" si="0"/>
        <v>140</v>
      </c>
      <c r="E25" s="3">
        <v>132</v>
      </c>
      <c r="F25" s="3" t="s">
        <v>14</v>
      </c>
      <c r="G25" s="3" t="s">
        <v>14</v>
      </c>
      <c r="H25" s="4">
        <v>44951</v>
      </c>
      <c r="I25" s="3" t="s">
        <v>15</v>
      </c>
      <c r="J25" s="5">
        <v>5.8263888888888886E-2</v>
      </c>
    </row>
    <row r="26" spans="1:10" ht="15.75" customHeight="1" x14ac:dyDescent="0.4">
      <c r="A26" s="3" t="s">
        <v>10</v>
      </c>
      <c r="B26" s="3">
        <v>220</v>
      </c>
      <c r="C26" s="3">
        <v>295</v>
      </c>
      <c r="D26" s="3">
        <f t="shared" si="0"/>
        <v>75</v>
      </c>
      <c r="E26" s="3">
        <v>106</v>
      </c>
      <c r="F26" s="3">
        <v>2.42</v>
      </c>
      <c r="G26" s="3">
        <v>18.5</v>
      </c>
      <c r="H26" s="4">
        <v>44952</v>
      </c>
      <c r="I26" s="3" t="s">
        <v>17</v>
      </c>
      <c r="J26" s="5">
        <v>3.1168981481481482E-2</v>
      </c>
    </row>
    <row r="27" spans="1:10" ht="15.75" customHeight="1" x14ac:dyDescent="0.4">
      <c r="A27" s="3" t="s">
        <v>18</v>
      </c>
      <c r="B27" s="3">
        <v>88</v>
      </c>
      <c r="C27" s="3">
        <v>123</v>
      </c>
      <c r="D27" s="3">
        <f t="shared" si="0"/>
        <v>35</v>
      </c>
      <c r="E27" s="3">
        <v>69</v>
      </c>
      <c r="F27" s="3" t="s">
        <v>14</v>
      </c>
      <c r="G27" s="3" t="s">
        <v>14</v>
      </c>
      <c r="H27" s="4">
        <v>44952</v>
      </c>
      <c r="I27" s="3" t="s">
        <v>17</v>
      </c>
      <c r="J27" s="5">
        <v>1.4652777777777778E-2</v>
      </c>
    </row>
    <row r="28" spans="1:10" ht="15.75" customHeight="1" x14ac:dyDescent="0.4">
      <c r="A28" s="3" t="s">
        <v>13</v>
      </c>
      <c r="B28" s="3">
        <v>346</v>
      </c>
      <c r="C28" s="3">
        <v>431</v>
      </c>
      <c r="D28" s="3">
        <f t="shared" si="0"/>
        <v>85</v>
      </c>
      <c r="E28" s="3">
        <v>133</v>
      </c>
      <c r="F28" s="3" t="s">
        <v>14</v>
      </c>
      <c r="G28" s="3" t="s">
        <v>14</v>
      </c>
      <c r="H28" s="4">
        <v>44953</v>
      </c>
      <c r="I28" s="3" t="s">
        <v>19</v>
      </c>
      <c r="J28" s="5">
        <v>2.7824074074074074E-2</v>
      </c>
    </row>
    <row r="29" spans="1:10" ht="15.75" customHeight="1" x14ac:dyDescent="0.4">
      <c r="A29" s="3" t="s">
        <v>25</v>
      </c>
      <c r="B29" s="3">
        <v>769</v>
      </c>
      <c r="C29" s="3">
        <v>936</v>
      </c>
      <c r="D29" s="3">
        <f t="shared" si="0"/>
        <v>167</v>
      </c>
      <c r="E29" s="3">
        <v>123</v>
      </c>
      <c r="F29" s="3" t="s">
        <v>14</v>
      </c>
      <c r="G29" s="3" t="s">
        <v>14</v>
      </c>
      <c r="H29" s="4">
        <v>44955</v>
      </c>
      <c r="I29" s="3" t="s">
        <v>11</v>
      </c>
      <c r="J29" s="5">
        <v>6.9953703703703699E-2</v>
      </c>
    </row>
    <row r="30" spans="1:10" ht="15.75" customHeight="1" x14ac:dyDescent="0.4">
      <c r="A30" s="3" t="s">
        <v>10</v>
      </c>
      <c r="B30" s="3">
        <v>135</v>
      </c>
      <c r="C30" s="3">
        <v>183</v>
      </c>
      <c r="D30" s="3">
        <f t="shared" si="0"/>
        <v>48</v>
      </c>
      <c r="E30" s="3">
        <v>102</v>
      </c>
      <c r="F30" s="3">
        <v>1.29</v>
      </c>
      <c r="G30" s="3">
        <v>22.58</v>
      </c>
      <c r="H30" s="4">
        <v>44955</v>
      </c>
      <c r="I30" s="3" t="s">
        <v>11</v>
      </c>
      <c r="J30" s="5">
        <v>2.0324074074074074E-2</v>
      </c>
    </row>
    <row r="31" spans="1:10" ht="15.75" customHeight="1" x14ac:dyDescent="0.4">
      <c r="A31" s="3" t="s">
        <v>18</v>
      </c>
      <c r="B31" s="3">
        <v>88</v>
      </c>
      <c r="C31" s="3">
        <v>122</v>
      </c>
      <c r="D31" s="3">
        <f t="shared" si="0"/>
        <v>34</v>
      </c>
      <c r="E31" s="3">
        <v>66</v>
      </c>
      <c r="F31" s="3" t="s">
        <v>14</v>
      </c>
      <c r="G31" s="3" t="s">
        <v>14</v>
      </c>
      <c r="H31" s="4">
        <v>44956</v>
      </c>
      <c r="I31" s="3" t="s">
        <v>22</v>
      </c>
      <c r="J31" s="5">
        <v>1.4444444444444444E-2</v>
      </c>
    </row>
    <row r="32" spans="1:10" ht="15.75" customHeight="1" x14ac:dyDescent="0.4">
      <c r="A32" s="3" t="s">
        <v>18</v>
      </c>
      <c r="B32" s="3">
        <v>46</v>
      </c>
      <c r="C32" s="3">
        <v>64</v>
      </c>
      <c r="D32" s="3">
        <f t="shared" si="0"/>
        <v>18</v>
      </c>
      <c r="E32" s="3">
        <v>77</v>
      </c>
      <c r="F32" s="3" t="s">
        <v>14</v>
      </c>
      <c r="G32" s="3" t="s">
        <v>14</v>
      </c>
      <c r="H32" s="4">
        <v>44957</v>
      </c>
      <c r="I32" s="3" t="s">
        <v>12</v>
      </c>
      <c r="J32" s="5">
        <v>7.6388888888888886E-3</v>
      </c>
    </row>
    <row r="33" spans="1:10" ht="15.75" customHeight="1" x14ac:dyDescent="0.4">
      <c r="A33" s="3" t="s">
        <v>10</v>
      </c>
      <c r="B33" s="3">
        <v>29</v>
      </c>
      <c r="C33" s="3">
        <v>40</v>
      </c>
      <c r="D33" s="7">
        <f t="shared" si="0"/>
        <v>11</v>
      </c>
      <c r="E33" s="3">
        <v>104</v>
      </c>
      <c r="F33" s="3">
        <v>0.36</v>
      </c>
      <c r="G33" s="3">
        <v>18.5</v>
      </c>
      <c r="H33" s="4">
        <v>44965</v>
      </c>
      <c r="I33" s="3" t="s">
        <v>15</v>
      </c>
      <c r="J33" s="5">
        <v>4.7453703703703703E-3</v>
      </c>
    </row>
    <row r="34" spans="1:10" ht="15.75" customHeight="1" x14ac:dyDescent="0.4">
      <c r="A34" s="3" t="s">
        <v>16</v>
      </c>
      <c r="B34" s="3">
        <v>736</v>
      </c>
      <c r="C34" s="3">
        <v>861</v>
      </c>
      <c r="D34" s="7">
        <f t="shared" si="0"/>
        <v>125</v>
      </c>
      <c r="E34" s="3">
        <v>142</v>
      </c>
      <c r="F34" s="3" t="s">
        <v>14</v>
      </c>
      <c r="G34" s="3" t="s">
        <v>14</v>
      </c>
      <c r="H34" s="4">
        <v>44966</v>
      </c>
      <c r="I34" s="3" t="s">
        <v>17</v>
      </c>
      <c r="J34" s="5">
        <v>5.2152777777777777E-2</v>
      </c>
    </row>
    <row r="35" spans="1:10" ht="15.75" customHeight="1" x14ac:dyDescent="0.4">
      <c r="A35" s="3" t="s">
        <v>10</v>
      </c>
      <c r="B35" s="3">
        <v>249</v>
      </c>
      <c r="C35" s="3">
        <v>338</v>
      </c>
      <c r="D35" s="7">
        <f t="shared" si="0"/>
        <v>89</v>
      </c>
      <c r="E35" s="3">
        <v>107</v>
      </c>
      <c r="F35" s="3">
        <v>2.5099999999999998</v>
      </c>
      <c r="G35" s="3">
        <v>21.18</v>
      </c>
      <c r="H35" s="4">
        <v>44968</v>
      </c>
      <c r="I35" s="3" t="s">
        <v>20</v>
      </c>
      <c r="J35" s="5">
        <v>3.7939814814814815E-2</v>
      </c>
    </row>
    <row r="36" spans="1:10" ht="15.75" customHeight="1" x14ac:dyDescent="0.4">
      <c r="A36" s="3" t="s">
        <v>13</v>
      </c>
      <c r="B36" s="3">
        <v>187</v>
      </c>
      <c r="C36" s="3">
        <v>247</v>
      </c>
      <c r="D36" s="7">
        <f t="shared" si="0"/>
        <v>60</v>
      </c>
      <c r="E36" s="3">
        <v>118</v>
      </c>
      <c r="F36" s="3" t="s">
        <v>14</v>
      </c>
      <c r="G36" s="3" t="s">
        <v>14</v>
      </c>
      <c r="H36" s="4">
        <v>44969</v>
      </c>
      <c r="I36" s="3" t="s">
        <v>11</v>
      </c>
      <c r="J36" s="5">
        <v>2.494212962962963E-2</v>
      </c>
    </row>
    <row r="37" spans="1:10" ht="15.75" customHeight="1" x14ac:dyDescent="0.4">
      <c r="A37" s="3" t="s">
        <v>16</v>
      </c>
      <c r="B37" s="3">
        <v>711</v>
      </c>
      <c r="C37" s="3">
        <v>858</v>
      </c>
      <c r="D37" s="7">
        <f t="shared" si="0"/>
        <v>147</v>
      </c>
      <c r="E37" s="3">
        <v>129</v>
      </c>
      <c r="F37" s="3" t="s">
        <v>14</v>
      </c>
      <c r="G37" s="3" t="s">
        <v>14</v>
      </c>
      <c r="H37" s="4">
        <v>44969</v>
      </c>
      <c r="I37" s="3" t="s">
        <v>11</v>
      </c>
      <c r="J37" s="5">
        <v>8.144675925925926E-2</v>
      </c>
    </row>
    <row r="38" spans="1:10" ht="12.3" x14ac:dyDescent="0.4">
      <c r="A38" s="3" t="s">
        <v>13</v>
      </c>
      <c r="B38" s="3">
        <v>507</v>
      </c>
      <c r="C38" s="3">
        <v>597</v>
      </c>
      <c r="D38" s="7">
        <f t="shared" si="0"/>
        <v>90</v>
      </c>
      <c r="E38" s="3">
        <v>137</v>
      </c>
      <c r="F38" s="3" t="s">
        <v>14</v>
      </c>
      <c r="G38" s="3" t="s">
        <v>14</v>
      </c>
      <c r="H38" s="4">
        <v>44971</v>
      </c>
      <c r="I38" s="3" t="s">
        <v>12</v>
      </c>
      <c r="J38" s="5">
        <v>3.7754629629629631E-2</v>
      </c>
    </row>
    <row r="39" spans="1:10" ht="12.3" x14ac:dyDescent="0.4">
      <c r="A39" s="3" t="s">
        <v>10</v>
      </c>
      <c r="B39" s="3">
        <v>105</v>
      </c>
      <c r="C39" s="3">
        <v>140</v>
      </c>
      <c r="D39" s="7">
        <f t="shared" si="0"/>
        <v>35</v>
      </c>
      <c r="E39" s="3">
        <v>94</v>
      </c>
      <c r="F39" s="3">
        <v>1</v>
      </c>
      <c r="G39" s="3">
        <v>21.15</v>
      </c>
      <c r="H39" s="4">
        <v>44971</v>
      </c>
      <c r="I39" s="3" t="s">
        <v>12</v>
      </c>
      <c r="J39" s="5">
        <v>1.4699074074074074E-2</v>
      </c>
    </row>
    <row r="40" spans="1:10" ht="12.3" x14ac:dyDescent="0.4">
      <c r="A40" s="3" t="s">
        <v>13</v>
      </c>
      <c r="B40" s="3">
        <v>223</v>
      </c>
      <c r="C40" s="3">
        <v>293</v>
      </c>
      <c r="D40" s="7">
        <f t="shared" si="0"/>
        <v>70</v>
      </c>
      <c r="E40" s="3">
        <v>111</v>
      </c>
      <c r="F40" s="3" t="s">
        <v>14</v>
      </c>
      <c r="G40" s="3" t="s">
        <v>14</v>
      </c>
      <c r="H40" s="4">
        <v>44972</v>
      </c>
      <c r="I40" s="3" t="s">
        <v>15</v>
      </c>
      <c r="J40" s="5">
        <v>2.9328703703703704E-2</v>
      </c>
    </row>
    <row r="41" spans="1:10" ht="12.3" x14ac:dyDescent="0.4">
      <c r="A41" s="3" t="s">
        <v>24</v>
      </c>
      <c r="B41" s="3">
        <v>531</v>
      </c>
      <c r="C41" s="3">
        <v>608</v>
      </c>
      <c r="D41" s="7">
        <f t="shared" si="0"/>
        <v>77</v>
      </c>
      <c r="E41" s="3">
        <v>148</v>
      </c>
      <c r="F41" s="3" t="s">
        <v>14</v>
      </c>
      <c r="G41" s="3" t="s">
        <v>14</v>
      </c>
      <c r="H41" s="4">
        <v>44974</v>
      </c>
      <c r="I41" s="3" t="s">
        <v>19</v>
      </c>
      <c r="J41" s="5">
        <v>3.2118055555555552E-2</v>
      </c>
    </row>
    <row r="42" spans="1:10" ht="12.3" x14ac:dyDescent="0.4">
      <c r="A42" s="3" t="s">
        <v>21</v>
      </c>
      <c r="B42" s="3">
        <v>405</v>
      </c>
      <c r="C42" s="3">
        <v>480</v>
      </c>
      <c r="D42" s="7">
        <f t="shared" si="0"/>
        <v>75</v>
      </c>
      <c r="E42" s="3">
        <v>122</v>
      </c>
      <c r="F42" s="3" t="s">
        <v>14</v>
      </c>
      <c r="G42" s="3" t="s">
        <v>14</v>
      </c>
      <c r="H42" s="4">
        <v>44975</v>
      </c>
      <c r="I42" s="3" t="s">
        <v>20</v>
      </c>
      <c r="J42" s="5">
        <v>3.1296296296296294E-2</v>
      </c>
    </row>
    <row r="43" spans="1:10" ht="12.3" x14ac:dyDescent="0.4">
      <c r="A43" s="3" t="s">
        <v>10</v>
      </c>
      <c r="B43" s="3">
        <v>228</v>
      </c>
      <c r="C43" s="3">
        <v>301</v>
      </c>
      <c r="D43" s="7">
        <f t="shared" si="0"/>
        <v>73</v>
      </c>
      <c r="E43" s="3">
        <v>104</v>
      </c>
      <c r="F43" s="3">
        <v>2.04</v>
      </c>
      <c r="G43" s="3">
        <v>21.52</v>
      </c>
      <c r="H43" s="4">
        <v>44975</v>
      </c>
      <c r="I43" s="3" t="s">
        <v>20</v>
      </c>
      <c r="J43" s="5">
        <v>3.048611111111111E-2</v>
      </c>
    </row>
    <row r="44" spans="1:10" ht="12.3" x14ac:dyDescent="0.4">
      <c r="A44" s="3" t="s">
        <v>21</v>
      </c>
      <c r="B44" s="3">
        <v>516</v>
      </c>
      <c r="C44" s="3">
        <v>600</v>
      </c>
      <c r="D44" s="7">
        <f t="shared" si="0"/>
        <v>84</v>
      </c>
      <c r="E44" s="3">
        <v>136</v>
      </c>
      <c r="F44" s="3" t="s">
        <v>14</v>
      </c>
      <c r="G44" s="3" t="s">
        <v>14</v>
      </c>
      <c r="H44" s="4">
        <v>44977</v>
      </c>
      <c r="I44" s="3" t="s">
        <v>22</v>
      </c>
      <c r="J44" s="5">
        <v>3.4930555555555555E-2</v>
      </c>
    </row>
    <row r="45" spans="1:10" ht="12.3" x14ac:dyDescent="0.4">
      <c r="A45" s="3" t="s">
        <v>13</v>
      </c>
      <c r="B45" s="3">
        <v>222</v>
      </c>
      <c r="C45" s="3">
        <v>293</v>
      </c>
      <c r="D45" s="7">
        <f t="shared" si="0"/>
        <v>71</v>
      </c>
      <c r="E45" s="3">
        <v>111</v>
      </c>
      <c r="F45" s="3" t="s">
        <v>14</v>
      </c>
      <c r="G45" s="3" t="s">
        <v>14</v>
      </c>
      <c r="H45" s="4">
        <v>44978</v>
      </c>
      <c r="I45" s="3" t="s">
        <v>12</v>
      </c>
      <c r="J45" s="5">
        <v>3.0231481481481481E-2</v>
      </c>
    </row>
    <row r="46" spans="1:10" ht="12.3" x14ac:dyDescent="0.4">
      <c r="A46" s="3" t="s">
        <v>24</v>
      </c>
      <c r="B46" s="3">
        <v>492</v>
      </c>
      <c r="C46" s="3">
        <v>563</v>
      </c>
      <c r="D46" s="7">
        <f t="shared" si="0"/>
        <v>71</v>
      </c>
      <c r="E46" s="3">
        <v>151</v>
      </c>
      <c r="F46" s="3" t="s">
        <v>14</v>
      </c>
      <c r="G46" s="3" t="s">
        <v>14</v>
      </c>
      <c r="H46" s="4">
        <v>44981</v>
      </c>
      <c r="I46" s="3" t="s">
        <v>19</v>
      </c>
      <c r="J46" s="5">
        <v>2.9930555555555554E-2</v>
      </c>
    </row>
    <row r="47" spans="1:10" ht="12.3" x14ac:dyDescent="0.4">
      <c r="A47" s="3" t="s">
        <v>10</v>
      </c>
      <c r="B47" s="3">
        <v>64</v>
      </c>
      <c r="C47" s="3">
        <v>86</v>
      </c>
      <c r="D47" s="7">
        <f t="shared" si="0"/>
        <v>22</v>
      </c>
      <c r="E47" s="3">
        <v>99</v>
      </c>
      <c r="F47" s="3">
        <v>0.65</v>
      </c>
      <c r="G47" s="3">
        <v>18.2</v>
      </c>
      <c r="H47" s="4">
        <v>44984</v>
      </c>
      <c r="I47" s="3" t="s">
        <v>22</v>
      </c>
      <c r="J47" s="5">
        <v>8.2986111111111108E-3</v>
      </c>
    </row>
    <row r="48" spans="1:10" ht="12.3" x14ac:dyDescent="0.4">
      <c r="A48" s="3" t="s">
        <v>13</v>
      </c>
      <c r="B48" s="3">
        <v>279</v>
      </c>
      <c r="C48" s="3">
        <v>364</v>
      </c>
      <c r="D48" s="7">
        <f t="shared" si="0"/>
        <v>85</v>
      </c>
      <c r="E48" s="3">
        <v>112</v>
      </c>
      <c r="F48" s="3" t="s">
        <v>14</v>
      </c>
      <c r="G48" s="3" t="s">
        <v>14</v>
      </c>
      <c r="H48" s="4">
        <v>44985</v>
      </c>
      <c r="I48" s="3" t="s">
        <v>12</v>
      </c>
      <c r="J48" s="5">
        <v>3.3703703703703701E-2</v>
      </c>
    </row>
    <row r="49" spans="1:10" ht="12.3" x14ac:dyDescent="0.4">
      <c r="A49" s="3" t="s">
        <v>13</v>
      </c>
      <c r="B49" s="3">
        <v>426</v>
      </c>
      <c r="C49" s="3">
        <v>514</v>
      </c>
      <c r="D49" s="7">
        <f t="shared" si="0"/>
        <v>88</v>
      </c>
      <c r="E49" s="3">
        <v>128</v>
      </c>
      <c r="F49" s="3" t="s">
        <v>14</v>
      </c>
      <c r="G49" s="3" t="s">
        <v>14</v>
      </c>
      <c r="H49" s="4">
        <v>44986</v>
      </c>
      <c r="I49" s="3" t="s">
        <v>15</v>
      </c>
      <c r="J49" s="5">
        <v>3.4386574074074076E-2</v>
      </c>
    </row>
    <row r="50" spans="1:10" ht="12.3" x14ac:dyDescent="0.4">
      <c r="A50" s="3" t="s">
        <v>24</v>
      </c>
      <c r="B50" s="3">
        <v>601</v>
      </c>
      <c r="C50" s="3">
        <v>677</v>
      </c>
      <c r="D50" s="7">
        <f t="shared" si="0"/>
        <v>76</v>
      </c>
      <c r="E50" s="3">
        <v>167</v>
      </c>
      <c r="F50" s="3" t="s">
        <v>14</v>
      </c>
      <c r="G50" s="3" t="s">
        <v>14</v>
      </c>
      <c r="H50" s="4">
        <v>44987</v>
      </c>
      <c r="I50" s="3" t="s">
        <v>17</v>
      </c>
      <c r="J50" s="5">
        <v>3.0081018518518517E-2</v>
      </c>
    </row>
    <row r="51" spans="1:10" ht="12.3" x14ac:dyDescent="0.4">
      <c r="A51" s="3" t="s">
        <v>26</v>
      </c>
      <c r="B51" s="3">
        <v>91</v>
      </c>
      <c r="C51" s="3">
        <v>107</v>
      </c>
      <c r="D51" s="7">
        <f t="shared" si="0"/>
        <v>16</v>
      </c>
      <c r="E51" s="3">
        <v>141</v>
      </c>
      <c r="F51" s="3">
        <v>0.66</v>
      </c>
      <c r="G51" s="3">
        <v>13.32</v>
      </c>
      <c r="H51" s="4">
        <v>44991</v>
      </c>
      <c r="I51" s="3" t="s">
        <v>22</v>
      </c>
      <c r="J51" s="5">
        <v>6.1921296296296299E-3</v>
      </c>
    </row>
    <row r="52" spans="1:10" ht="12.3" x14ac:dyDescent="0.4">
      <c r="A52" s="3" t="s">
        <v>21</v>
      </c>
      <c r="B52" s="3">
        <v>149</v>
      </c>
      <c r="C52" s="3">
        <v>178</v>
      </c>
      <c r="D52" s="7">
        <f t="shared" si="0"/>
        <v>29</v>
      </c>
      <c r="E52" s="3">
        <v>124</v>
      </c>
      <c r="F52" s="3" t="s">
        <v>14</v>
      </c>
      <c r="G52" s="3" t="s">
        <v>14</v>
      </c>
      <c r="H52" s="4">
        <v>44991</v>
      </c>
      <c r="I52" s="3" t="s">
        <v>22</v>
      </c>
      <c r="J52" s="5">
        <v>1.1423611111111112E-2</v>
      </c>
    </row>
    <row r="53" spans="1:10" ht="12.3" x14ac:dyDescent="0.4">
      <c r="A53" s="3" t="s">
        <v>10</v>
      </c>
      <c r="B53" s="3">
        <v>90</v>
      </c>
      <c r="C53" s="3">
        <v>128</v>
      </c>
      <c r="D53" s="7">
        <f t="shared" si="0"/>
        <v>38</v>
      </c>
      <c r="E53" s="3">
        <v>89</v>
      </c>
      <c r="F53" s="3">
        <v>1.01</v>
      </c>
      <c r="G53" s="3">
        <v>20.98</v>
      </c>
      <c r="H53" s="4">
        <v>44991</v>
      </c>
      <c r="I53" s="3" t="s">
        <v>22</v>
      </c>
      <c r="J53" s="8">
        <v>1.4826388888888889E-2</v>
      </c>
    </row>
    <row r="54" spans="1:10" ht="12.3" x14ac:dyDescent="0.4">
      <c r="A54" s="3" t="s">
        <v>16</v>
      </c>
      <c r="B54" s="3">
        <v>765</v>
      </c>
      <c r="C54" s="3">
        <v>932</v>
      </c>
      <c r="D54" s="7">
        <f t="shared" si="0"/>
        <v>167</v>
      </c>
      <c r="E54" s="3">
        <v>125</v>
      </c>
      <c r="F54" s="3" t="s">
        <v>14</v>
      </c>
      <c r="G54" s="3" t="s">
        <v>14</v>
      </c>
      <c r="H54" s="4">
        <v>44992</v>
      </c>
      <c r="I54" s="3" t="s">
        <v>12</v>
      </c>
      <c r="J54" s="5">
        <v>6.5092592592592591E-2</v>
      </c>
    </row>
    <row r="55" spans="1:10" ht="12.3" x14ac:dyDescent="0.4">
      <c r="A55" s="3" t="s">
        <v>13</v>
      </c>
      <c r="B55" s="3">
        <v>223</v>
      </c>
      <c r="C55" s="3">
        <v>293</v>
      </c>
      <c r="D55" s="7">
        <f t="shared" si="0"/>
        <v>70</v>
      </c>
      <c r="E55" s="3">
        <v>112</v>
      </c>
      <c r="F55" s="3" t="s">
        <v>14</v>
      </c>
      <c r="G55" s="3" t="s">
        <v>14</v>
      </c>
      <c r="H55" s="4">
        <v>44993</v>
      </c>
      <c r="I55" s="3" t="s">
        <v>15</v>
      </c>
      <c r="J55" s="5">
        <v>2.7303240740740739E-2</v>
      </c>
    </row>
    <row r="56" spans="1:10" ht="12.3" x14ac:dyDescent="0.4">
      <c r="A56" s="3" t="s">
        <v>10</v>
      </c>
      <c r="B56" s="3">
        <v>97</v>
      </c>
      <c r="C56" s="3">
        <v>140</v>
      </c>
      <c r="D56" s="7">
        <f t="shared" si="0"/>
        <v>43</v>
      </c>
      <c r="E56" s="3">
        <v>97</v>
      </c>
      <c r="F56" s="3">
        <v>1.04</v>
      </c>
      <c r="G56" s="3">
        <v>23.18</v>
      </c>
      <c r="H56" s="4">
        <v>44994</v>
      </c>
      <c r="I56" s="3" t="s">
        <v>17</v>
      </c>
      <c r="J56" s="5">
        <v>1.6747685185185185E-2</v>
      </c>
    </row>
    <row r="57" spans="1:10" ht="12.3" x14ac:dyDescent="0.4">
      <c r="A57" s="3" t="s">
        <v>13</v>
      </c>
      <c r="B57" s="3">
        <v>461</v>
      </c>
      <c r="C57" s="3">
        <v>557</v>
      </c>
      <c r="D57" s="7">
        <f t="shared" si="0"/>
        <v>96</v>
      </c>
      <c r="E57" s="3">
        <v>128</v>
      </c>
      <c r="F57" s="3" t="s">
        <v>14</v>
      </c>
      <c r="G57" s="3" t="s">
        <v>14</v>
      </c>
      <c r="H57" s="4">
        <v>44995</v>
      </c>
      <c r="I57" s="3" t="s">
        <v>19</v>
      </c>
      <c r="J57" s="5">
        <v>3.7581018518518521E-2</v>
      </c>
    </row>
    <row r="58" spans="1:10" ht="12.3" x14ac:dyDescent="0.4">
      <c r="A58" s="3" t="s">
        <v>10</v>
      </c>
      <c r="B58" s="3">
        <v>55</v>
      </c>
      <c r="C58" s="3">
        <v>76</v>
      </c>
      <c r="D58" s="7">
        <f t="shared" si="0"/>
        <v>21</v>
      </c>
      <c r="E58" s="3">
        <v>100</v>
      </c>
      <c r="F58" s="3">
        <v>0.54</v>
      </c>
      <c r="G58" s="3">
        <v>22.45</v>
      </c>
      <c r="H58" s="4">
        <v>44996</v>
      </c>
      <c r="I58" s="3" t="s">
        <v>20</v>
      </c>
      <c r="J58" s="5">
        <v>8.518518518518519E-3</v>
      </c>
    </row>
    <row r="59" spans="1:10" ht="12.3" x14ac:dyDescent="0.4">
      <c r="A59" s="3" t="s">
        <v>13</v>
      </c>
      <c r="B59" s="3">
        <v>263</v>
      </c>
      <c r="C59" s="3">
        <v>331</v>
      </c>
      <c r="D59" s="7">
        <f t="shared" si="0"/>
        <v>68</v>
      </c>
      <c r="E59" s="3">
        <v>119</v>
      </c>
      <c r="F59" s="3" t="s">
        <v>14</v>
      </c>
      <c r="G59" s="3" t="s">
        <v>14</v>
      </c>
      <c r="H59" s="4">
        <v>44998</v>
      </c>
      <c r="I59" s="3" t="s">
        <v>22</v>
      </c>
      <c r="J59" s="5">
        <v>2.6319444444444444E-2</v>
      </c>
    </row>
    <row r="60" spans="1:10" ht="12.3" x14ac:dyDescent="0.4">
      <c r="A60" s="3" t="s">
        <v>27</v>
      </c>
      <c r="B60" s="3">
        <v>110</v>
      </c>
      <c r="C60" s="3">
        <v>124</v>
      </c>
      <c r="D60" s="7">
        <f t="shared" si="0"/>
        <v>14</v>
      </c>
      <c r="E60" s="3">
        <v>171</v>
      </c>
      <c r="F60" s="3">
        <v>1</v>
      </c>
      <c r="G60" s="3">
        <v>8.35</v>
      </c>
      <c r="H60" s="4">
        <v>44998</v>
      </c>
      <c r="I60" s="3" t="s">
        <v>22</v>
      </c>
      <c r="J60" s="5">
        <v>5.7986111111111112E-3</v>
      </c>
    </row>
    <row r="61" spans="1:10" ht="12.3" x14ac:dyDescent="0.4">
      <c r="A61" s="3" t="s">
        <v>13</v>
      </c>
      <c r="B61" s="3">
        <v>141</v>
      </c>
      <c r="C61" s="3">
        <v>197</v>
      </c>
      <c r="D61" s="7">
        <f t="shared" si="0"/>
        <v>56</v>
      </c>
      <c r="E61" s="3">
        <v>100</v>
      </c>
      <c r="F61" s="3" t="s">
        <v>14</v>
      </c>
      <c r="G61" s="3" t="s">
        <v>14</v>
      </c>
      <c r="H61" s="4">
        <v>44999</v>
      </c>
      <c r="I61" s="3" t="s">
        <v>12</v>
      </c>
      <c r="J61" s="5">
        <v>2.1956018518518517E-2</v>
      </c>
    </row>
    <row r="62" spans="1:10" ht="12.3" x14ac:dyDescent="0.4">
      <c r="A62" s="3" t="s">
        <v>24</v>
      </c>
      <c r="B62" s="3">
        <v>502</v>
      </c>
      <c r="C62" s="3">
        <v>585</v>
      </c>
      <c r="D62" s="7">
        <f t="shared" si="0"/>
        <v>83</v>
      </c>
      <c r="E62" s="3">
        <v>141</v>
      </c>
      <c r="F62" s="3" t="s">
        <v>14</v>
      </c>
      <c r="G62" s="3" t="s">
        <v>14</v>
      </c>
      <c r="H62" s="4">
        <v>45001</v>
      </c>
      <c r="I62" s="3" t="s">
        <v>17</v>
      </c>
      <c r="J62" s="5">
        <v>3.2384259259259258E-2</v>
      </c>
    </row>
    <row r="63" spans="1:10" ht="12.3" x14ac:dyDescent="0.4">
      <c r="A63" s="3" t="s">
        <v>10</v>
      </c>
      <c r="B63" s="3">
        <v>61</v>
      </c>
      <c r="C63" s="3">
        <v>87</v>
      </c>
      <c r="D63" s="7">
        <f t="shared" si="0"/>
        <v>26</v>
      </c>
      <c r="E63" s="3">
        <v>91</v>
      </c>
      <c r="F63" s="3">
        <v>0.63</v>
      </c>
      <c r="G63" s="3">
        <v>23.13</v>
      </c>
      <c r="H63" s="4">
        <v>45001</v>
      </c>
      <c r="I63" s="3" t="s">
        <v>17</v>
      </c>
      <c r="J63" s="5">
        <v>1.0185185185185186E-2</v>
      </c>
    </row>
    <row r="64" spans="1:10" ht="12.3" x14ac:dyDescent="0.4">
      <c r="A64" s="3" t="s">
        <v>10</v>
      </c>
      <c r="B64" s="3">
        <v>56</v>
      </c>
      <c r="C64" s="3">
        <v>74</v>
      </c>
      <c r="D64" s="7">
        <f t="shared" si="0"/>
        <v>18</v>
      </c>
      <c r="E64" s="3">
        <v>100</v>
      </c>
      <c r="F64" s="3">
        <v>0.51</v>
      </c>
      <c r="G64" s="3">
        <v>20.100000000000001</v>
      </c>
      <c r="H64" s="4">
        <v>45001</v>
      </c>
      <c r="I64" s="3" t="s">
        <v>17</v>
      </c>
      <c r="J64" s="5">
        <v>7.2453703703703708E-3</v>
      </c>
    </row>
    <row r="65" spans="1:10" ht="12.3" x14ac:dyDescent="0.4">
      <c r="A65" s="3" t="s">
        <v>16</v>
      </c>
      <c r="B65" s="3">
        <v>837</v>
      </c>
      <c r="C65" s="3">
        <v>983</v>
      </c>
      <c r="D65" s="7">
        <f t="shared" si="0"/>
        <v>146</v>
      </c>
      <c r="E65" s="3">
        <v>137</v>
      </c>
      <c r="F65" s="3" t="s">
        <v>14</v>
      </c>
      <c r="G65" s="3" t="s">
        <v>14</v>
      </c>
      <c r="H65" s="4">
        <v>45002</v>
      </c>
      <c r="I65" s="3" t="s">
        <v>19</v>
      </c>
      <c r="J65" s="5">
        <v>5.7291666666666664E-2</v>
      </c>
    </row>
    <row r="66" spans="1:10" ht="12.3" x14ac:dyDescent="0.4">
      <c r="A66" s="3" t="s">
        <v>10</v>
      </c>
      <c r="B66" s="3">
        <v>154</v>
      </c>
      <c r="C66" s="3">
        <v>231</v>
      </c>
      <c r="D66" s="7">
        <f t="shared" si="0"/>
        <v>77</v>
      </c>
      <c r="E66" s="3">
        <v>92</v>
      </c>
      <c r="F66" s="3">
        <v>1.4</v>
      </c>
      <c r="G66" s="3">
        <v>30.8</v>
      </c>
      <c r="H66" s="4">
        <v>45003</v>
      </c>
      <c r="I66" s="3" t="s">
        <v>20</v>
      </c>
      <c r="J66" s="5">
        <v>3.0127314814814815E-2</v>
      </c>
    </row>
    <row r="67" spans="1:10" ht="12.3" x14ac:dyDescent="0.4">
      <c r="A67" s="3" t="s">
        <v>10</v>
      </c>
      <c r="B67" s="3">
        <v>108</v>
      </c>
      <c r="C67" s="3">
        <v>146</v>
      </c>
      <c r="D67" s="7">
        <f t="shared" si="0"/>
        <v>38</v>
      </c>
      <c r="E67" s="3">
        <v>110</v>
      </c>
      <c r="F67" s="3">
        <v>1.06</v>
      </c>
      <c r="G67" s="3">
        <v>20.170000000000002</v>
      </c>
      <c r="H67" s="4">
        <v>45004</v>
      </c>
      <c r="I67" s="3" t="s">
        <v>11</v>
      </c>
      <c r="J67" s="5">
        <v>1.4918981481481481E-2</v>
      </c>
    </row>
    <row r="68" spans="1:10" ht="12.3" x14ac:dyDescent="0.4">
      <c r="A68" s="3" t="s">
        <v>24</v>
      </c>
      <c r="B68" s="3">
        <v>460</v>
      </c>
      <c r="C68" s="3">
        <v>541</v>
      </c>
      <c r="D68" s="7">
        <f t="shared" si="0"/>
        <v>81</v>
      </c>
      <c r="E68" s="3">
        <v>139</v>
      </c>
      <c r="F68" s="3" t="s">
        <v>14</v>
      </c>
      <c r="G68" s="3" t="s">
        <v>14</v>
      </c>
      <c r="H68" s="4">
        <v>45006</v>
      </c>
      <c r="I68" s="3" t="s">
        <v>12</v>
      </c>
      <c r="J68" s="5">
        <v>3.1574074074074074E-2</v>
      </c>
    </row>
    <row r="69" spans="1:10" ht="12.3" x14ac:dyDescent="0.4">
      <c r="A69" s="3" t="s">
        <v>10</v>
      </c>
      <c r="B69" s="3">
        <v>96</v>
      </c>
      <c r="C69" s="3">
        <v>133</v>
      </c>
      <c r="D69" s="7">
        <f t="shared" si="0"/>
        <v>37</v>
      </c>
      <c r="E69" s="3">
        <v>95</v>
      </c>
      <c r="F69" s="3">
        <v>1.01</v>
      </c>
      <c r="G69" s="3">
        <v>20.9</v>
      </c>
      <c r="H69" s="4">
        <v>45006</v>
      </c>
      <c r="I69" s="3" t="s">
        <v>12</v>
      </c>
      <c r="J69" s="5">
        <v>1.474537037037037E-2</v>
      </c>
    </row>
    <row r="70" spans="1:10" ht="12.3" x14ac:dyDescent="0.4">
      <c r="A70" s="3" t="s">
        <v>10</v>
      </c>
      <c r="B70" s="3">
        <v>103</v>
      </c>
      <c r="C70" s="3">
        <v>138</v>
      </c>
      <c r="D70" s="7">
        <f t="shared" si="0"/>
        <v>35</v>
      </c>
      <c r="E70" s="3">
        <v>96</v>
      </c>
      <c r="F70" s="3">
        <v>1.01</v>
      </c>
      <c r="G70" s="3">
        <v>19.13</v>
      </c>
      <c r="H70" s="4">
        <v>45008</v>
      </c>
      <c r="I70" s="3" t="s">
        <v>17</v>
      </c>
      <c r="J70" s="5">
        <v>1.34375E-2</v>
      </c>
    </row>
    <row r="71" spans="1:10" ht="12.3" x14ac:dyDescent="0.4">
      <c r="A71" s="3" t="s">
        <v>10</v>
      </c>
      <c r="B71" s="3">
        <v>369</v>
      </c>
      <c r="C71" s="3">
        <v>481</v>
      </c>
      <c r="D71" s="7">
        <f t="shared" si="0"/>
        <v>112</v>
      </c>
      <c r="E71" s="3">
        <v>102</v>
      </c>
      <c r="F71" s="3">
        <v>3</v>
      </c>
      <c r="G71" s="3">
        <v>21.03</v>
      </c>
      <c r="H71" s="4">
        <v>45009</v>
      </c>
      <c r="I71" s="3" t="s">
        <v>19</v>
      </c>
      <c r="J71" s="5">
        <v>4.3912037037037034E-2</v>
      </c>
    </row>
    <row r="72" spans="1:10" ht="12.3" x14ac:dyDescent="0.4">
      <c r="A72" s="3" t="s">
        <v>10</v>
      </c>
      <c r="B72" s="3">
        <v>102</v>
      </c>
      <c r="C72" s="3">
        <v>139</v>
      </c>
      <c r="D72" s="7">
        <f t="shared" si="0"/>
        <v>37</v>
      </c>
      <c r="E72" s="3">
        <v>100</v>
      </c>
      <c r="F72" s="3">
        <v>1.04</v>
      </c>
      <c r="G72" s="3">
        <v>20.3</v>
      </c>
      <c r="H72" s="4">
        <v>45011</v>
      </c>
      <c r="I72" s="3" t="s">
        <v>11</v>
      </c>
      <c r="J72" s="5">
        <v>1.4699074074074074E-2</v>
      </c>
    </row>
    <row r="73" spans="1:10" ht="12.3" x14ac:dyDescent="0.4">
      <c r="A73" s="3" t="s">
        <v>10</v>
      </c>
      <c r="B73" s="3">
        <v>99</v>
      </c>
      <c r="C73" s="3">
        <v>135</v>
      </c>
      <c r="D73" s="7">
        <f t="shared" si="0"/>
        <v>36</v>
      </c>
      <c r="E73" s="3">
        <v>96</v>
      </c>
      <c r="F73" s="3">
        <v>1</v>
      </c>
      <c r="G73" s="3">
        <v>20.350000000000001</v>
      </c>
      <c r="H73" s="4">
        <v>45013</v>
      </c>
      <c r="I73" s="3" t="s">
        <v>12</v>
      </c>
      <c r="J73" s="8">
        <v>1.4201388888888888E-2</v>
      </c>
    </row>
    <row r="74" spans="1:10" ht="12.3" x14ac:dyDescent="0.4">
      <c r="A74" s="3" t="s">
        <v>10</v>
      </c>
      <c r="B74" s="3">
        <v>113</v>
      </c>
      <c r="C74" s="3">
        <v>157</v>
      </c>
      <c r="D74" s="7">
        <f t="shared" si="0"/>
        <v>44</v>
      </c>
      <c r="E74" s="3">
        <v>90</v>
      </c>
      <c r="F74" s="3">
        <v>1.1399999999999999</v>
      </c>
      <c r="G74" s="3">
        <v>21.43</v>
      </c>
      <c r="H74" s="4">
        <v>45013</v>
      </c>
      <c r="I74" s="3" t="s">
        <v>12</v>
      </c>
      <c r="J74" s="5">
        <v>1.7048611111111112E-2</v>
      </c>
    </row>
    <row r="75" spans="1:10" ht="12.3" x14ac:dyDescent="0.4">
      <c r="A75" s="3" t="s">
        <v>21</v>
      </c>
      <c r="B75" s="3">
        <v>523</v>
      </c>
      <c r="C75" s="3">
        <v>609</v>
      </c>
      <c r="D75" s="7">
        <f t="shared" si="0"/>
        <v>86</v>
      </c>
      <c r="E75" s="3">
        <v>141</v>
      </c>
      <c r="F75" s="3" t="s">
        <v>14</v>
      </c>
      <c r="G75" s="3" t="s">
        <v>14</v>
      </c>
      <c r="H75" s="4">
        <v>45014</v>
      </c>
      <c r="I75" s="3" t="s">
        <v>15</v>
      </c>
      <c r="J75" s="5">
        <v>3.3576388888888892E-2</v>
      </c>
    </row>
    <row r="76" spans="1:10" ht="12.3" x14ac:dyDescent="0.4">
      <c r="A76" s="3" t="s">
        <v>10</v>
      </c>
      <c r="B76" s="3">
        <v>81</v>
      </c>
      <c r="C76" s="3">
        <v>118</v>
      </c>
      <c r="D76" s="7">
        <f t="shared" si="0"/>
        <v>37</v>
      </c>
      <c r="E76" s="3">
        <v>97</v>
      </c>
      <c r="F76" s="3">
        <v>0.81</v>
      </c>
      <c r="G76" s="3">
        <v>25.4</v>
      </c>
      <c r="H76" s="4">
        <v>45014</v>
      </c>
      <c r="I76" s="3" t="s">
        <v>15</v>
      </c>
      <c r="J76" s="5">
        <v>1.4305555555555556E-2</v>
      </c>
    </row>
    <row r="77" spans="1:10" ht="12.3" x14ac:dyDescent="0.4">
      <c r="A77" s="3" t="s">
        <v>10</v>
      </c>
      <c r="B77" s="3">
        <v>115</v>
      </c>
      <c r="C77" s="3">
        <v>155</v>
      </c>
      <c r="D77" s="7">
        <f t="shared" si="0"/>
        <v>40</v>
      </c>
      <c r="E77" s="3">
        <v>94</v>
      </c>
      <c r="F77" s="3">
        <v>1.03</v>
      </c>
      <c r="G77" s="3">
        <v>21.6</v>
      </c>
      <c r="H77" s="4">
        <v>45014</v>
      </c>
      <c r="I77" s="3" t="s">
        <v>15</v>
      </c>
      <c r="J77" s="5">
        <v>1.5462962962962963E-2</v>
      </c>
    </row>
    <row r="78" spans="1:10" ht="12.3" x14ac:dyDescent="0.4">
      <c r="A78" s="3" t="s">
        <v>13</v>
      </c>
      <c r="B78" s="3">
        <v>333</v>
      </c>
      <c r="C78" s="3">
        <v>418</v>
      </c>
      <c r="D78" s="7">
        <f t="shared" si="0"/>
        <v>85</v>
      </c>
      <c r="E78" s="3">
        <v>117</v>
      </c>
      <c r="F78" s="3" t="s">
        <v>14</v>
      </c>
      <c r="G78" s="3" t="s">
        <v>14</v>
      </c>
      <c r="H78" s="4">
        <v>45015</v>
      </c>
      <c r="I78" s="3" t="s">
        <v>17</v>
      </c>
      <c r="J78" s="5">
        <v>3.3368055555555554E-2</v>
      </c>
    </row>
    <row r="79" spans="1:10" ht="12.3" x14ac:dyDescent="0.4">
      <c r="A79" s="3" t="s">
        <v>10</v>
      </c>
      <c r="B79" s="3">
        <v>666</v>
      </c>
      <c r="C79" s="3">
        <v>861</v>
      </c>
      <c r="D79" s="7">
        <f t="shared" si="0"/>
        <v>195</v>
      </c>
      <c r="E79" s="3">
        <v>105</v>
      </c>
      <c r="F79" s="3">
        <v>6.02</v>
      </c>
      <c r="G79" s="3">
        <v>18.18</v>
      </c>
      <c r="H79" s="4">
        <v>45017</v>
      </c>
      <c r="I79" s="3" t="s">
        <v>20</v>
      </c>
      <c r="J79" s="5">
        <v>7.6111111111111115E-2</v>
      </c>
    </row>
    <row r="80" spans="1:10" ht="12.3" x14ac:dyDescent="0.4">
      <c r="A80" s="3" t="s">
        <v>13</v>
      </c>
      <c r="B80" s="3">
        <v>367</v>
      </c>
      <c r="C80" s="3">
        <v>448</v>
      </c>
      <c r="D80" s="7">
        <f t="shared" si="0"/>
        <v>81</v>
      </c>
      <c r="E80" s="3">
        <v>118</v>
      </c>
      <c r="F80" s="3" t="s">
        <v>14</v>
      </c>
      <c r="G80" s="3" t="s">
        <v>14</v>
      </c>
      <c r="H80" s="4">
        <v>45019</v>
      </c>
      <c r="I80" s="3" t="s">
        <v>22</v>
      </c>
      <c r="J80" s="5">
        <v>3.1851851851851853E-2</v>
      </c>
    </row>
    <row r="81" spans="1:10" ht="12.3" x14ac:dyDescent="0.4">
      <c r="A81" s="3" t="s">
        <v>21</v>
      </c>
      <c r="B81" s="3">
        <v>562</v>
      </c>
      <c r="C81" s="3">
        <v>645</v>
      </c>
      <c r="D81" s="7">
        <f t="shared" si="0"/>
        <v>83</v>
      </c>
      <c r="E81" s="3">
        <v>147</v>
      </c>
      <c r="F81" s="3" t="s">
        <v>14</v>
      </c>
      <c r="G81" s="3" t="s">
        <v>14</v>
      </c>
      <c r="H81" s="4">
        <v>45020</v>
      </c>
      <c r="I81" s="3" t="s">
        <v>12</v>
      </c>
      <c r="J81" s="5">
        <v>3.2453703703703707E-2</v>
      </c>
    </row>
    <row r="82" spans="1:10" ht="12.3" x14ac:dyDescent="0.4">
      <c r="A82" s="3" t="s">
        <v>10</v>
      </c>
      <c r="B82" s="3">
        <v>49</v>
      </c>
      <c r="C82" s="3">
        <v>67</v>
      </c>
      <c r="D82" s="7">
        <f t="shared" si="0"/>
        <v>18</v>
      </c>
      <c r="E82" s="3">
        <v>114</v>
      </c>
      <c r="F82" s="3">
        <v>0.53</v>
      </c>
      <c r="G82" s="3">
        <v>19.73</v>
      </c>
      <c r="H82" s="4">
        <v>45020</v>
      </c>
      <c r="I82" s="3" t="s">
        <v>12</v>
      </c>
      <c r="J82" s="5">
        <v>7.3263888888888892E-3</v>
      </c>
    </row>
    <row r="83" spans="1:10" ht="12.3" x14ac:dyDescent="0.4">
      <c r="A83" s="3" t="s">
        <v>10</v>
      </c>
      <c r="B83" s="3">
        <v>114</v>
      </c>
      <c r="C83" s="3">
        <v>154</v>
      </c>
      <c r="D83" s="7">
        <f t="shared" si="0"/>
        <v>40</v>
      </c>
      <c r="E83" s="3">
        <v>95</v>
      </c>
      <c r="F83" s="3">
        <v>1.05</v>
      </c>
      <c r="G83" s="3">
        <v>20.98</v>
      </c>
      <c r="H83" s="4">
        <v>45020</v>
      </c>
      <c r="I83" s="3" t="s">
        <v>12</v>
      </c>
      <c r="J83" s="9">
        <v>1.5370370370370371E-2</v>
      </c>
    </row>
    <row r="84" spans="1:10" ht="12.3" x14ac:dyDescent="0.4">
      <c r="A84" s="3" t="s">
        <v>21</v>
      </c>
      <c r="B84" s="3">
        <v>521</v>
      </c>
      <c r="C84" s="3">
        <v>602</v>
      </c>
      <c r="D84" s="7">
        <f t="shared" si="0"/>
        <v>81</v>
      </c>
      <c r="E84" s="3">
        <v>142</v>
      </c>
      <c r="F84" s="3" t="s">
        <v>14</v>
      </c>
      <c r="G84" s="3" t="s">
        <v>14</v>
      </c>
      <c r="H84" s="4">
        <v>45022</v>
      </c>
      <c r="I84" s="3" t="s">
        <v>17</v>
      </c>
      <c r="J84" s="5">
        <v>3.1655092592592596E-2</v>
      </c>
    </row>
    <row r="85" spans="1:10" ht="12.3" x14ac:dyDescent="0.4">
      <c r="A85" s="3" t="s">
        <v>13</v>
      </c>
      <c r="B85" s="3">
        <v>500</v>
      </c>
      <c r="C85" s="3">
        <v>583</v>
      </c>
      <c r="D85" s="7">
        <f t="shared" si="0"/>
        <v>83</v>
      </c>
      <c r="E85" s="3">
        <v>142</v>
      </c>
      <c r="F85" s="3" t="s">
        <v>14</v>
      </c>
      <c r="G85" s="3" t="s">
        <v>14</v>
      </c>
      <c r="H85" s="4">
        <v>45023</v>
      </c>
      <c r="I85" s="3" t="s">
        <v>19</v>
      </c>
      <c r="J85" s="5">
        <v>3.2268518518518516E-2</v>
      </c>
    </row>
    <row r="86" spans="1:10" ht="12.3" x14ac:dyDescent="0.4">
      <c r="A86" s="3" t="s">
        <v>10</v>
      </c>
      <c r="B86" s="3">
        <v>106</v>
      </c>
      <c r="C86" s="3">
        <v>148</v>
      </c>
      <c r="D86" s="7">
        <f t="shared" si="0"/>
        <v>42</v>
      </c>
      <c r="E86" s="3">
        <v>100</v>
      </c>
      <c r="F86" s="3">
        <v>1.1499999999999999</v>
      </c>
      <c r="G86" s="3">
        <v>20.5</v>
      </c>
      <c r="H86" s="4">
        <v>45025</v>
      </c>
      <c r="I86" s="3" t="s">
        <v>11</v>
      </c>
      <c r="J86" s="5">
        <v>1.6435185185185185E-2</v>
      </c>
    </row>
    <row r="87" spans="1:10" ht="12.3" x14ac:dyDescent="0.4">
      <c r="A87" s="3" t="s">
        <v>13</v>
      </c>
      <c r="B87" s="3">
        <v>297</v>
      </c>
      <c r="C87" s="3">
        <v>383</v>
      </c>
      <c r="D87" s="7">
        <f t="shared" si="0"/>
        <v>86</v>
      </c>
      <c r="E87" s="3">
        <v>110</v>
      </c>
      <c r="F87" s="3" t="s">
        <v>14</v>
      </c>
      <c r="G87" s="3" t="s">
        <v>14</v>
      </c>
      <c r="H87" s="4">
        <v>45027</v>
      </c>
      <c r="I87" s="3" t="s">
        <v>12</v>
      </c>
      <c r="J87" s="5">
        <v>3.3854166666666664E-2</v>
      </c>
    </row>
    <row r="88" spans="1:10" ht="12.3" x14ac:dyDescent="0.4">
      <c r="A88" s="3" t="s">
        <v>10</v>
      </c>
      <c r="B88" s="3">
        <v>100</v>
      </c>
      <c r="C88" s="3">
        <v>137</v>
      </c>
      <c r="D88" s="7">
        <f t="shared" si="0"/>
        <v>37</v>
      </c>
      <c r="E88" s="3">
        <v>95</v>
      </c>
      <c r="F88" s="3">
        <v>1.05</v>
      </c>
      <c r="G88" s="3">
        <v>20.22</v>
      </c>
      <c r="H88" s="4">
        <v>45027</v>
      </c>
      <c r="I88" s="3" t="s">
        <v>12</v>
      </c>
      <c r="J88" s="5">
        <v>1.4791666666666667E-2</v>
      </c>
    </row>
    <row r="89" spans="1:10" ht="12.3" x14ac:dyDescent="0.4">
      <c r="A89" s="3" t="s">
        <v>21</v>
      </c>
      <c r="B89" s="3">
        <v>532</v>
      </c>
      <c r="C89" s="3">
        <v>615</v>
      </c>
      <c r="D89" s="7">
        <f t="shared" si="0"/>
        <v>83</v>
      </c>
      <c r="E89" s="3">
        <v>143</v>
      </c>
      <c r="F89" s="3" t="s">
        <v>14</v>
      </c>
      <c r="G89" s="3" t="s">
        <v>14</v>
      </c>
      <c r="H89" s="4">
        <v>45028</v>
      </c>
      <c r="I89" s="3" t="s">
        <v>15</v>
      </c>
      <c r="J89" s="5">
        <v>3.2222222222222222E-2</v>
      </c>
    </row>
    <row r="90" spans="1:10" ht="12.3" x14ac:dyDescent="0.4">
      <c r="A90" s="3" t="s">
        <v>10</v>
      </c>
      <c r="B90" s="3">
        <v>138</v>
      </c>
      <c r="C90" s="3">
        <v>181</v>
      </c>
      <c r="D90" s="7">
        <f t="shared" si="0"/>
        <v>43</v>
      </c>
      <c r="E90" s="3">
        <v>98</v>
      </c>
      <c r="F90" s="3">
        <v>1.1399999999999999</v>
      </c>
      <c r="G90" s="3">
        <v>21.47</v>
      </c>
      <c r="H90" s="4">
        <v>45028</v>
      </c>
      <c r="I90" s="3" t="s">
        <v>15</v>
      </c>
      <c r="J90" s="5">
        <v>1.7060185185185185E-2</v>
      </c>
    </row>
    <row r="91" spans="1:10" ht="12.3" x14ac:dyDescent="0.4">
      <c r="A91" s="3" t="s">
        <v>13</v>
      </c>
      <c r="B91" s="3">
        <v>443</v>
      </c>
      <c r="C91" s="3">
        <v>524</v>
      </c>
      <c r="D91" s="7">
        <f t="shared" si="0"/>
        <v>81</v>
      </c>
      <c r="E91" s="3">
        <v>132</v>
      </c>
      <c r="F91" s="3" t="s">
        <v>14</v>
      </c>
      <c r="G91" s="3" t="s">
        <v>14</v>
      </c>
      <c r="H91" s="4">
        <v>45029</v>
      </c>
      <c r="I91" s="3" t="s">
        <v>17</v>
      </c>
      <c r="J91" s="5">
        <v>3.152777777777778E-2</v>
      </c>
    </row>
    <row r="92" spans="1:10" ht="12.3" x14ac:dyDescent="0.4">
      <c r="A92" s="3" t="s">
        <v>10</v>
      </c>
      <c r="B92" s="3">
        <v>402</v>
      </c>
      <c r="C92" s="3">
        <v>527</v>
      </c>
      <c r="D92" s="7">
        <f t="shared" si="0"/>
        <v>125</v>
      </c>
      <c r="E92" s="3">
        <v>109</v>
      </c>
      <c r="F92" s="3">
        <v>3.3</v>
      </c>
      <c r="G92" s="3">
        <v>21.38</v>
      </c>
      <c r="H92" s="4">
        <v>45031</v>
      </c>
      <c r="I92" s="3" t="s">
        <v>20</v>
      </c>
      <c r="J92" s="5">
        <v>4.9108796296296296E-2</v>
      </c>
    </row>
    <row r="93" spans="1:10" ht="12.3" x14ac:dyDescent="0.4">
      <c r="A93" s="3" t="s">
        <v>10</v>
      </c>
      <c r="B93" s="3">
        <v>343</v>
      </c>
      <c r="C93" s="3">
        <v>455</v>
      </c>
      <c r="D93" s="7">
        <f t="shared" si="0"/>
        <v>112</v>
      </c>
      <c r="E93" s="3">
        <v>106</v>
      </c>
      <c r="F93" s="3">
        <v>3.05</v>
      </c>
      <c r="G93" s="3">
        <v>20.52</v>
      </c>
      <c r="H93" s="4">
        <v>45032</v>
      </c>
      <c r="I93" s="3" t="s">
        <v>11</v>
      </c>
      <c r="J93" s="5">
        <v>4.3541666666666666E-2</v>
      </c>
    </row>
    <row r="94" spans="1:10" ht="12.3" x14ac:dyDescent="0.4">
      <c r="A94" s="3" t="s">
        <v>21</v>
      </c>
      <c r="B94" s="3">
        <v>519</v>
      </c>
      <c r="C94" s="3">
        <v>603</v>
      </c>
      <c r="D94" s="7">
        <f t="shared" si="0"/>
        <v>84</v>
      </c>
      <c r="E94" s="3">
        <v>137</v>
      </c>
      <c r="F94" s="3" t="s">
        <v>14</v>
      </c>
      <c r="G94" s="3" t="s">
        <v>14</v>
      </c>
      <c r="H94" s="4">
        <v>45033</v>
      </c>
      <c r="I94" s="3" t="s">
        <v>22</v>
      </c>
      <c r="J94" s="5">
        <v>3.30787037037037E-2</v>
      </c>
    </row>
    <row r="95" spans="1:10" ht="12.3" x14ac:dyDescent="0.4">
      <c r="A95" s="3" t="s">
        <v>10</v>
      </c>
      <c r="B95" s="3">
        <v>106</v>
      </c>
      <c r="C95" s="3">
        <v>142</v>
      </c>
      <c r="D95" s="7">
        <f t="shared" si="0"/>
        <v>36</v>
      </c>
      <c r="E95" s="3">
        <v>91</v>
      </c>
      <c r="F95" s="3">
        <v>1.01</v>
      </c>
      <c r="G95" s="3">
        <v>20.47</v>
      </c>
      <c r="H95" s="4">
        <v>45033</v>
      </c>
      <c r="I95" s="3" t="s">
        <v>22</v>
      </c>
      <c r="J95" s="5">
        <v>1.4398148148148148E-2</v>
      </c>
    </row>
    <row r="96" spans="1:10" ht="12.3" x14ac:dyDescent="0.4">
      <c r="A96" s="3" t="s">
        <v>10</v>
      </c>
      <c r="B96" s="3">
        <v>112</v>
      </c>
      <c r="C96" s="3">
        <v>145</v>
      </c>
      <c r="D96" s="7">
        <f t="shared" si="0"/>
        <v>33</v>
      </c>
      <c r="E96" s="3">
        <v>104</v>
      </c>
      <c r="F96" s="3">
        <v>1.04</v>
      </c>
      <c r="G96" s="3">
        <v>17.95</v>
      </c>
      <c r="H96" s="4">
        <v>45034</v>
      </c>
      <c r="I96" s="3" t="s">
        <v>12</v>
      </c>
      <c r="J96" s="5">
        <v>1.3009259259259259E-2</v>
      </c>
    </row>
    <row r="97" spans="1:10" ht="12.3" x14ac:dyDescent="0.4">
      <c r="A97" s="3" t="s">
        <v>21</v>
      </c>
      <c r="B97" s="3">
        <v>549</v>
      </c>
      <c r="C97" s="3">
        <v>632</v>
      </c>
      <c r="D97" s="7">
        <f t="shared" si="0"/>
        <v>83</v>
      </c>
      <c r="E97" s="3">
        <v>144</v>
      </c>
      <c r="F97" s="3" t="s">
        <v>14</v>
      </c>
      <c r="G97" s="3" t="s">
        <v>14</v>
      </c>
      <c r="H97" s="4">
        <v>45035</v>
      </c>
      <c r="I97" s="3" t="s">
        <v>15</v>
      </c>
      <c r="J97" s="5">
        <v>3.2372685185185185E-2</v>
      </c>
    </row>
    <row r="98" spans="1:10" ht="12.3" x14ac:dyDescent="0.4">
      <c r="A98" s="3" t="s">
        <v>10</v>
      </c>
      <c r="B98" s="3">
        <v>78</v>
      </c>
      <c r="C98" s="3">
        <v>105</v>
      </c>
      <c r="D98" s="7">
        <f t="shared" si="0"/>
        <v>27</v>
      </c>
      <c r="E98" s="3">
        <v>110</v>
      </c>
      <c r="F98" s="3">
        <v>0.78</v>
      </c>
      <c r="G98" s="3">
        <v>19.43</v>
      </c>
      <c r="H98" s="4">
        <v>45035</v>
      </c>
      <c r="I98" s="3" t="s">
        <v>15</v>
      </c>
      <c r="J98" s="5">
        <v>1.0555555555555556E-2</v>
      </c>
    </row>
    <row r="99" spans="1:10" ht="12.3" x14ac:dyDescent="0.4">
      <c r="A99" s="3" t="s">
        <v>13</v>
      </c>
      <c r="B99" s="3">
        <v>266</v>
      </c>
      <c r="C99" s="3">
        <v>352</v>
      </c>
      <c r="D99" s="7">
        <f t="shared" si="0"/>
        <v>86</v>
      </c>
      <c r="E99" s="3">
        <v>108</v>
      </c>
      <c r="F99" s="3" t="s">
        <v>14</v>
      </c>
      <c r="G99" s="3" t="s">
        <v>14</v>
      </c>
      <c r="H99" s="4">
        <v>45036</v>
      </c>
      <c r="I99" s="3" t="s">
        <v>17</v>
      </c>
      <c r="J99" s="5">
        <v>3.349537037037037E-2</v>
      </c>
    </row>
    <row r="100" spans="1:10" ht="12.3" x14ac:dyDescent="0.4">
      <c r="A100" s="3" t="s">
        <v>13</v>
      </c>
      <c r="B100" s="3">
        <v>435</v>
      </c>
      <c r="C100" s="3">
        <v>512</v>
      </c>
      <c r="D100" s="7">
        <f t="shared" si="0"/>
        <v>77</v>
      </c>
      <c r="E100" s="3">
        <v>134</v>
      </c>
      <c r="F100" s="3" t="s">
        <v>14</v>
      </c>
      <c r="G100" s="3" t="s">
        <v>14</v>
      </c>
      <c r="H100" s="4">
        <v>45037</v>
      </c>
      <c r="I100" s="3" t="s">
        <v>19</v>
      </c>
      <c r="J100" s="5">
        <v>3.0092592592592591E-2</v>
      </c>
    </row>
    <row r="101" spans="1:10" ht="12.3" x14ac:dyDescent="0.4">
      <c r="A101" s="3" t="s">
        <v>16</v>
      </c>
      <c r="B101" s="3">
        <v>330</v>
      </c>
      <c r="C101" s="3">
        <v>404</v>
      </c>
      <c r="D101" s="7">
        <f t="shared" si="0"/>
        <v>74</v>
      </c>
      <c r="E101" s="3">
        <v>119</v>
      </c>
      <c r="F101" s="3" t="s">
        <v>14</v>
      </c>
      <c r="G101" s="3" t="s">
        <v>14</v>
      </c>
      <c r="H101" s="4">
        <v>45037</v>
      </c>
      <c r="I101" s="3" t="s">
        <v>19</v>
      </c>
      <c r="J101" s="5">
        <v>2.8993055555555557E-2</v>
      </c>
    </row>
    <row r="102" spans="1:10" ht="12.3" x14ac:dyDescent="0.4">
      <c r="A102" s="3" t="s">
        <v>10</v>
      </c>
      <c r="B102" s="3">
        <v>369</v>
      </c>
      <c r="C102" s="3">
        <v>478</v>
      </c>
      <c r="D102" s="7">
        <f t="shared" si="0"/>
        <v>109</v>
      </c>
      <c r="E102" s="3">
        <v>102</v>
      </c>
      <c r="F102" s="3">
        <v>3.03</v>
      </c>
      <c r="G102" s="3">
        <v>20.22</v>
      </c>
      <c r="H102" s="4">
        <v>45039</v>
      </c>
      <c r="I102" s="3" t="s">
        <v>11</v>
      </c>
      <c r="J102" s="5">
        <v>4.2557870370370371E-2</v>
      </c>
    </row>
    <row r="103" spans="1:10" ht="12.3" x14ac:dyDescent="0.4">
      <c r="A103" s="3" t="s">
        <v>13</v>
      </c>
      <c r="B103" s="3">
        <v>371</v>
      </c>
      <c r="C103" s="3">
        <v>458</v>
      </c>
      <c r="D103" s="7">
        <f t="shared" si="0"/>
        <v>87</v>
      </c>
      <c r="E103" s="3">
        <v>117</v>
      </c>
      <c r="F103" s="3" t="s">
        <v>14</v>
      </c>
      <c r="G103" s="3" t="s">
        <v>14</v>
      </c>
      <c r="H103" s="4">
        <v>45040</v>
      </c>
      <c r="I103" s="3" t="s">
        <v>22</v>
      </c>
      <c r="J103" s="5">
        <v>3.3854166666666664E-2</v>
      </c>
    </row>
    <row r="104" spans="1:10" ht="12.3" x14ac:dyDescent="0.4">
      <c r="A104" s="3" t="s">
        <v>10</v>
      </c>
      <c r="B104" s="3">
        <v>54</v>
      </c>
      <c r="C104" s="3">
        <v>74</v>
      </c>
      <c r="D104" s="7">
        <f t="shared" si="0"/>
        <v>20</v>
      </c>
      <c r="E104" s="3">
        <v>99</v>
      </c>
      <c r="F104" s="3">
        <v>0.62</v>
      </c>
      <c r="G104" s="3">
        <v>18.12</v>
      </c>
      <c r="H104" s="4">
        <v>45041</v>
      </c>
      <c r="I104" s="3" t="s">
        <v>12</v>
      </c>
      <c r="J104" s="5">
        <v>7.8240740740740736E-3</v>
      </c>
    </row>
    <row r="105" spans="1:10" ht="12.3" x14ac:dyDescent="0.4">
      <c r="A105" s="3" t="s">
        <v>13</v>
      </c>
      <c r="B105" s="3">
        <v>296</v>
      </c>
      <c r="C105" s="3">
        <v>380</v>
      </c>
      <c r="D105" s="7">
        <f t="shared" si="0"/>
        <v>84</v>
      </c>
      <c r="E105" s="3">
        <v>113</v>
      </c>
      <c r="F105" s="3" t="s">
        <v>14</v>
      </c>
      <c r="G105" s="3" t="s">
        <v>14</v>
      </c>
      <c r="H105" s="4">
        <v>45042</v>
      </c>
      <c r="I105" s="3" t="s">
        <v>15</v>
      </c>
      <c r="J105" s="5">
        <v>3.2488425925925928E-2</v>
      </c>
    </row>
    <row r="106" spans="1:10" ht="12.3" x14ac:dyDescent="0.4">
      <c r="A106" s="3" t="s">
        <v>21</v>
      </c>
      <c r="B106" s="3">
        <v>546</v>
      </c>
      <c r="C106" s="3">
        <v>631</v>
      </c>
      <c r="D106" s="7">
        <f t="shared" si="0"/>
        <v>85</v>
      </c>
      <c r="E106" s="3">
        <v>145</v>
      </c>
      <c r="F106" s="3" t="s">
        <v>14</v>
      </c>
      <c r="G106" s="3" t="s">
        <v>14</v>
      </c>
      <c r="H106" s="4">
        <v>45045</v>
      </c>
      <c r="I106" s="3" t="s">
        <v>20</v>
      </c>
      <c r="J106" s="5">
        <v>3.3240740740740737E-2</v>
      </c>
    </row>
    <row r="107" spans="1:10" ht="12.3" x14ac:dyDescent="0.4">
      <c r="A107" s="3" t="s">
        <v>21</v>
      </c>
      <c r="B107" s="3">
        <v>519</v>
      </c>
      <c r="C107" s="3">
        <v>600</v>
      </c>
      <c r="D107" s="7">
        <f t="shared" si="0"/>
        <v>81</v>
      </c>
      <c r="E107" s="3">
        <v>146</v>
      </c>
      <c r="F107" s="3" t="s">
        <v>14</v>
      </c>
      <c r="G107" s="3" t="s">
        <v>14</v>
      </c>
      <c r="H107" s="4">
        <v>45047</v>
      </c>
      <c r="I107" s="3" t="s">
        <v>22</v>
      </c>
      <c r="J107" s="5">
        <v>3.1620370370370368E-2</v>
      </c>
    </row>
    <row r="108" spans="1:10" ht="12.3" x14ac:dyDescent="0.4">
      <c r="A108" s="3" t="s">
        <v>13</v>
      </c>
      <c r="B108" s="3">
        <v>305</v>
      </c>
      <c r="C108" s="3">
        <v>386</v>
      </c>
      <c r="D108" s="7">
        <f t="shared" si="0"/>
        <v>81</v>
      </c>
      <c r="E108" s="3">
        <v>115</v>
      </c>
      <c r="F108" s="3" t="s">
        <v>14</v>
      </c>
      <c r="G108" s="3" t="s">
        <v>14</v>
      </c>
      <c r="H108" s="4">
        <v>45048</v>
      </c>
      <c r="I108" s="3" t="s">
        <v>12</v>
      </c>
      <c r="J108" s="5">
        <v>3.1747685185185184E-2</v>
      </c>
    </row>
    <row r="109" spans="1:10" ht="12.3" x14ac:dyDescent="0.4">
      <c r="A109" s="3" t="s">
        <v>13</v>
      </c>
      <c r="B109" s="3">
        <v>493</v>
      </c>
      <c r="C109" s="3">
        <v>594</v>
      </c>
      <c r="D109" s="7">
        <f t="shared" si="0"/>
        <v>101</v>
      </c>
      <c r="E109" s="3">
        <v>128</v>
      </c>
      <c r="F109" s="3" t="s">
        <v>14</v>
      </c>
      <c r="G109" s="3" t="s">
        <v>14</v>
      </c>
      <c r="H109" s="4">
        <v>45049</v>
      </c>
      <c r="I109" s="3" t="s">
        <v>15</v>
      </c>
      <c r="J109" s="5">
        <v>3.965277777777778E-2</v>
      </c>
    </row>
    <row r="110" spans="1:10" ht="12.3" x14ac:dyDescent="0.4">
      <c r="A110" s="3" t="s">
        <v>10</v>
      </c>
      <c r="B110" s="3">
        <v>74</v>
      </c>
      <c r="C110" s="3">
        <v>103</v>
      </c>
      <c r="D110" s="7">
        <f t="shared" si="0"/>
        <v>29</v>
      </c>
      <c r="E110" s="3">
        <v>95</v>
      </c>
      <c r="F110" s="3">
        <v>0.75</v>
      </c>
      <c r="G110" s="3">
        <v>22.33</v>
      </c>
      <c r="H110" s="4">
        <v>45049</v>
      </c>
      <c r="I110" s="3" t="s">
        <v>15</v>
      </c>
      <c r="J110" s="5">
        <v>1.173611111111111E-2</v>
      </c>
    </row>
    <row r="111" spans="1:10" ht="12.3" x14ac:dyDescent="0.4">
      <c r="A111" s="3" t="s">
        <v>21</v>
      </c>
      <c r="B111" s="3">
        <v>521</v>
      </c>
      <c r="C111" s="3">
        <v>603</v>
      </c>
      <c r="D111" s="7">
        <f t="shared" si="0"/>
        <v>82</v>
      </c>
      <c r="E111" s="3">
        <v>144</v>
      </c>
      <c r="F111" s="3" t="s">
        <v>14</v>
      </c>
      <c r="G111" s="3" t="s">
        <v>14</v>
      </c>
      <c r="H111" s="4">
        <v>45050</v>
      </c>
      <c r="I111" s="3" t="s">
        <v>17</v>
      </c>
      <c r="J111" s="5">
        <v>3.2083333333333332E-2</v>
      </c>
    </row>
    <row r="112" spans="1:10" ht="12.3" x14ac:dyDescent="0.4">
      <c r="A112" s="3" t="s">
        <v>21</v>
      </c>
      <c r="B112" s="3">
        <v>438</v>
      </c>
      <c r="C112" s="3">
        <v>523</v>
      </c>
      <c r="D112" s="7">
        <f t="shared" si="0"/>
        <v>85</v>
      </c>
      <c r="E112" s="3">
        <v>125</v>
      </c>
      <c r="F112" s="3" t="s">
        <v>14</v>
      </c>
      <c r="G112" s="3" t="s">
        <v>14</v>
      </c>
      <c r="H112" s="4">
        <v>45055</v>
      </c>
      <c r="I112" s="3" t="s">
        <v>12</v>
      </c>
      <c r="J112" s="5">
        <v>3.3159722222222222E-2</v>
      </c>
    </row>
    <row r="113" spans="1:10" ht="12.3" x14ac:dyDescent="0.4">
      <c r="A113" s="3" t="s">
        <v>13</v>
      </c>
      <c r="B113" s="3">
        <v>362</v>
      </c>
      <c r="C113" s="3">
        <v>441</v>
      </c>
      <c r="D113" s="7">
        <f t="shared" si="0"/>
        <v>79</v>
      </c>
      <c r="E113" s="3">
        <v>125</v>
      </c>
      <c r="F113" s="3" t="s">
        <v>14</v>
      </c>
      <c r="G113" s="3" t="s">
        <v>14</v>
      </c>
      <c r="H113" s="4">
        <v>45056</v>
      </c>
      <c r="I113" s="3" t="s">
        <v>15</v>
      </c>
      <c r="J113" s="5">
        <v>3.1180555555555555E-2</v>
      </c>
    </row>
    <row r="114" spans="1:10" ht="12.3" x14ac:dyDescent="0.4">
      <c r="A114" s="3" t="s">
        <v>21</v>
      </c>
      <c r="B114" s="3">
        <v>560</v>
      </c>
      <c r="C114" s="3">
        <v>643</v>
      </c>
      <c r="D114" s="7">
        <f t="shared" si="0"/>
        <v>83</v>
      </c>
      <c r="E114" s="3">
        <v>155</v>
      </c>
      <c r="F114" s="3" t="s">
        <v>14</v>
      </c>
      <c r="G114" s="3" t="s">
        <v>14</v>
      </c>
      <c r="H114" s="4">
        <v>45057</v>
      </c>
      <c r="I114" s="3" t="s">
        <v>17</v>
      </c>
      <c r="J114" s="5">
        <v>3.2199074074074074E-2</v>
      </c>
    </row>
    <row r="115" spans="1:10" ht="12.3" x14ac:dyDescent="0.4">
      <c r="A115" s="3" t="s">
        <v>13</v>
      </c>
      <c r="B115" s="3">
        <v>421</v>
      </c>
      <c r="C115" s="3">
        <v>507</v>
      </c>
      <c r="D115" s="7">
        <f t="shared" si="0"/>
        <v>86</v>
      </c>
      <c r="E115" s="3">
        <v>130</v>
      </c>
      <c r="F115" s="3" t="s">
        <v>14</v>
      </c>
      <c r="G115" s="3" t="s">
        <v>14</v>
      </c>
      <c r="H115" s="4">
        <v>45058</v>
      </c>
      <c r="I115" s="3" t="s">
        <v>19</v>
      </c>
      <c r="J115" s="5">
        <v>3.380787037037037E-2</v>
      </c>
    </row>
    <row r="116" spans="1:10" ht="12.3" x14ac:dyDescent="0.4">
      <c r="A116" s="3" t="s">
        <v>10</v>
      </c>
      <c r="B116" s="3">
        <v>294</v>
      </c>
      <c r="C116" s="3">
        <v>390</v>
      </c>
      <c r="D116" s="7">
        <f t="shared" si="0"/>
        <v>96</v>
      </c>
      <c r="E116" s="3">
        <v>110</v>
      </c>
      <c r="F116" s="3">
        <v>2.48</v>
      </c>
      <c r="G116" s="3">
        <v>21.7</v>
      </c>
      <c r="H116" s="4">
        <v>45059</v>
      </c>
      <c r="I116" s="3" t="s">
        <v>20</v>
      </c>
      <c r="J116" s="5">
        <v>3.740740740740741E-2</v>
      </c>
    </row>
    <row r="117" spans="1:10" ht="12.3" x14ac:dyDescent="0.4">
      <c r="A117" s="3" t="s">
        <v>13</v>
      </c>
      <c r="B117" s="3">
        <v>321</v>
      </c>
      <c r="C117" s="3">
        <v>444</v>
      </c>
      <c r="D117" s="7">
        <f t="shared" si="0"/>
        <v>123</v>
      </c>
      <c r="E117" s="3">
        <v>99</v>
      </c>
      <c r="F117" s="3" t="s">
        <v>14</v>
      </c>
      <c r="G117" s="3" t="s">
        <v>14</v>
      </c>
      <c r="H117" s="4">
        <v>45060</v>
      </c>
      <c r="I117" s="3" t="s">
        <v>11</v>
      </c>
      <c r="J117" s="5">
        <v>4.8472222222222222E-2</v>
      </c>
    </row>
    <row r="118" spans="1:10" ht="12.3" x14ac:dyDescent="0.4">
      <c r="A118" s="3" t="s">
        <v>21</v>
      </c>
      <c r="B118" s="3">
        <v>493</v>
      </c>
      <c r="C118" s="3">
        <v>575</v>
      </c>
      <c r="D118" s="7">
        <f t="shared" si="0"/>
        <v>82</v>
      </c>
      <c r="E118" s="3">
        <v>140</v>
      </c>
      <c r="F118" s="3" t="s">
        <v>14</v>
      </c>
      <c r="G118" s="3" t="s">
        <v>14</v>
      </c>
      <c r="H118" s="4">
        <v>45061</v>
      </c>
      <c r="I118" s="3" t="s">
        <v>22</v>
      </c>
      <c r="J118" s="5">
        <v>3.215277777777778E-2</v>
      </c>
    </row>
    <row r="119" spans="1:10" ht="12.3" x14ac:dyDescent="0.4">
      <c r="A119" s="3" t="s">
        <v>10</v>
      </c>
      <c r="B119" s="3">
        <v>338</v>
      </c>
      <c r="C119" s="3">
        <v>468</v>
      </c>
      <c r="D119" s="7">
        <f t="shared" si="0"/>
        <v>130</v>
      </c>
      <c r="E119" s="3">
        <v>99</v>
      </c>
      <c r="F119" s="3">
        <v>3.33</v>
      </c>
      <c r="G119" s="3">
        <v>22.03</v>
      </c>
      <c r="H119" s="4">
        <v>45065</v>
      </c>
      <c r="I119" s="3" t="s">
        <v>19</v>
      </c>
      <c r="J119" s="5">
        <v>5.0949074074074077E-2</v>
      </c>
    </row>
    <row r="120" spans="1:10" ht="12.3" x14ac:dyDescent="0.4">
      <c r="A120" s="3" t="s">
        <v>10</v>
      </c>
      <c r="B120" s="3">
        <v>303</v>
      </c>
      <c r="C120" s="3">
        <v>414</v>
      </c>
      <c r="D120" s="7">
        <f t="shared" si="0"/>
        <v>111</v>
      </c>
      <c r="E120" s="3">
        <v>94</v>
      </c>
      <c r="F120" s="3">
        <v>2.96</v>
      </c>
      <c r="G120" s="3">
        <v>21.15</v>
      </c>
      <c r="H120" s="4">
        <v>45066</v>
      </c>
      <c r="I120" s="3" t="s">
        <v>20</v>
      </c>
      <c r="J120" s="5">
        <v>4.3564814814814813E-2</v>
      </c>
    </row>
    <row r="121" spans="1:10" ht="12.3" x14ac:dyDescent="0.4">
      <c r="A121" s="3" t="s">
        <v>10</v>
      </c>
      <c r="B121" s="3">
        <v>34</v>
      </c>
      <c r="C121" s="3">
        <v>49</v>
      </c>
      <c r="D121" s="7">
        <f t="shared" si="0"/>
        <v>15</v>
      </c>
      <c r="E121" s="3">
        <v>95</v>
      </c>
      <c r="F121" s="3">
        <v>0.36</v>
      </c>
      <c r="G121" s="3">
        <v>22.7</v>
      </c>
      <c r="H121" s="4">
        <v>45067</v>
      </c>
      <c r="I121" s="3" t="s">
        <v>11</v>
      </c>
      <c r="J121" s="5">
        <v>5.8101851851851856E-3</v>
      </c>
    </row>
    <row r="122" spans="1:10" ht="12.3" x14ac:dyDescent="0.4">
      <c r="A122" s="3" t="s">
        <v>10</v>
      </c>
      <c r="B122" s="3">
        <v>109</v>
      </c>
      <c r="C122" s="3">
        <v>160</v>
      </c>
      <c r="D122" s="7">
        <f t="shared" si="0"/>
        <v>51</v>
      </c>
      <c r="E122" s="3">
        <v>97</v>
      </c>
      <c r="F122" s="3">
        <v>1.36</v>
      </c>
      <c r="G122" s="3">
        <v>21.28</v>
      </c>
      <c r="H122" s="4">
        <v>45070</v>
      </c>
      <c r="I122" s="3" t="s">
        <v>15</v>
      </c>
      <c r="J122" s="5">
        <v>2.0150462962962964E-2</v>
      </c>
    </row>
    <row r="123" spans="1:10" ht="12.3" x14ac:dyDescent="0.4">
      <c r="A123" s="3" t="s">
        <v>13</v>
      </c>
      <c r="B123" s="3">
        <v>328</v>
      </c>
      <c r="C123" s="3">
        <v>411</v>
      </c>
      <c r="D123" s="7">
        <f t="shared" si="0"/>
        <v>83</v>
      </c>
      <c r="E123" s="3">
        <v>118</v>
      </c>
      <c r="F123" s="3" t="s">
        <v>14</v>
      </c>
      <c r="G123" s="3" t="s">
        <v>14</v>
      </c>
      <c r="H123" s="4">
        <v>45071</v>
      </c>
      <c r="I123" s="3" t="s">
        <v>17</v>
      </c>
      <c r="J123" s="5">
        <v>3.2268518518518516E-2</v>
      </c>
    </row>
    <row r="124" spans="1:10" ht="12.3" x14ac:dyDescent="0.4">
      <c r="A124" s="3" t="s">
        <v>10</v>
      </c>
      <c r="B124" s="3">
        <v>186</v>
      </c>
      <c r="C124" s="3">
        <v>249</v>
      </c>
      <c r="D124" s="7">
        <f t="shared" si="0"/>
        <v>63</v>
      </c>
      <c r="E124" s="3">
        <v>100</v>
      </c>
      <c r="F124" s="3">
        <v>1.7</v>
      </c>
      <c r="G124" s="3">
        <v>20.98</v>
      </c>
      <c r="H124" s="4">
        <v>45075</v>
      </c>
      <c r="I124" s="3" t="s">
        <v>22</v>
      </c>
      <c r="J124" s="5">
        <v>2.480324074074074E-2</v>
      </c>
    </row>
    <row r="125" spans="1:10" ht="12.3" x14ac:dyDescent="0.4">
      <c r="A125" s="3" t="s">
        <v>13</v>
      </c>
      <c r="B125" s="3">
        <v>505</v>
      </c>
      <c r="C125" s="3">
        <v>591</v>
      </c>
      <c r="D125" s="7">
        <f t="shared" si="0"/>
        <v>86</v>
      </c>
      <c r="E125" s="3">
        <v>140</v>
      </c>
      <c r="F125" s="3" t="s">
        <v>14</v>
      </c>
      <c r="G125" s="3" t="s">
        <v>14</v>
      </c>
      <c r="H125" s="4">
        <v>45076</v>
      </c>
      <c r="I125" s="3" t="s">
        <v>12</v>
      </c>
      <c r="J125" s="5">
        <v>3.3414351851851855E-2</v>
      </c>
    </row>
    <row r="126" spans="1:10" ht="12.3" x14ac:dyDescent="0.4">
      <c r="A126" s="3" t="s">
        <v>16</v>
      </c>
      <c r="B126" s="3">
        <v>813</v>
      </c>
      <c r="C126" s="3">
        <v>954</v>
      </c>
      <c r="D126" s="7">
        <f t="shared" si="0"/>
        <v>141</v>
      </c>
      <c r="E126" s="3">
        <v>140</v>
      </c>
      <c r="F126" s="3" t="s">
        <v>14</v>
      </c>
      <c r="G126" s="3" t="s">
        <v>14</v>
      </c>
      <c r="H126" s="4">
        <v>45076</v>
      </c>
      <c r="I126" s="3" t="s">
        <v>12</v>
      </c>
      <c r="J126" s="5">
        <v>5.5439814814814817E-2</v>
      </c>
    </row>
    <row r="127" spans="1:10" ht="12.3" x14ac:dyDescent="0.4">
      <c r="A127" s="3" t="s">
        <v>13</v>
      </c>
      <c r="B127" s="3">
        <v>514</v>
      </c>
      <c r="C127" s="3">
        <v>608</v>
      </c>
      <c r="D127" s="7">
        <f t="shared" si="0"/>
        <v>94</v>
      </c>
      <c r="E127" s="3">
        <v>135</v>
      </c>
      <c r="F127" s="3" t="s">
        <v>14</v>
      </c>
      <c r="G127" s="3" t="s">
        <v>14</v>
      </c>
      <c r="H127" s="4">
        <v>45077</v>
      </c>
      <c r="I127" s="3" t="s">
        <v>15</v>
      </c>
      <c r="J127" s="5">
        <v>3.7013888888888888E-2</v>
      </c>
    </row>
    <row r="128" spans="1:10" ht="12.3" x14ac:dyDescent="0.4">
      <c r="A128" s="3" t="s">
        <v>16</v>
      </c>
      <c r="B128" s="3">
        <v>753</v>
      </c>
      <c r="C128" s="3">
        <v>876</v>
      </c>
      <c r="D128" s="7">
        <f t="shared" si="0"/>
        <v>123</v>
      </c>
      <c r="E128" s="3">
        <v>141</v>
      </c>
      <c r="F128" s="3" t="s">
        <v>14</v>
      </c>
      <c r="G128" s="3" t="s">
        <v>14</v>
      </c>
      <c r="H128" s="4">
        <v>45077</v>
      </c>
      <c r="I128" s="3" t="s">
        <v>15</v>
      </c>
      <c r="J128" s="5">
        <v>4.809027777777778E-2</v>
      </c>
    </row>
  </sheetData>
  <customSheetViews>
    <customSheetView guid="{B12E9621-0922-4177-BE25-D5BC04699645}" filter="1" showAutoFilter="1">
      <pageMargins left="0.7" right="0.7" top="0.75" bottom="0.75" header="0.3" footer="0.3"/>
      <autoFilter ref="A1:J128" xr:uid="{4DA15854-B95A-4822-989A-D1121FFAA20E}"/>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A4C2F4"/>
    <outlinePr summaryBelow="0" summaryRight="0"/>
  </sheetPr>
  <dimension ref="A1:J3"/>
  <sheetViews>
    <sheetView workbookViewId="0"/>
  </sheetViews>
  <sheetFormatPr defaultColWidth="12.609375" defaultRowHeight="15.75" customHeight="1" x14ac:dyDescent="0.4"/>
  <sheetData>
    <row r="1" spans="1:10" ht="15.75" customHeight="1" x14ac:dyDescent="0.4">
      <c r="A1" s="1" t="s">
        <v>0</v>
      </c>
      <c r="B1" s="1" t="s">
        <v>1</v>
      </c>
      <c r="C1" s="1" t="s">
        <v>2</v>
      </c>
      <c r="D1" s="2" t="s">
        <v>3</v>
      </c>
      <c r="E1" s="2" t="s">
        <v>4</v>
      </c>
      <c r="F1" s="2" t="s">
        <v>5</v>
      </c>
      <c r="G1" s="2" t="s">
        <v>6</v>
      </c>
      <c r="H1" s="1" t="s">
        <v>7</v>
      </c>
      <c r="I1" s="1" t="s">
        <v>8</v>
      </c>
      <c r="J1" s="3" t="s">
        <v>9</v>
      </c>
    </row>
    <row r="2" spans="1:10" ht="15.75" customHeight="1" x14ac:dyDescent="0.4">
      <c r="A2" s="3" t="s">
        <v>21</v>
      </c>
      <c r="B2" s="3">
        <v>567</v>
      </c>
      <c r="C2" s="3">
        <v>649</v>
      </c>
      <c r="D2" s="7">
        <f t="shared" ref="D2:D3" si="0">C2-B2</f>
        <v>82</v>
      </c>
      <c r="E2" s="3">
        <v>151</v>
      </c>
      <c r="F2" s="3" t="s">
        <v>14</v>
      </c>
      <c r="G2" s="3" t="s">
        <v>14</v>
      </c>
      <c r="H2" s="4">
        <v>45083</v>
      </c>
      <c r="I2" s="3" t="s">
        <v>12</v>
      </c>
      <c r="J2" s="5">
        <v>3.1875000000000001E-2</v>
      </c>
    </row>
    <row r="3" spans="1:10" ht="15.75" customHeight="1" x14ac:dyDescent="0.4">
      <c r="A3" s="3" t="s">
        <v>13</v>
      </c>
      <c r="B3" s="3">
        <v>393</v>
      </c>
      <c r="C3" s="3">
        <v>473</v>
      </c>
      <c r="D3" s="7">
        <f t="shared" si="0"/>
        <v>80</v>
      </c>
      <c r="E3" s="3">
        <v>127</v>
      </c>
      <c r="F3" s="3" t="s">
        <v>14</v>
      </c>
      <c r="G3" s="3" t="s">
        <v>14</v>
      </c>
      <c r="H3" s="4">
        <v>45084</v>
      </c>
      <c r="I3" s="3" t="s">
        <v>15</v>
      </c>
      <c r="J3" s="5">
        <v>3.1157407407407408E-2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9660-2F02-4090-BA3E-022E085CA63D}">
  <dimension ref="A1:P128"/>
  <sheetViews>
    <sheetView workbookViewId="0">
      <selection activeCell="K63" sqref="K63"/>
    </sheetView>
  </sheetViews>
  <sheetFormatPr defaultRowHeight="12.3" x14ac:dyDescent="0.4"/>
  <cols>
    <col min="1" max="1" width="12" customWidth="1"/>
    <col min="2" max="2" width="13" bestFit="1" customWidth="1"/>
    <col min="3" max="3" width="21.1640625" bestFit="1" customWidth="1"/>
    <col min="4" max="4" width="11.88671875" bestFit="1" customWidth="1"/>
    <col min="5" max="5" width="20.21875" bestFit="1" customWidth="1"/>
    <col min="6" max="6" width="14.21875" bestFit="1" customWidth="1"/>
    <col min="7" max="7" width="22.44140625" bestFit="1" customWidth="1"/>
    <col min="8" max="8" width="18.38671875" bestFit="1" customWidth="1"/>
    <col min="9" max="9" width="18.38671875" customWidth="1"/>
    <col min="10" max="10" width="14.109375" bestFit="1" customWidth="1"/>
    <col min="11" max="11" width="17.1640625" bestFit="1" customWidth="1"/>
    <col min="12" max="12" width="19.38671875" bestFit="1" customWidth="1"/>
    <col min="13" max="13" width="8.83203125" customWidth="1"/>
    <col min="14" max="14" width="11.71875" customWidth="1"/>
    <col min="15" max="15" width="14.5" bestFit="1" customWidth="1"/>
    <col min="16" max="16" width="13.27734375" bestFit="1" customWidth="1"/>
  </cols>
  <sheetData>
    <row r="1" spans="1:16" x14ac:dyDescent="0.4">
      <c r="A1" s="2" t="s">
        <v>0</v>
      </c>
      <c r="B1" s="2" t="s">
        <v>1</v>
      </c>
      <c r="C1" s="2" t="s">
        <v>41</v>
      </c>
      <c r="D1" s="2" t="s">
        <v>2</v>
      </c>
      <c r="E1" s="2" t="s">
        <v>42</v>
      </c>
      <c r="F1" s="2" t="s">
        <v>3</v>
      </c>
      <c r="G1" s="2" t="s">
        <v>43</v>
      </c>
      <c r="H1" s="2" t="s">
        <v>4</v>
      </c>
      <c r="I1" s="2" t="s">
        <v>44</v>
      </c>
      <c r="J1" s="2" t="s">
        <v>5</v>
      </c>
      <c r="K1" s="2" t="s">
        <v>45</v>
      </c>
      <c r="L1" s="2" t="s">
        <v>6</v>
      </c>
      <c r="M1" s="2" t="s">
        <v>7</v>
      </c>
      <c r="N1" s="2" t="s">
        <v>8</v>
      </c>
      <c r="O1" s="15" t="s">
        <v>36</v>
      </c>
    </row>
    <row r="2" spans="1:16" x14ac:dyDescent="0.4">
      <c r="A2" s="3" t="s">
        <v>10</v>
      </c>
      <c r="B2" s="3">
        <v>163</v>
      </c>
      <c r="C2" s="3" t="str">
        <f>IF(B2&gt;300,"High",IF(B2&lt;100,"Low","Medium"))</f>
        <v>Medium</v>
      </c>
      <c r="D2" s="3">
        <v>230</v>
      </c>
      <c r="E2" s="3" t="str">
        <f>IF(D2&gt;300,"High",IF(D2&lt;100,"Low","Medium"))</f>
        <v>Medium</v>
      </c>
      <c r="F2" s="3">
        <f t="shared" ref="F2:F128" si="0">D2-B2</f>
        <v>67</v>
      </c>
      <c r="G2" s="3" t="str">
        <f>IF(F2&gt;80,"High",IF(F2&lt;25,"Low","Medium"))</f>
        <v>Medium</v>
      </c>
      <c r="H2" s="3">
        <v>102</v>
      </c>
      <c r="I2" s="3" t="str">
        <f>IF(H2&gt;135,"High",IF(H2&lt;100,"Low","Medium"))</f>
        <v>Medium</v>
      </c>
      <c r="J2" s="3">
        <v>1.76</v>
      </c>
      <c r="K2" s="3" t="str">
        <f>IF(J2&gt;2,"High",IF(J2&lt;0.75,"Low","Medium"))</f>
        <v>Medium</v>
      </c>
      <c r="L2" s="3">
        <v>22.82</v>
      </c>
      <c r="M2" s="10">
        <v>44927</v>
      </c>
      <c r="N2" s="3" t="s">
        <v>11</v>
      </c>
      <c r="O2" s="17">
        <v>2.7962962962962964E-2</v>
      </c>
      <c r="P2" s="16"/>
    </row>
    <row r="3" spans="1:16" x14ac:dyDescent="0.4">
      <c r="A3" s="3" t="s">
        <v>10</v>
      </c>
      <c r="B3" s="3">
        <v>96</v>
      </c>
      <c r="C3" s="3" t="str">
        <f t="shared" ref="C3:C66" si="1">IF(B3&gt;300,"High",IF(B3&lt;100,"Low","Medium"))</f>
        <v>Low</v>
      </c>
      <c r="D3" s="3">
        <v>128</v>
      </c>
      <c r="E3" s="3" t="str">
        <f t="shared" ref="E3:E66" si="2">IF(D3&gt;300,"High",IF(D3&lt;100,"Low","Medium"))</f>
        <v>Medium</v>
      </c>
      <c r="F3" s="3">
        <f t="shared" si="0"/>
        <v>32</v>
      </c>
      <c r="G3" s="3" t="str">
        <f t="shared" ref="G3:G66" si="3">IF(F3&gt;80,"High",IF(F3&lt;25,"Low","Medium"))</f>
        <v>Medium</v>
      </c>
      <c r="H3" s="3">
        <v>103</v>
      </c>
      <c r="I3" s="3" t="str">
        <f t="shared" ref="I3:I66" si="4">IF(H3&gt;135,"High",IF(H3&lt;100,"Low","Medium"))</f>
        <v>Medium</v>
      </c>
      <c r="J3" s="3">
        <v>0.96</v>
      </c>
      <c r="K3" s="3" t="str">
        <f t="shared" ref="K3:K66" si="5">IF(J3&gt;2,"High",IF(J3&lt;0.75,"Low","Medium"))</f>
        <v>Medium</v>
      </c>
      <c r="L3" s="3">
        <v>20.18</v>
      </c>
      <c r="M3" s="10">
        <v>44929</v>
      </c>
      <c r="N3" s="3" t="s">
        <v>12</v>
      </c>
      <c r="O3" s="17">
        <v>1.3530092592592592E-2</v>
      </c>
      <c r="P3" s="13"/>
    </row>
    <row r="4" spans="1:16" x14ac:dyDescent="0.4">
      <c r="A4" s="3" t="s">
        <v>13</v>
      </c>
      <c r="B4" s="3">
        <v>217</v>
      </c>
      <c r="C4" s="3" t="str">
        <f t="shared" si="1"/>
        <v>Medium</v>
      </c>
      <c r="D4" s="3">
        <v>276</v>
      </c>
      <c r="E4" s="3" t="str">
        <f t="shared" si="2"/>
        <v>Medium</v>
      </c>
      <c r="F4" s="3">
        <f t="shared" si="0"/>
        <v>59</v>
      </c>
      <c r="G4" s="3" t="str">
        <f t="shared" si="3"/>
        <v>Medium</v>
      </c>
      <c r="H4" s="3">
        <v>118</v>
      </c>
      <c r="I4" s="3" t="str">
        <f t="shared" si="4"/>
        <v>Medium</v>
      </c>
      <c r="J4" s="3" t="s">
        <v>14</v>
      </c>
      <c r="K4" s="3" t="str">
        <f t="shared" si="5"/>
        <v>High</v>
      </c>
      <c r="L4" s="3" t="s">
        <v>14</v>
      </c>
      <c r="M4" s="10">
        <v>44930</v>
      </c>
      <c r="N4" s="3" t="s">
        <v>15</v>
      </c>
      <c r="O4" s="17">
        <v>2.4710648148148148E-2</v>
      </c>
      <c r="P4" s="13"/>
    </row>
    <row r="5" spans="1:16" x14ac:dyDescent="0.4">
      <c r="A5" s="3" t="s">
        <v>16</v>
      </c>
      <c r="B5" s="3">
        <v>1109</v>
      </c>
      <c r="C5" s="3" t="str">
        <f t="shared" si="1"/>
        <v>High</v>
      </c>
      <c r="D5" s="3">
        <v>1332</v>
      </c>
      <c r="E5" s="3" t="str">
        <f t="shared" si="2"/>
        <v>High</v>
      </c>
      <c r="F5" s="3">
        <f t="shared" si="0"/>
        <v>223</v>
      </c>
      <c r="G5" s="3" t="str">
        <f t="shared" si="3"/>
        <v>High</v>
      </c>
      <c r="H5" s="3">
        <v>131</v>
      </c>
      <c r="I5" s="3" t="str">
        <f t="shared" si="4"/>
        <v>Medium</v>
      </c>
      <c r="J5" s="3" t="s">
        <v>14</v>
      </c>
      <c r="K5" s="3" t="str">
        <f t="shared" si="5"/>
        <v>High</v>
      </c>
      <c r="L5" s="3" t="s">
        <v>14</v>
      </c>
      <c r="M5" s="10">
        <v>44931</v>
      </c>
      <c r="N5" s="3" t="s">
        <v>17</v>
      </c>
      <c r="O5" s="17">
        <v>9.2928240740740742E-2</v>
      </c>
      <c r="P5" s="13"/>
    </row>
    <row r="6" spans="1:16" x14ac:dyDescent="0.4">
      <c r="A6" s="3" t="s">
        <v>18</v>
      </c>
      <c r="B6" s="3">
        <v>103</v>
      </c>
      <c r="C6" s="3" t="str">
        <f t="shared" si="1"/>
        <v>Medium</v>
      </c>
      <c r="D6" s="3">
        <v>138</v>
      </c>
      <c r="E6" s="3" t="str">
        <f t="shared" si="2"/>
        <v>Medium</v>
      </c>
      <c r="F6" s="3">
        <f t="shared" si="0"/>
        <v>35</v>
      </c>
      <c r="G6" s="3" t="str">
        <f t="shared" si="3"/>
        <v>Medium</v>
      </c>
      <c r="H6" s="3">
        <v>93</v>
      </c>
      <c r="I6" s="3" t="str">
        <f t="shared" si="4"/>
        <v>Low</v>
      </c>
      <c r="J6" s="3" t="s">
        <v>14</v>
      </c>
      <c r="K6" s="3" t="str">
        <f t="shared" si="5"/>
        <v>High</v>
      </c>
      <c r="L6" s="3" t="s">
        <v>14</v>
      </c>
      <c r="M6" s="10">
        <v>44932</v>
      </c>
      <c r="N6" s="3" t="s">
        <v>19</v>
      </c>
      <c r="O6" s="17">
        <v>1.4525462962962962E-2</v>
      </c>
      <c r="P6" s="13"/>
    </row>
    <row r="7" spans="1:16" x14ac:dyDescent="0.4">
      <c r="A7" s="3" t="s">
        <v>10</v>
      </c>
      <c r="B7" s="3">
        <v>101</v>
      </c>
      <c r="C7" s="3" t="str">
        <f t="shared" si="1"/>
        <v>Medium</v>
      </c>
      <c r="D7" s="3">
        <v>137</v>
      </c>
      <c r="E7" s="3" t="str">
        <f t="shared" si="2"/>
        <v>Medium</v>
      </c>
      <c r="F7" s="3">
        <f t="shared" si="0"/>
        <v>36</v>
      </c>
      <c r="G7" s="3" t="str">
        <f t="shared" si="3"/>
        <v>Medium</v>
      </c>
      <c r="H7" s="3">
        <v>102</v>
      </c>
      <c r="I7" s="3" t="str">
        <f t="shared" si="4"/>
        <v>Medium</v>
      </c>
      <c r="J7" s="3">
        <v>1.1200000000000001</v>
      </c>
      <c r="K7" s="3" t="str">
        <f t="shared" si="5"/>
        <v>Medium</v>
      </c>
      <c r="L7" s="3">
        <v>19.32</v>
      </c>
      <c r="M7" s="10">
        <v>44932</v>
      </c>
      <c r="N7" s="3" t="s">
        <v>19</v>
      </c>
      <c r="O7" s="17">
        <v>1.5127314814814816E-2</v>
      </c>
      <c r="P7" s="13"/>
    </row>
    <row r="8" spans="1:16" x14ac:dyDescent="0.4">
      <c r="A8" s="3" t="s">
        <v>10</v>
      </c>
      <c r="B8" s="3">
        <v>166</v>
      </c>
      <c r="C8" s="3" t="str">
        <f t="shared" si="1"/>
        <v>Medium</v>
      </c>
      <c r="D8" s="3">
        <v>224</v>
      </c>
      <c r="E8" s="3" t="str">
        <f t="shared" si="2"/>
        <v>Medium</v>
      </c>
      <c r="F8" s="3">
        <f t="shared" si="0"/>
        <v>58</v>
      </c>
      <c r="G8" s="3" t="str">
        <f t="shared" si="3"/>
        <v>Medium</v>
      </c>
      <c r="H8" s="3">
        <v>105</v>
      </c>
      <c r="I8" s="3" t="str">
        <f t="shared" si="4"/>
        <v>Medium</v>
      </c>
      <c r="J8" s="3">
        <v>1.71</v>
      </c>
      <c r="K8" s="3" t="str">
        <f t="shared" si="5"/>
        <v>Medium</v>
      </c>
      <c r="L8" s="3">
        <v>20.55</v>
      </c>
      <c r="M8" s="10">
        <v>44933</v>
      </c>
      <c r="N8" s="3" t="s">
        <v>20</v>
      </c>
      <c r="O8" s="17">
        <v>2.449074074074074E-2</v>
      </c>
      <c r="P8" s="13"/>
    </row>
    <row r="9" spans="1:16" x14ac:dyDescent="0.4">
      <c r="A9" s="3" t="s">
        <v>21</v>
      </c>
      <c r="B9" s="3">
        <v>473</v>
      </c>
      <c r="C9" s="3" t="str">
        <f t="shared" si="1"/>
        <v>High</v>
      </c>
      <c r="D9" s="3">
        <v>551</v>
      </c>
      <c r="E9" s="3" t="str">
        <f t="shared" si="2"/>
        <v>High</v>
      </c>
      <c r="F9" s="3">
        <f t="shared" si="0"/>
        <v>78</v>
      </c>
      <c r="G9" s="3" t="str">
        <f t="shared" si="3"/>
        <v>Medium</v>
      </c>
      <c r="H9" s="3">
        <v>139</v>
      </c>
      <c r="I9" s="3" t="str">
        <f t="shared" si="4"/>
        <v>High</v>
      </c>
      <c r="J9" s="3" t="s">
        <v>14</v>
      </c>
      <c r="K9" s="3" t="str">
        <f t="shared" si="5"/>
        <v>High</v>
      </c>
      <c r="L9" s="3" t="s">
        <v>14</v>
      </c>
      <c r="M9" s="10">
        <v>44935</v>
      </c>
      <c r="N9" s="3" t="s">
        <v>22</v>
      </c>
      <c r="O9" s="17">
        <v>3.2650462962962964E-2</v>
      </c>
      <c r="P9" s="13"/>
    </row>
    <row r="10" spans="1:16" x14ac:dyDescent="0.4">
      <c r="A10" s="3" t="s">
        <v>10</v>
      </c>
      <c r="B10" s="3">
        <v>102</v>
      </c>
      <c r="C10" s="3" t="str">
        <f t="shared" si="1"/>
        <v>Medium</v>
      </c>
      <c r="D10" s="3">
        <v>137</v>
      </c>
      <c r="E10" s="3" t="str">
        <f t="shared" si="2"/>
        <v>Medium</v>
      </c>
      <c r="F10" s="3">
        <f t="shared" si="0"/>
        <v>35</v>
      </c>
      <c r="G10" s="3" t="str">
        <f t="shared" si="3"/>
        <v>Medium</v>
      </c>
      <c r="H10" s="3">
        <v>115</v>
      </c>
      <c r="I10" s="3" t="str">
        <f t="shared" si="4"/>
        <v>Medium</v>
      </c>
      <c r="J10" s="3">
        <v>1.08</v>
      </c>
      <c r="K10" s="3" t="str">
        <f t="shared" si="5"/>
        <v>Medium</v>
      </c>
      <c r="L10" s="3">
        <v>19.420000000000002</v>
      </c>
      <c r="M10" s="10">
        <v>44935</v>
      </c>
      <c r="N10" s="3" t="s">
        <v>22</v>
      </c>
      <c r="O10" s="17">
        <v>1.4618055555555556E-2</v>
      </c>
      <c r="P10" s="13"/>
    </row>
    <row r="11" spans="1:16" x14ac:dyDescent="0.4">
      <c r="A11" s="3" t="s">
        <v>10</v>
      </c>
      <c r="B11" s="3">
        <v>66</v>
      </c>
      <c r="C11" s="3" t="str">
        <f t="shared" si="1"/>
        <v>Low</v>
      </c>
      <c r="D11" s="3">
        <v>91</v>
      </c>
      <c r="E11" s="3" t="str">
        <f t="shared" si="2"/>
        <v>Low</v>
      </c>
      <c r="F11" s="3">
        <f t="shared" si="0"/>
        <v>25</v>
      </c>
      <c r="G11" s="3" t="str">
        <f t="shared" si="3"/>
        <v>Medium</v>
      </c>
      <c r="H11" s="3">
        <v>104</v>
      </c>
      <c r="I11" s="3" t="str">
        <f t="shared" si="4"/>
        <v>Medium</v>
      </c>
      <c r="J11" s="3">
        <v>0.74</v>
      </c>
      <c r="K11" s="3" t="str">
        <f t="shared" si="5"/>
        <v>Low</v>
      </c>
      <c r="L11" s="3">
        <v>20.52</v>
      </c>
      <c r="M11" s="10">
        <v>44936</v>
      </c>
      <c r="N11" s="3" t="s">
        <v>12</v>
      </c>
      <c r="O11" s="17">
        <v>1.0671296296296297E-2</v>
      </c>
      <c r="P11" s="13"/>
    </row>
    <row r="12" spans="1:16" x14ac:dyDescent="0.4">
      <c r="A12" s="3" t="s">
        <v>10</v>
      </c>
      <c r="B12" s="3">
        <v>76</v>
      </c>
      <c r="C12" s="3" t="str">
        <f t="shared" si="1"/>
        <v>Low</v>
      </c>
      <c r="D12" s="3">
        <v>111</v>
      </c>
      <c r="E12" s="3" t="str">
        <f t="shared" si="2"/>
        <v>Medium</v>
      </c>
      <c r="F12" s="3">
        <f t="shared" si="0"/>
        <v>35</v>
      </c>
      <c r="G12" s="3" t="str">
        <f t="shared" si="3"/>
        <v>Medium</v>
      </c>
      <c r="H12" s="3">
        <v>103</v>
      </c>
      <c r="I12" s="3" t="str">
        <f t="shared" si="4"/>
        <v>Medium</v>
      </c>
      <c r="J12" s="3">
        <v>1</v>
      </c>
      <c r="K12" s="3" t="str">
        <f t="shared" si="5"/>
        <v>Medium</v>
      </c>
      <c r="L12" s="3">
        <v>20.68</v>
      </c>
      <c r="M12" s="10">
        <v>44937</v>
      </c>
      <c r="N12" s="3" t="s">
        <v>15</v>
      </c>
      <c r="O12" s="17">
        <v>1.4467592592592593E-2</v>
      </c>
      <c r="P12" s="13"/>
    </row>
    <row r="13" spans="1:16" x14ac:dyDescent="0.4">
      <c r="A13" s="3" t="s">
        <v>16</v>
      </c>
      <c r="B13" s="3">
        <v>797</v>
      </c>
      <c r="C13" s="3" t="str">
        <f t="shared" si="1"/>
        <v>High</v>
      </c>
      <c r="D13" s="3">
        <v>940</v>
      </c>
      <c r="E13" s="3" t="str">
        <f t="shared" si="2"/>
        <v>High</v>
      </c>
      <c r="F13" s="3">
        <f t="shared" si="0"/>
        <v>143</v>
      </c>
      <c r="G13" s="3" t="str">
        <f t="shared" si="3"/>
        <v>High</v>
      </c>
      <c r="H13" s="3">
        <v>131</v>
      </c>
      <c r="I13" s="3" t="str">
        <f t="shared" si="4"/>
        <v>Medium</v>
      </c>
      <c r="J13" s="3" t="s">
        <v>14</v>
      </c>
      <c r="K13" s="3" t="str">
        <f t="shared" si="5"/>
        <v>High</v>
      </c>
      <c r="L13" s="3" t="s">
        <v>14</v>
      </c>
      <c r="M13" s="10">
        <v>44937</v>
      </c>
      <c r="N13" s="3" t="s">
        <v>15</v>
      </c>
      <c r="O13" s="17">
        <v>5.9675925925925924E-2</v>
      </c>
      <c r="P13" s="13"/>
    </row>
    <row r="14" spans="1:16" x14ac:dyDescent="0.4">
      <c r="A14" s="3" t="s">
        <v>13</v>
      </c>
      <c r="B14" s="3">
        <v>346</v>
      </c>
      <c r="C14" s="3" t="str">
        <f t="shared" si="1"/>
        <v>High</v>
      </c>
      <c r="D14" s="3">
        <v>423</v>
      </c>
      <c r="E14" s="3" t="str">
        <f t="shared" si="2"/>
        <v>High</v>
      </c>
      <c r="F14" s="3">
        <f t="shared" si="0"/>
        <v>77</v>
      </c>
      <c r="G14" s="3" t="str">
        <f t="shared" si="3"/>
        <v>Medium</v>
      </c>
      <c r="H14" s="3">
        <v>122</v>
      </c>
      <c r="I14" s="3" t="str">
        <f t="shared" si="4"/>
        <v>Medium</v>
      </c>
      <c r="J14" s="3" t="s">
        <v>14</v>
      </c>
      <c r="K14" s="3" t="str">
        <f t="shared" si="5"/>
        <v>High</v>
      </c>
      <c r="L14" s="3" t="s">
        <v>14</v>
      </c>
      <c r="M14" s="10">
        <v>44939</v>
      </c>
      <c r="N14" s="3" t="s">
        <v>19</v>
      </c>
      <c r="O14" s="17">
        <v>3.2094907407407405E-2</v>
      </c>
      <c r="P14" s="13"/>
    </row>
    <row r="15" spans="1:16" x14ac:dyDescent="0.4">
      <c r="A15" s="3" t="s">
        <v>10</v>
      </c>
      <c r="B15" s="3">
        <v>129</v>
      </c>
      <c r="C15" s="3" t="str">
        <f t="shared" si="1"/>
        <v>Medium</v>
      </c>
      <c r="D15" s="3">
        <v>166</v>
      </c>
      <c r="E15" s="3" t="str">
        <f t="shared" si="2"/>
        <v>Medium</v>
      </c>
      <c r="F15" s="3">
        <f t="shared" si="0"/>
        <v>37</v>
      </c>
      <c r="G15" s="3" t="str">
        <f t="shared" si="3"/>
        <v>Medium</v>
      </c>
      <c r="H15" s="3">
        <v>108</v>
      </c>
      <c r="I15" s="3" t="str">
        <f t="shared" si="4"/>
        <v>Medium</v>
      </c>
      <c r="J15" s="3">
        <v>1.22</v>
      </c>
      <c r="K15" s="3" t="str">
        <f t="shared" si="5"/>
        <v>Medium</v>
      </c>
      <c r="L15" s="3">
        <v>18.25</v>
      </c>
      <c r="M15" s="10">
        <v>44939</v>
      </c>
      <c r="N15" s="3" t="s">
        <v>19</v>
      </c>
      <c r="O15" s="17">
        <v>1.5486111111111112E-2</v>
      </c>
      <c r="P15" s="13"/>
    </row>
    <row r="16" spans="1:16" x14ac:dyDescent="0.4">
      <c r="A16" s="3" t="s">
        <v>18</v>
      </c>
      <c r="B16" s="3">
        <v>46</v>
      </c>
      <c r="C16" s="3" t="str">
        <f t="shared" si="1"/>
        <v>Low</v>
      </c>
      <c r="D16" s="3">
        <v>64</v>
      </c>
      <c r="E16" s="3" t="str">
        <f t="shared" si="2"/>
        <v>Low</v>
      </c>
      <c r="F16" s="3">
        <f t="shared" si="0"/>
        <v>18</v>
      </c>
      <c r="G16" s="3" t="str">
        <f t="shared" si="3"/>
        <v>Low</v>
      </c>
      <c r="H16" s="3">
        <v>80</v>
      </c>
      <c r="I16" s="3" t="str">
        <f t="shared" si="4"/>
        <v>Low</v>
      </c>
      <c r="J16" s="3" t="s">
        <v>14</v>
      </c>
      <c r="K16" s="3" t="str">
        <f t="shared" si="5"/>
        <v>High</v>
      </c>
      <c r="L16" s="3" t="s">
        <v>14</v>
      </c>
      <c r="M16" s="10">
        <v>44939</v>
      </c>
      <c r="N16" s="3" t="s">
        <v>19</v>
      </c>
      <c r="O16" s="17">
        <v>7.6273148148148151E-3</v>
      </c>
      <c r="P16" s="13"/>
    </row>
    <row r="17" spans="1:16" x14ac:dyDescent="0.4">
      <c r="A17" s="3" t="s">
        <v>23</v>
      </c>
      <c r="B17" s="3">
        <v>134</v>
      </c>
      <c r="C17" s="3" t="str">
        <f t="shared" si="1"/>
        <v>Medium</v>
      </c>
      <c r="D17" s="3">
        <v>171</v>
      </c>
      <c r="E17" s="3" t="str">
        <f t="shared" si="2"/>
        <v>Medium</v>
      </c>
      <c r="F17" s="3">
        <f t="shared" si="0"/>
        <v>37</v>
      </c>
      <c r="G17" s="3" t="str">
        <f t="shared" si="3"/>
        <v>Medium</v>
      </c>
      <c r="H17" s="3">
        <v>162</v>
      </c>
      <c r="I17" s="3" t="str">
        <f t="shared" si="4"/>
        <v>High</v>
      </c>
      <c r="J17" s="3" t="s">
        <v>14</v>
      </c>
      <c r="K17" s="3" t="str">
        <f t="shared" si="5"/>
        <v>High</v>
      </c>
      <c r="L17" s="3" t="s">
        <v>14</v>
      </c>
      <c r="M17" s="10">
        <v>44941</v>
      </c>
      <c r="N17" s="3" t="s">
        <v>11</v>
      </c>
      <c r="O17" s="17">
        <v>2.1099537037037038E-2</v>
      </c>
      <c r="P17" s="13"/>
    </row>
    <row r="18" spans="1:16" x14ac:dyDescent="0.4">
      <c r="A18" s="3" t="s">
        <v>13</v>
      </c>
      <c r="B18" s="3">
        <v>565</v>
      </c>
      <c r="C18" s="3" t="str">
        <f t="shared" si="1"/>
        <v>High</v>
      </c>
      <c r="D18" s="3">
        <v>659</v>
      </c>
      <c r="E18" s="3" t="str">
        <f t="shared" si="2"/>
        <v>High</v>
      </c>
      <c r="F18" s="3">
        <f t="shared" si="0"/>
        <v>94</v>
      </c>
      <c r="G18" s="3" t="str">
        <f t="shared" si="3"/>
        <v>High</v>
      </c>
      <c r="H18" s="3">
        <v>138</v>
      </c>
      <c r="I18" s="3" t="str">
        <f t="shared" si="4"/>
        <v>High</v>
      </c>
      <c r="J18" s="3" t="s">
        <v>14</v>
      </c>
      <c r="K18" s="3" t="str">
        <f t="shared" si="5"/>
        <v>High</v>
      </c>
      <c r="L18" s="3" t="s">
        <v>14</v>
      </c>
      <c r="M18" s="10">
        <v>44942</v>
      </c>
      <c r="N18" s="3" t="s">
        <v>22</v>
      </c>
      <c r="O18" s="17">
        <v>3.9583333333333331E-2</v>
      </c>
      <c r="P18" s="13"/>
    </row>
    <row r="19" spans="1:16" x14ac:dyDescent="0.4">
      <c r="A19" s="3" t="s">
        <v>16</v>
      </c>
      <c r="B19" s="3">
        <v>559</v>
      </c>
      <c r="C19" s="3" t="str">
        <f t="shared" si="1"/>
        <v>High</v>
      </c>
      <c r="D19" s="3">
        <v>706</v>
      </c>
      <c r="E19" s="3" t="str">
        <f t="shared" si="2"/>
        <v>High</v>
      </c>
      <c r="F19" s="3">
        <f t="shared" si="0"/>
        <v>147</v>
      </c>
      <c r="G19" s="3" t="str">
        <f t="shared" si="3"/>
        <v>High</v>
      </c>
      <c r="H19" s="3">
        <v>114</v>
      </c>
      <c r="I19" s="3" t="str">
        <f t="shared" si="4"/>
        <v>Medium</v>
      </c>
      <c r="J19" s="3" t="s">
        <v>14</v>
      </c>
      <c r="K19" s="3" t="str">
        <f t="shared" si="5"/>
        <v>High</v>
      </c>
      <c r="L19" s="3" t="s">
        <v>14</v>
      </c>
      <c r="M19" s="10">
        <v>44943</v>
      </c>
      <c r="N19" s="3" t="s">
        <v>12</v>
      </c>
      <c r="O19" s="17">
        <v>6.1111111111111109E-2</v>
      </c>
      <c r="P19" s="13"/>
    </row>
    <row r="20" spans="1:16" x14ac:dyDescent="0.4">
      <c r="A20" s="3" t="s">
        <v>13</v>
      </c>
      <c r="B20" s="3">
        <v>334</v>
      </c>
      <c r="C20" s="3" t="str">
        <f t="shared" si="1"/>
        <v>High</v>
      </c>
      <c r="D20" s="3">
        <v>403</v>
      </c>
      <c r="E20" s="3" t="str">
        <f t="shared" si="2"/>
        <v>High</v>
      </c>
      <c r="F20" s="3">
        <f t="shared" si="0"/>
        <v>69</v>
      </c>
      <c r="G20" s="3" t="str">
        <f t="shared" si="3"/>
        <v>Medium</v>
      </c>
      <c r="H20" s="3">
        <v>125</v>
      </c>
      <c r="I20" s="3" t="str">
        <f t="shared" si="4"/>
        <v>Medium</v>
      </c>
      <c r="J20" s="3" t="s">
        <v>14</v>
      </c>
      <c r="K20" s="3" t="str">
        <f t="shared" si="5"/>
        <v>High</v>
      </c>
      <c r="L20" s="3" t="s">
        <v>14</v>
      </c>
      <c r="M20" s="10">
        <v>44945</v>
      </c>
      <c r="N20" s="3" t="s">
        <v>17</v>
      </c>
      <c r="O20" s="17">
        <v>2.9155092592592594E-2</v>
      </c>
      <c r="P20" s="13"/>
    </row>
    <row r="21" spans="1:16" x14ac:dyDescent="0.4">
      <c r="A21" s="3" t="s">
        <v>10</v>
      </c>
      <c r="B21" s="3">
        <v>28</v>
      </c>
      <c r="C21" s="3" t="str">
        <f t="shared" si="1"/>
        <v>Low</v>
      </c>
      <c r="D21" s="3">
        <v>38</v>
      </c>
      <c r="E21" s="3" t="str">
        <f t="shared" si="2"/>
        <v>Low</v>
      </c>
      <c r="F21" s="3">
        <f t="shared" si="0"/>
        <v>10</v>
      </c>
      <c r="G21" s="3" t="str">
        <f t="shared" si="3"/>
        <v>Low</v>
      </c>
      <c r="H21" s="3">
        <v>102</v>
      </c>
      <c r="I21" s="3" t="str">
        <f t="shared" si="4"/>
        <v>Medium</v>
      </c>
      <c r="J21" s="3" t="s">
        <v>14</v>
      </c>
      <c r="K21" s="3" t="str">
        <f t="shared" si="5"/>
        <v>High</v>
      </c>
      <c r="L21" s="3" t="s">
        <v>14</v>
      </c>
      <c r="M21" s="10">
        <v>44946</v>
      </c>
      <c r="N21" s="3" t="s">
        <v>19</v>
      </c>
      <c r="O21" s="17">
        <v>3.8773148148148148E-3</v>
      </c>
      <c r="P21" s="13"/>
    </row>
    <row r="22" spans="1:16" x14ac:dyDescent="0.4">
      <c r="A22" s="3" t="s">
        <v>10</v>
      </c>
      <c r="B22" s="3">
        <v>87</v>
      </c>
      <c r="C22" s="3" t="str">
        <f t="shared" si="1"/>
        <v>Low</v>
      </c>
      <c r="D22" s="3">
        <v>134</v>
      </c>
      <c r="E22" s="3" t="str">
        <f t="shared" si="2"/>
        <v>Medium</v>
      </c>
      <c r="F22" s="3">
        <f t="shared" si="0"/>
        <v>47</v>
      </c>
      <c r="G22" s="3" t="str">
        <f t="shared" si="3"/>
        <v>Medium</v>
      </c>
      <c r="H22" s="3">
        <v>92</v>
      </c>
      <c r="I22" s="3" t="str">
        <f t="shared" si="4"/>
        <v>Low</v>
      </c>
      <c r="J22" s="3">
        <v>1.01</v>
      </c>
      <c r="K22" s="3" t="str">
        <f t="shared" si="5"/>
        <v>Medium</v>
      </c>
      <c r="L22" s="3">
        <v>27.67</v>
      </c>
      <c r="M22" s="10">
        <v>44947</v>
      </c>
      <c r="N22" s="3" t="s">
        <v>20</v>
      </c>
      <c r="O22" s="17">
        <v>1.9456018518518518E-2</v>
      </c>
      <c r="P22" s="13"/>
    </row>
    <row r="23" spans="1:16" x14ac:dyDescent="0.4">
      <c r="A23" s="3" t="s">
        <v>24</v>
      </c>
      <c r="B23" s="3">
        <v>313</v>
      </c>
      <c r="C23" s="3" t="str">
        <f t="shared" si="1"/>
        <v>High</v>
      </c>
      <c r="D23" s="3">
        <v>364</v>
      </c>
      <c r="E23" s="3" t="str">
        <f t="shared" si="2"/>
        <v>High</v>
      </c>
      <c r="F23" s="3">
        <f t="shared" si="0"/>
        <v>51</v>
      </c>
      <c r="G23" s="3" t="str">
        <f t="shared" si="3"/>
        <v>Medium</v>
      </c>
      <c r="H23" s="3">
        <v>139</v>
      </c>
      <c r="I23" s="3" t="str">
        <f t="shared" si="4"/>
        <v>High</v>
      </c>
      <c r="J23" s="3" t="s">
        <v>14</v>
      </c>
      <c r="K23" s="3" t="str">
        <f t="shared" si="5"/>
        <v>High</v>
      </c>
      <c r="L23" s="3" t="s">
        <v>14</v>
      </c>
      <c r="M23" s="10">
        <v>44950</v>
      </c>
      <c r="N23" s="3" t="s">
        <v>12</v>
      </c>
      <c r="O23" s="17">
        <v>2.1261574074074075E-2</v>
      </c>
      <c r="P23" s="13"/>
    </row>
    <row r="24" spans="1:16" x14ac:dyDescent="0.4">
      <c r="A24" s="3" t="s">
        <v>10</v>
      </c>
      <c r="B24" s="3">
        <v>49</v>
      </c>
      <c r="C24" s="3" t="str">
        <f t="shared" si="1"/>
        <v>Low</v>
      </c>
      <c r="D24" s="3">
        <v>67</v>
      </c>
      <c r="E24" s="3" t="str">
        <f t="shared" si="2"/>
        <v>Low</v>
      </c>
      <c r="F24" s="3">
        <f t="shared" si="0"/>
        <v>18</v>
      </c>
      <c r="G24" s="3" t="str">
        <f t="shared" si="3"/>
        <v>Low</v>
      </c>
      <c r="H24" s="3">
        <v>104</v>
      </c>
      <c r="I24" s="3" t="str">
        <f t="shared" si="4"/>
        <v>Medium</v>
      </c>
      <c r="J24" s="3">
        <v>0.61</v>
      </c>
      <c r="K24" s="3" t="str">
        <f t="shared" si="5"/>
        <v>Low</v>
      </c>
      <c r="L24" s="3">
        <v>17.8</v>
      </c>
      <c r="M24" s="10">
        <v>44950</v>
      </c>
      <c r="N24" s="3" t="s">
        <v>12</v>
      </c>
      <c r="O24" s="17">
        <v>7.6620370370370366E-3</v>
      </c>
      <c r="P24" s="13"/>
    </row>
    <row r="25" spans="1:16" x14ac:dyDescent="0.4">
      <c r="A25" s="3" t="s">
        <v>16</v>
      </c>
      <c r="B25" s="3">
        <v>735</v>
      </c>
      <c r="C25" s="3" t="str">
        <f t="shared" si="1"/>
        <v>High</v>
      </c>
      <c r="D25" s="3">
        <v>875</v>
      </c>
      <c r="E25" s="3" t="str">
        <f t="shared" si="2"/>
        <v>High</v>
      </c>
      <c r="F25" s="3">
        <f t="shared" si="0"/>
        <v>140</v>
      </c>
      <c r="G25" s="3" t="str">
        <f t="shared" si="3"/>
        <v>High</v>
      </c>
      <c r="H25" s="3">
        <v>132</v>
      </c>
      <c r="I25" s="3" t="str">
        <f t="shared" si="4"/>
        <v>Medium</v>
      </c>
      <c r="J25" s="3" t="s">
        <v>14</v>
      </c>
      <c r="K25" s="3" t="str">
        <f t="shared" si="5"/>
        <v>High</v>
      </c>
      <c r="L25" s="3" t="s">
        <v>14</v>
      </c>
      <c r="M25" s="10">
        <v>44951</v>
      </c>
      <c r="N25" s="3" t="s">
        <v>15</v>
      </c>
      <c r="O25" s="17">
        <v>5.8263888888888886E-2</v>
      </c>
      <c r="P25" s="13"/>
    </row>
    <row r="26" spans="1:16" x14ac:dyDescent="0.4">
      <c r="A26" s="3" t="s">
        <v>10</v>
      </c>
      <c r="B26" s="3">
        <v>220</v>
      </c>
      <c r="C26" s="3" t="str">
        <f t="shared" si="1"/>
        <v>Medium</v>
      </c>
      <c r="D26" s="3">
        <v>295</v>
      </c>
      <c r="E26" s="3" t="str">
        <f t="shared" si="2"/>
        <v>Medium</v>
      </c>
      <c r="F26" s="3">
        <f t="shared" si="0"/>
        <v>75</v>
      </c>
      <c r="G26" s="3" t="str">
        <f t="shared" si="3"/>
        <v>Medium</v>
      </c>
      <c r="H26" s="3">
        <v>106</v>
      </c>
      <c r="I26" s="3" t="str">
        <f t="shared" si="4"/>
        <v>Medium</v>
      </c>
      <c r="J26" s="3">
        <v>2.42</v>
      </c>
      <c r="K26" s="3" t="str">
        <f t="shared" si="5"/>
        <v>High</v>
      </c>
      <c r="L26" s="3">
        <v>18.5</v>
      </c>
      <c r="M26" s="10">
        <v>44952</v>
      </c>
      <c r="N26" s="3" t="s">
        <v>17</v>
      </c>
      <c r="O26" s="17">
        <v>3.1168981481481482E-2</v>
      </c>
      <c r="P26" s="13"/>
    </row>
    <row r="27" spans="1:16" x14ac:dyDescent="0.4">
      <c r="A27" s="3" t="s">
        <v>18</v>
      </c>
      <c r="B27" s="3">
        <v>88</v>
      </c>
      <c r="C27" s="3" t="str">
        <f t="shared" si="1"/>
        <v>Low</v>
      </c>
      <c r="D27" s="3">
        <v>123</v>
      </c>
      <c r="E27" s="3" t="str">
        <f t="shared" si="2"/>
        <v>Medium</v>
      </c>
      <c r="F27" s="3">
        <f t="shared" si="0"/>
        <v>35</v>
      </c>
      <c r="G27" s="3" t="str">
        <f t="shared" si="3"/>
        <v>Medium</v>
      </c>
      <c r="H27" s="3">
        <v>69</v>
      </c>
      <c r="I27" s="3" t="str">
        <f t="shared" si="4"/>
        <v>Low</v>
      </c>
      <c r="J27" s="3" t="s">
        <v>14</v>
      </c>
      <c r="K27" s="3" t="str">
        <f t="shared" si="5"/>
        <v>High</v>
      </c>
      <c r="L27" s="3" t="s">
        <v>14</v>
      </c>
      <c r="M27" s="10">
        <v>44952</v>
      </c>
      <c r="N27" s="3" t="s">
        <v>17</v>
      </c>
      <c r="O27" s="17">
        <v>1.4652777777777778E-2</v>
      </c>
      <c r="P27" s="13"/>
    </row>
    <row r="28" spans="1:16" x14ac:dyDescent="0.4">
      <c r="A28" s="3" t="s">
        <v>13</v>
      </c>
      <c r="B28" s="3">
        <v>346</v>
      </c>
      <c r="C28" s="3" t="str">
        <f t="shared" si="1"/>
        <v>High</v>
      </c>
      <c r="D28" s="3">
        <v>431</v>
      </c>
      <c r="E28" s="3" t="str">
        <f t="shared" si="2"/>
        <v>High</v>
      </c>
      <c r="F28" s="3">
        <f t="shared" si="0"/>
        <v>85</v>
      </c>
      <c r="G28" s="3" t="str">
        <f t="shared" si="3"/>
        <v>High</v>
      </c>
      <c r="H28" s="3">
        <v>133</v>
      </c>
      <c r="I28" s="3" t="str">
        <f t="shared" si="4"/>
        <v>Medium</v>
      </c>
      <c r="J28" s="3" t="s">
        <v>14</v>
      </c>
      <c r="K28" s="3" t="str">
        <f t="shared" si="5"/>
        <v>High</v>
      </c>
      <c r="L28" s="3" t="s">
        <v>14</v>
      </c>
      <c r="M28" s="10">
        <v>44953</v>
      </c>
      <c r="N28" s="3" t="s">
        <v>19</v>
      </c>
      <c r="O28" s="17">
        <v>2.7824074074074074E-2</v>
      </c>
      <c r="P28" s="13"/>
    </row>
    <row r="29" spans="1:16" x14ac:dyDescent="0.4">
      <c r="A29" s="3" t="s">
        <v>25</v>
      </c>
      <c r="B29" s="3">
        <v>769</v>
      </c>
      <c r="C29" s="3" t="str">
        <f t="shared" si="1"/>
        <v>High</v>
      </c>
      <c r="D29" s="3">
        <v>936</v>
      </c>
      <c r="E29" s="3" t="str">
        <f t="shared" si="2"/>
        <v>High</v>
      </c>
      <c r="F29" s="3">
        <f t="shared" si="0"/>
        <v>167</v>
      </c>
      <c r="G29" s="3" t="str">
        <f t="shared" si="3"/>
        <v>High</v>
      </c>
      <c r="H29" s="3">
        <v>123</v>
      </c>
      <c r="I29" s="3" t="str">
        <f t="shared" si="4"/>
        <v>Medium</v>
      </c>
      <c r="J29" s="3" t="s">
        <v>14</v>
      </c>
      <c r="K29" s="3" t="str">
        <f t="shared" si="5"/>
        <v>High</v>
      </c>
      <c r="L29" s="3" t="s">
        <v>14</v>
      </c>
      <c r="M29" s="10">
        <v>44955</v>
      </c>
      <c r="N29" s="3" t="s">
        <v>11</v>
      </c>
      <c r="O29" s="17">
        <v>6.9953703703703699E-2</v>
      </c>
      <c r="P29" s="13"/>
    </row>
    <row r="30" spans="1:16" x14ac:dyDescent="0.4">
      <c r="A30" s="3" t="s">
        <v>10</v>
      </c>
      <c r="B30" s="3">
        <v>135</v>
      </c>
      <c r="C30" s="3" t="str">
        <f t="shared" si="1"/>
        <v>Medium</v>
      </c>
      <c r="D30" s="3">
        <v>183</v>
      </c>
      <c r="E30" s="3" t="str">
        <f t="shared" si="2"/>
        <v>Medium</v>
      </c>
      <c r="F30" s="3">
        <f t="shared" si="0"/>
        <v>48</v>
      </c>
      <c r="G30" s="3" t="str">
        <f t="shared" si="3"/>
        <v>Medium</v>
      </c>
      <c r="H30" s="3">
        <v>102</v>
      </c>
      <c r="I30" s="3" t="str">
        <f t="shared" si="4"/>
        <v>Medium</v>
      </c>
      <c r="J30" s="3">
        <v>1.29</v>
      </c>
      <c r="K30" s="3" t="str">
        <f t="shared" si="5"/>
        <v>Medium</v>
      </c>
      <c r="L30" s="3">
        <v>22.58</v>
      </c>
      <c r="M30" s="10">
        <v>44955</v>
      </c>
      <c r="N30" s="3" t="s">
        <v>11</v>
      </c>
      <c r="O30" s="17">
        <v>2.0324074074074074E-2</v>
      </c>
      <c r="P30" s="13"/>
    </row>
    <row r="31" spans="1:16" x14ac:dyDescent="0.4">
      <c r="A31" s="3" t="s">
        <v>18</v>
      </c>
      <c r="B31" s="3">
        <v>88</v>
      </c>
      <c r="C31" s="3" t="str">
        <f t="shared" si="1"/>
        <v>Low</v>
      </c>
      <c r="D31" s="3">
        <v>122</v>
      </c>
      <c r="E31" s="3" t="str">
        <f t="shared" si="2"/>
        <v>Medium</v>
      </c>
      <c r="F31" s="3">
        <f t="shared" si="0"/>
        <v>34</v>
      </c>
      <c r="G31" s="3" t="str">
        <f t="shared" si="3"/>
        <v>Medium</v>
      </c>
      <c r="H31" s="3">
        <v>66</v>
      </c>
      <c r="I31" s="3" t="str">
        <f t="shared" si="4"/>
        <v>Low</v>
      </c>
      <c r="J31" s="3" t="s">
        <v>14</v>
      </c>
      <c r="K31" s="3" t="str">
        <f t="shared" si="5"/>
        <v>High</v>
      </c>
      <c r="L31" s="3" t="s">
        <v>14</v>
      </c>
      <c r="M31" s="10">
        <v>44956</v>
      </c>
      <c r="N31" s="3" t="s">
        <v>22</v>
      </c>
      <c r="O31" s="17">
        <v>1.4444444444444444E-2</v>
      </c>
      <c r="P31" s="13"/>
    </row>
    <row r="32" spans="1:16" x14ac:dyDescent="0.4">
      <c r="A32" s="3" t="s">
        <v>18</v>
      </c>
      <c r="B32" s="3">
        <v>46</v>
      </c>
      <c r="C32" s="3" t="str">
        <f t="shared" si="1"/>
        <v>Low</v>
      </c>
      <c r="D32" s="3">
        <v>64</v>
      </c>
      <c r="E32" s="3" t="str">
        <f t="shared" si="2"/>
        <v>Low</v>
      </c>
      <c r="F32" s="3">
        <f t="shared" si="0"/>
        <v>18</v>
      </c>
      <c r="G32" s="3" t="str">
        <f t="shared" si="3"/>
        <v>Low</v>
      </c>
      <c r="H32" s="3">
        <v>77</v>
      </c>
      <c r="I32" s="3" t="str">
        <f t="shared" si="4"/>
        <v>Low</v>
      </c>
      <c r="J32" s="3" t="s">
        <v>14</v>
      </c>
      <c r="K32" s="3" t="str">
        <f t="shared" si="5"/>
        <v>High</v>
      </c>
      <c r="L32" s="3" t="s">
        <v>14</v>
      </c>
      <c r="M32" s="10">
        <v>44957</v>
      </c>
      <c r="N32" s="3" t="s">
        <v>12</v>
      </c>
      <c r="O32" s="17">
        <v>7.6388888888888886E-3</v>
      </c>
      <c r="P32" s="13"/>
    </row>
    <row r="33" spans="1:16" x14ac:dyDescent="0.4">
      <c r="A33" s="3" t="s">
        <v>10</v>
      </c>
      <c r="B33" s="3">
        <v>29</v>
      </c>
      <c r="C33" s="3" t="str">
        <f t="shared" si="1"/>
        <v>Low</v>
      </c>
      <c r="D33" s="3">
        <v>40</v>
      </c>
      <c r="E33" s="3" t="str">
        <f t="shared" si="2"/>
        <v>Low</v>
      </c>
      <c r="F33" s="7">
        <f t="shared" si="0"/>
        <v>11</v>
      </c>
      <c r="G33" s="3" t="str">
        <f t="shared" si="3"/>
        <v>Low</v>
      </c>
      <c r="H33" s="3">
        <v>104</v>
      </c>
      <c r="I33" s="3" t="str">
        <f t="shared" si="4"/>
        <v>Medium</v>
      </c>
      <c r="J33" s="3">
        <v>0.36</v>
      </c>
      <c r="K33" s="3" t="str">
        <f t="shared" si="5"/>
        <v>Low</v>
      </c>
      <c r="L33" s="3">
        <v>18.5</v>
      </c>
      <c r="M33" s="10">
        <v>44965</v>
      </c>
      <c r="N33" s="3" t="s">
        <v>15</v>
      </c>
      <c r="O33" s="17">
        <v>4.7453703703703703E-3</v>
      </c>
      <c r="P33" s="13"/>
    </row>
    <row r="34" spans="1:16" x14ac:dyDescent="0.4">
      <c r="A34" s="3" t="s">
        <v>16</v>
      </c>
      <c r="B34" s="3">
        <v>736</v>
      </c>
      <c r="C34" s="3" t="str">
        <f t="shared" si="1"/>
        <v>High</v>
      </c>
      <c r="D34" s="3">
        <v>861</v>
      </c>
      <c r="E34" s="3" t="str">
        <f t="shared" si="2"/>
        <v>High</v>
      </c>
      <c r="F34" s="7">
        <f t="shared" si="0"/>
        <v>125</v>
      </c>
      <c r="G34" s="3" t="str">
        <f t="shared" si="3"/>
        <v>High</v>
      </c>
      <c r="H34" s="3">
        <v>142</v>
      </c>
      <c r="I34" s="3" t="str">
        <f t="shared" si="4"/>
        <v>High</v>
      </c>
      <c r="J34" s="3" t="s">
        <v>14</v>
      </c>
      <c r="K34" s="3" t="str">
        <f t="shared" si="5"/>
        <v>High</v>
      </c>
      <c r="L34" s="3" t="s">
        <v>14</v>
      </c>
      <c r="M34" s="10">
        <v>44966</v>
      </c>
      <c r="N34" s="3" t="s">
        <v>17</v>
      </c>
      <c r="O34" s="17">
        <v>5.2152777777777777E-2</v>
      </c>
      <c r="P34" s="13"/>
    </row>
    <row r="35" spans="1:16" x14ac:dyDescent="0.4">
      <c r="A35" s="3" t="s">
        <v>10</v>
      </c>
      <c r="B35" s="3">
        <v>249</v>
      </c>
      <c r="C35" s="3" t="str">
        <f t="shared" si="1"/>
        <v>Medium</v>
      </c>
      <c r="D35" s="3">
        <v>338</v>
      </c>
      <c r="E35" s="3" t="str">
        <f t="shared" si="2"/>
        <v>High</v>
      </c>
      <c r="F35" s="7">
        <f t="shared" si="0"/>
        <v>89</v>
      </c>
      <c r="G35" s="3" t="str">
        <f t="shared" si="3"/>
        <v>High</v>
      </c>
      <c r="H35" s="3">
        <v>107</v>
      </c>
      <c r="I35" s="3" t="str">
        <f t="shared" si="4"/>
        <v>Medium</v>
      </c>
      <c r="J35" s="3">
        <v>2.5099999999999998</v>
      </c>
      <c r="K35" s="3" t="str">
        <f t="shared" si="5"/>
        <v>High</v>
      </c>
      <c r="L35" s="3">
        <v>21.18</v>
      </c>
      <c r="M35" s="10">
        <v>44968</v>
      </c>
      <c r="N35" s="3" t="s">
        <v>20</v>
      </c>
      <c r="O35" s="17">
        <v>3.7939814814814815E-2</v>
      </c>
      <c r="P35" s="13"/>
    </row>
    <row r="36" spans="1:16" x14ac:dyDescent="0.4">
      <c r="A36" s="3" t="s">
        <v>13</v>
      </c>
      <c r="B36" s="3">
        <v>187</v>
      </c>
      <c r="C36" s="3" t="str">
        <f t="shared" si="1"/>
        <v>Medium</v>
      </c>
      <c r="D36" s="3">
        <v>247</v>
      </c>
      <c r="E36" s="3" t="str">
        <f t="shared" si="2"/>
        <v>Medium</v>
      </c>
      <c r="F36" s="7">
        <f t="shared" si="0"/>
        <v>60</v>
      </c>
      <c r="G36" s="3" t="str">
        <f t="shared" si="3"/>
        <v>Medium</v>
      </c>
      <c r="H36" s="3">
        <v>118</v>
      </c>
      <c r="I36" s="3" t="str">
        <f t="shared" si="4"/>
        <v>Medium</v>
      </c>
      <c r="J36" s="3" t="s">
        <v>14</v>
      </c>
      <c r="K36" s="3" t="str">
        <f t="shared" si="5"/>
        <v>High</v>
      </c>
      <c r="L36" s="3" t="s">
        <v>14</v>
      </c>
      <c r="M36" s="10">
        <v>44969</v>
      </c>
      <c r="N36" s="3" t="s">
        <v>11</v>
      </c>
      <c r="O36" s="17">
        <v>2.494212962962963E-2</v>
      </c>
      <c r="P36" s="13"/>
    </row>
    <row r="37" spans="1:16" x14ac:dyDescent="0.4">
      <c r="A37" s="3" t="s">
        <v>16</v>
      </c>
      <c r="B37" s="3">
        <v>711</v>
      </c>
      <c r="C37" s="3" t="str">
        <f t="shared" si="1"/>
        <v>High</v>
      </c>
      <c r="D37" s="3">
        <v>858</v>
      </c>
      <c r="E37" s="3" t="str">
        <f t="shared" si="2"/>
        <v>High</v>
      </c>
      <c r="F37" s="7">
        <f t="shared" si="0"/>
        <v>147</v>
      </c>
      <c r="G37" s="3" t="str">
        <f t="shared" si="3"/>
        <v>High</v>
      </c>
      <c r="H37" s="3">
        <v>129</v>
      </c>
      <c r="I37" s="3" t="str">
        <f t="shared" si="4"/>
        <v>Medium</v>
      </c>
      <c r="J37" s="3" t="s">
        <v>14</v>
      </c>
      <c r="K37" s="3" t="str">
        <f t="shared" si="5"/>
        <v>High</v>
      </c>
      <c r="L37" s="3" t="s">
        <v>14</v>
      </c>
      <c r="M37" s="10">
        <v>44969</v>
      </c>
      <c r="N37" s="3" t="s">
        <v>11</v>
      </c>
      <c r="O37" s="17">
        <v>8.144675925925926E-2</v>
      </c>
      <c r="P37" s="13"/>
    </row>
    <row r="38" spans="1:16" x14ac:dyDescent="0.4">
      <c r="A38" s="3" t="s">
        <v>13</v>
      </c>
      <c r="B38" s="3">
        <v>507</v>
      </c>
      <c r="C38" s="3" t="str">
        <f t="shared" si="1"/>
        <v>High</v>
      </c>
      <c r="D38" s="3">
        <v>597</v>
      </c>
      <c r="E38" s="3" t="str">
        <f t="shared" si="2"/>
        <v>High</v>
      </c>
      <c r="F38" s="7">
        <f t="shared" si="0"/>
        <v>90</v>
      </c>
      <c r="G38" s="3" t="str">
        <f t="shared" si="3"/>
        <v>High</v>
      </c>
      <c r="H38" s="3">
        <v>137</v>
      </c>
      <c r="I38" s="3" t="str">
        <f t="shared" si="4"/>
        <v>High</v>
      </c>
      <c r="J38" s="3" t="s">
        <v>14</v>
      </c>
      <c r="K38" s="3" t="str">
        <f t="shared" si="5"/>
        <v>High</v>
      </c>
      <c r="L38" s="3" t="s">
        <v>14</v>
      </c>
      <c r="M38" s="10">
        <v>44971</v>
      </c>
      <c r="N38" s="3" t="s">
        <v>12</v>
      </c>
      <c r="O38" s="17">
        <v>3.7754629629629631E-2</v>
      </c>
      <c r="P38" s="13"/>
    </row>
    <row r="39" spans="1:16" x14ac:dyDescent="0.4">
      <c r="A39" s="3" t="s">
        <v>10</v>
      </c>
      <c r="B39" s="3">
        <v>105</v>
      </c>
      <c r="C39" s="3" t="str">
        <f t="shared" si="1"/>
        <v>Medium</v>
      </c>
      <c r="D39" s="3">
        <v>140</v>
      </c>
      <c r="E39" s="3" t="str">
        <f t="shared" si="2"/>
        <v>Medium</v>
      </c>
      <c r="F39" s="7">
        <f t="shared" si="0"/>
        <v>35</v>
      </c>
      <c r="G39" s="3" t="str">
        <f t="shared" si="3"/>
        <v>Medium</v>
      </c>
      <c r="H39" s="3">
        <v>94</v>
      </c>
      <c r="I39" s="3" t="str">
        <f t="shared" si="4"/>
        <v>Low</v>
      </c>
      <c r="J39" s="3">
        <v>1</v>
      </c>
      <c r="K39" s="3" t="str">
        <f t="shared" si="5"/>
        <v>Medium</v>
      </c>
      <c r="L39" s="3">
        <v>21.15</v>
      </c>
      <c r="M39" s="10">
        <v>44971</v>
      </c>
      <c r="N39" s="3" t="s">
        <v>12</v>
      </c>
      <c r="O39" s="17">
        <v>1.4699074074074074E-2</v>
      </c>
      <c r="P39" s="13"/>
    </row>
    <row r="40" spans="1:16" x14ac:dyDescent="0.4">
      <c r="A40" s="3" t="s">
        <v>13</v>
      </c>
      <c r="B40" s="3">
        <v>223</v>
      </c>
      <c r="C40" s="3" t="str">
        <f t="shared" si="1"/>
        <v>Medium</v>
      </c>
      <c r="D40" s="3">
        <v>293</v>
      </c>
      <c r="E40" s="3" t="str">
        <f t="shared" si="2"/>
        <v>Medium</v>
      </c>
      <c r="F40" s="7">
        <f t="shared" si="0"/>
        <v>70</v>
      </c>
      <c r="G40" s="3" t="str">
        <f t="shared" si="3"/>
        <v>Medium</v>
      </c>
      <c r="H40" s="3">
        <v>111</v>
      </c>
      <c r="I40" s="3" t="str">
        <f t="shared" si="4"/>
        <v>Medium</v>
      </c>
      <c r="J40" s="3" t="s">
        <v>14</v>
      </c>
      <c r="K40" s="3" t="str">
        <f t="shared" si="5"/>
        <v>High</v>
      </c>
      <c r="L40" s="3" t="s">
        <v>14</v>
      </c>
      <c r="M40" s="10">
        <v>44972</v>
      </c>
      <c r="N40" s="3" t="s">
        <v>15</v>
      </c>
      <c r="O40" s="17">
        <v>2.9328703703703704E-2</v>
      </c>
      <c r="P40" s="13"/>
    </row>
    <row r="41" spans="1:16" x14ac:dyDescent="0.4">
      <c r="A41" s="3" t="s">
        <v>24</v>
      </c>
      <c r="B41" s="3">
        <v>531</v>
      </c>
      <c r="C41" s="3" t="str">
        <f t="shared" si="1"/>
        <v>High</v>
      </c>
      <c r="D41" s="3">
        <v>608</v>
      </c>
      <c r="E41" s="3" t="str">
        <f t="shared" si="2"/>
        <v>High</v>
      </c>
      <c r="F41" s="7">
        <f t="shared" si="0"/>
        <v>77</v>
      </c>
      <c r="G41" s="3" t="str">
        <f t="shared" si="3"/>
        <v>Medium</v>
      </c>
      <c r="H41" s="3">
        <v>148</v>
      </c>
      <c r="I41" s="3" t="str">
        <f t="shared" si="4"/>
        <v>High</v>
      </c>
      <c r="J41" s="3" t="s">
        <v>14</v>
      </c>
      <c r="K41" s="3" t="str">
        <f t="shared" si="5"/>
        <v>High</v>
      </c>
      <c r="L41" s="3" t="s">
        <v>14</v>
      </c>
      <c r="M41" s="10">
        <v>44974</v>
      </c>
      <c r="N41" s="3" t="s">
        <v>19</v>
      </c>
      <c r="O41" s="17">
        <v>3.2118055555555552E-2</v>
      </c>
      <c r="P41" s="13"/>
    </row>
    <row r="42" spans="1:16" x14ac:dyDescent="0.4">
      <c r="A42" s="3" t="s">
        <v>21</v>
      </c>
      <c r="B42" s="3">
        <v>405</v>
      </c>
      <c r="C42" s="3" t="str">
        <f t="shared" si="1"/>
        <v>High</v>
      </c>
      <c r="D42" s="3">
        <v>480</v>
      </c>
      <c r="E42" s="3" t="str">
        <f t="shared" si="2"/>
        <v>High</v>
      </c>
      <c r="F42" s="7">
        <f t="shared" si="0"/>
        <v>75</v>
      </c>
      <c r="G42" s="3" t="str">
        <f t="shared" si="3"/>
        <v>Medium</v>
      </c>
      <c r="H42" s="3">
        <v>122</v>
      </c>
      <c r="I42" s="3" t="str">
        <f t="shared" si="4"/>
        <v>Medium</v>
      </c>
      <c r="J42" s="3" t="s">
        <v>14</v>
      </c>
      <c r="K42" s="3" t="str">
        <f t="shared" si="5"/>
        <v>High</v>
      </c>
      <c r="L42" s="3" t="s">
        <v>14</v>
      </c>
      <c r="M42" s="10">
        <v>44975</v>
      </c>
      <c r="N42" s="3" t="s">
        <v>20</v>
      </c>
      <c r="O42" s="17">
        <v>3.1296296296296294E-2</v>
      </c>
      <c r="P42" s="13"/>
    </row>
    <row r="43" spans="1:16" x14ac:dyDescent="0.4">
      <c r="A43" s="3" t="s">
        <v>10</v>
      </c>
      <c r="B43" s="3">
        <v>228</v>
      </c>
      <c r="C43" s="3" t="str">
        <f t="shared" si="1"/>
        <v>Medium</v>
      </c>
      <c r="D43" s="3">
        <v>301</v>
      </c>
      <c r="E43" s="3" t="str">
        <f t="shared" si="2"/>
        <v>High</v>
      </c>
      <c r="F43" s="7">
        <f t="shared" si="0"/>
        <v>73</v>
      </c>
      <c r="G43" s="3" t="str">
        <f t="shared" si="3"/>
        <v>Medium</v>
      </c>
      <c r="H43" s="3">
        <v>104</v>
      </c>
      <c r="I43" s="3" t="str">
        <f t="shared" si="4"/>
        <v>Medium</v>
      </c>
      <c r="J43" s="3">
        <v>2.04</v>
      </c>
      <c r="K43" s="3" t="str">
        <f t="shared" si="5"/>
        <v>High</v>
      </c>
      <c r="L43" s="3">
        <v>21.52</v>
      </c>
      <c r="M43" s="10">
        <v>44975</v>
      </c>
      <c r="N43" s="3" t="s">
        <v>20</v>
      </c>
      <c r="O43" s="17">
        <v>3.048611111111111E-2</v>
      </c>
      <c r="P43" s="13"/>
    </row>
    <row r="44" spans="1:16" x14ac:dyDescent="0.4">
      <c r="A44" s="3" t="s">
        <v>21</v>
      </c>
      <c r="B44" s="3">
        <v>516</v>
      </c>
      <c r="C44" s="3" t="str">
        <f t="shared" si="1"/>
        <v>High</v>
      </c>
      <c r="D44" s="3">
        <v>600</v>
      </c>
      <c r="E44" s="3" t="str">
        <f t="shared" si="2"/>
        <v>High</v>
      </c>
      <c r="F44" s="7">
        <f t="shared" si="0"/>
        <v>84</v>
      </c>
      <c r="G44" s="3" t="str">
        <f t="shared" si="3"/>
        <v>High</v>
      </c>
      <c r="H44" s="3">
        <v>136</v>
      </c>
      <c r="I44" s="3" t="str">
        <f t="shared" si="4"/>
        <v>High</v>
      </c>
      <c r="J44" s="3" t="s">
        <v>14</v>
      </c>
      <c r="K44" s="3" t="str">
        <f t="shared" si="5"/>
        <v>High</v>
      </c>
      <c r="L44" s="3" t="s">
        <v>14</v>
      </c>
      <c r="M44" s="10">
        <v>44977</v>
      </c>
      <c r="N44" s="3" t="s">
        <v>22</v>
      </c>
      <c r="O44" s="17">
        <v>3.4930555555555555E-2</v>
      </c>
      <c r="P44" s="13"/>
    </row>
    <row r="45" spans="1:16" x14ac:dyDescent="0.4">
      <c r="A45" s="3" t="s">
        <v>13</v>
      </c>
      <c r="B45" s="3">
        <v>222</v>
      </c>
      <c r="C45" s="3" t="str">
        <f t="shared" si="1"/>
        <v>Medium</v>
      </c>
      <c r="D45" s="3">
        <v>293</v>
      </c>
      <c r="E45" s="3" t="str">
        <f t="shared" si="2"/>
        <v>Medium</v>
      </c>
      <c r="F45" s="7">
        <f t="shared" si="0"/>
        <v>71</v>
      </c>
      <c r="G45" s="3" t="str">
        <f t="shared" si="3"/>
        <v>Medium</v>
      </c>
      <c r="H45" s="3">
        <v>111</v>
      </c>
      <c r="I45" s="3" t="str">
        <f t="shared" si="4"/>
        <v>Medium</v>
      </c>
      <c r="J45" s="3" t="s">
        <v>14</v>
      </c>
      <c r="K45" s="3" t="str">
        <f t="shared" si="5"/>
        <v>High</v>
      </c>
      <c r="L45" s="3" t="s">
        <v>14</v>
      </c>
      <c r="M45" s="10">
        <v>44978</v>
      </c>
      <c r="N45" s="3" t="s">
        <v>12</v>
      </c>
      <c r="O45" s="17">
        <v>3.0231481481481481E-2</v>
      </c>
      <c r="P45" s="13"/>
    </row>
    <row r="46" spans="1:16" x14ac:dyDescent="0.4">
      <c r="A46" s="3" t="s">
        <v>24</v>
      </c>
      <c r="B46" s="3">
        <v>492</v>
      </c>
      <c r="C46" s="3" t="str">
        <f t="shared" si="1"/>
        <v>High</v>
      </c>
      <c r="D46" s="3">
        <v>563</v>
      </c>
      <c r="E46" s="3" t="str">
        <f t="shared" si="2"/>
        <v>High</v>
      </c>
      <c r="F46" s="7">
        <f t="shared" si="0"/>
        <v>71</v>
      </c>
      <c r="G46" s="3" t="str">
        <f t="shared" si="3"/>
        <v>Medium</v>
      </c>
      <c r="H46" s="3">
        <v>151</v>
      </c>
      <c r="I46" s="3" t="str">
        <f t="shared" si="4"/>
        <v>High</v>
      </c>
      <c r="J46" s="3" t="s">
        <v>14</v>
      </c>
      <c r="K46" s="3" t="str">
        <f t="shared" si="5"/>
        <v>High</v>
      </c>
      <c r="L46" s="3" t="s">
        <v>14</v>
      </c>
      <c r="M46" s="10">
        <v>44981</v>
      </c>
      <c r="N46" s="3" t="s">
        <v>19</v>
      </c>
      <c r="O46" s="17">
        <v>2.9930555555555554E-2</v>
      </c>
      <c r="P46" s="13"/>
    </row>
    <row r="47" spans="1:16" x14ac:dyDescent="0.4">
      <c r="A47" s="3" t="s">
        <v>10</v>
      </c>
      <c r="B47" s="3">
        <v>64</v>
      </c>
      <c r="C47" s="3" t="str">
        <f t="shared" si="1"/>
        <v>Low</v>
      </c>
      <c r="D47" s="3">
        <v>86</v>
      </c>
      <c r="E47" s="3" t="str">
        <f t="shared" si="2"/>
        <v>Low</v>
      </c>
      <c r="F47" s="7">
        <f t="shared" si="0"/>
        <v>22</v>
      </c>
      <c r="G47" s="3" t="str">
        <f t="shared" si="3"/>
        <v>Low</v>
      </c>
      <c r="H47" s="3">
        <v>99</v>
      </c>
      <c r="I47" s="3" t="str">
        <f t="shared" si="4"/>
        <v>Low</v>
      </c>
      <c r="J47" s="3">
        <v>0.65</v>
      </c>
      <c r="K47" s="3" t="str">
        <f t="shared" si="5"/>
        <v>Low</v>
      </c>
      <c r="L47" s="3">
        <v>18.2</v>
      </c>
      <c r="M47" s="10">
        <v>44984</v>
      </c>
      <c r="N47" s="3" t="s">
        <v>22</v>
      </c>
      <c r="O47" s="17">
        <v>8.2986111111111108E-3</v>
      </c>
      <c r="P47" s="13"/>
    </row>
    <row r="48" spans="1:16" x14ac:dyDescent="0.4">
      <c r="A48" s="3" t="s">
        <v>13</v>
      </c>
      <c r="B48" s="3">
        <v>279</v>
      </c>
      <c r="C48" s="3" t="str">
        <f t="shared" si="1"/>
        <v>Medium</v>
      </c>
      <c r="D48" s="3">
        <v>364</v>
      </c>
      <c r="E48" s="3" t="str">
        <f t="shared" si="2"/>
        <v>High</v>
      </c>
      <c r="F48" s="7">
        <f t="shared" si="0"/>
        <v>85</v>
      </c>
      <c r="G48" s="3" t="str">
        <f t="shared" si="3"/>
        <v>High</v>
      </c>
      <c r="H48" s="3">
        <v>112</v>
      </c>
      <c r="I48" s="3" t="str">
        <f t="shared" si="4"/>
        <v>Medium</v>
      </c>
      <c r="J48" s="3" t="s">
        <v>14</v>
      </c>
      <c r="K48" s="3" t="str">
        <f t="shared" si="5"/>
        <v>High</v>
      </c>
      <c r="L48" s="3" t="s">
        <v>14</v>
      </c>
      <c r="M48" s="10">
        <v>44985</v>
      </c>
      <c r="N48" s="3" t="s">
        <v>12</v>
      </c>
      <c r="O48" s="17">
        <v>3.3703703703703701E-2</v>
      </c>
      <c r="P48" s="13"/>
    </row>
    <row r="49" spans="1:16" x14ac:dyDescent="0.4">
      <c r="A49" s="3" t="s">
        <v>13</v>
      </c>
      <c r="B49" s="3">
        <v>426</v>
      </c>
      <c r="C49" s="3" t="str">
        <f t="shared" si="1"/>
        <v>High</v>
      </c>
      <c r="D49" s="3">
        <v>514</v>
      </c>
      <c r="E49" s="3" t="str">
        <f t="shared" si="2"/>
        <v>High</v>
      </c>
      <c r="F49" s="7">
        <f t="shared" si="0"/>
        <v>88</v>
      </c>
      <c r="G49" s="3" t="str">
        <f t="shared" si="3"/>
        <v>High</v>
      </c>
      <c r="H49" s="3">
        <v>128</v>
      </c>
      <c r="I49" s="3" t="str">
        <f t="shared" si="4"/>
        <v>Medium</v>
      </c>
      <c r="J49" s="3" t="s">
        <v>14</v>
      </c>
      <c r="K49" s="3" t="str">
        <f t="shared" si="5"/>
        <v>High</v>
      </c>
      <c r="L49" s="3" t="s">
        <v>14</v>
      </c>
      <c r="M49" s="10">
        <v>44986</v>
      </c>
      <c r="N49" s="3" t="s">
        <v>15</v>
      </c>
      <c r="O49" s="17">
        <v>3.4386574074074076E-2</v>
      </c>
      <c r="P49" s="13"/>
    </row>
    <row r="50" spans="1:16" x14ac:dyDescent="0.4">
      <c r="A50" s="3" t="s">
        <v>24</v>
      </c>
      <c r="B50" s="3">
        <v>601</v>
      </c>
      <c r="C50" s="3" t="str">
        <f t="shared" si="1"/>
        <v>High</v>
      </c>
      <c r="D50" s="3">
        <v>677</v>
      </c>
      <c r="E50" s="3" t="str">
        <f t="shared" si="2"/>
        <v>High</v>
      </c>
      <c r="F50" s="7">
        <f t="shared" si="0"/>
        <v>76</v>
      </c>
      <c r="G50" s="3" t="str">
        <f t="shared" si="3"/>
        <v>Medium</v>
      </c>
      <c r="H50" s="3">
        <v>167</v>
      </c>
      <c r="I50" s="3" t="str">
        <f t="shared" si="4"/>
        <v>High</v>
      </c>
      <c r="J50" s="3" t="s">
        <v>14</v>
      </c>
      <c r="K50" s="3" t="str">
        <f t="shared" si="5"/>
        <v>High</v>
      </c>
      <c r="L50" s="3" t="s">
        <v>14</v>
      </c>
      <c r="M50" s="10">
        <v>44987</v>
      </c>
      <c r="N50" s="3" t="s">
        <v>17</v>
      </c>
      <c r="O50" s="17">
        <v>3.0081018518518517E-2</v>
      </c>
      <c r="P50" s="13"/>
    </row>
    <row r="51" spans="1:16" x14ac:dyDescent="0.4">
      <c r="A51" s="15" t="s">
        <v>27</v>
      </c>
      <c r="B51" s="3">
        <v>91</v>
      </c>
      <c r="C51" s="3" t="str">
        <f t="shared" si="1"/>
        <v>Low</v>
      </c>
      <c r="D51" s="3">
        <v>107</v>
      </c>
      <c r="E51" s="3" t="str">
        <f t="shared" si="2"/>
        <v>Medium</v>
      </c>
      <c r="F51" s="7">
        <f t="shared" si="0"/>
        <v>16</v>
      </c>
      <c r="G51" s="3" t="str">
        <f t="shared" si="3"/>
        <v>Low</v>
      </c>
      <c r="H51" s="3">
        <v>141</v>
      </c>
      <c r="I51" s="3" t="str">
        <f t="shared" si="4"/>
        <v>High</v>
      </c>
      <c r="J51" s="3">
        <v>0.66</v>
      </c>
      <c r="K51" s="3" t="str">
        <f t="shared" si="5"/>
        <v>Low</v>
      </c>
      <c r="L51" s="3">
        <v>13.32</v>
      </c>
      <c r="M51" s="10">
        <v>44991</v>
      </c>
      <c r="N51" s="3" t="s">
        <v>22</v>
      </c>
      <c r="O51" s="17">
        <v>6.1921296296296299E-3</v>
      </c>
      <c r="P51" s="13"/>
    </row>
    <row r="52" spans="1:16" x14ac:dyDescent="0.4">
      <c r="A52" s="3" t="s">
        <v>21</v>
      </c>
      <c r="B52" s="3">
        <v>149</v>
      </c>
      <c r="C52" s="3" t="str">
        <f t="shared" si="1"/>
        <v>Medium</v>
      </c>
      <c r="D52" s="3">
        <v>178</v>
      </c>
      <c r="E52" s="3" t="str">
        <f t="shared" si="2"/>
        <v>Medium</v>
      </c>
      <c r="F52" s="7">
        <f t="shared" si="0"/>
        <v>29</v>
      </c>
      <c r="G52" s="3" t="str">
        <f t="shared" si="3"/>
        <v>Medium</v>
      </c>
      <c r="H52" s="3">
        <v>124</v>
      </c>
      <c r="I52" s="3" t="str">
        <f t="shared" si="4"/>
        <v>Medium</v>
      </c>
      <c r="J52" s="3" t="s">
        <v>14</v>
      </c>
      <c r="K52" s="3" t="str">
        <f t="shared" si="5"/>
        <v>High</v>
      </c>
      <c r="L52" s="3" t="s">
        <v>14</v>
      </c>
      <c r="M52" s="10">
        <v>44991</v>
      </c>
      <c r="N52" s="3" t="s">
        <v>22</v>
      </c>
      <c r="O52" s="17">
        <v>1.1423611111111112E-2</v>
      </c>
      <c r="P52" s="13"/>
    </row>
    <row r="53" spans="1:16" x14ac:dyDescent="0.4">
      <c r="A53" s="3" t="s">
        <v>10</v>
      </c>
      <c r="B53" s="3">
        <v>90</v>
      </c>
      <c r="C53" s="3" t="str">
        <f t="shared" si="1"/>
        <v>Low</v>
      </c>
      <c r="D53" s="3">
        <v>128</v>
      </c>
      <c r="E53" s="3" t="str">
        <f t="shared" si="2"/>
        <v>Medium</v>
      </c>
      <c r="F53" s="7">
        <f t="shared" si="0"/>
        <v>38</v>
      </c>
      <c r="G53" s="3" t="str">
        <f t="shared" si="3"/>
        <v>Medium</v>
      </c>
      <c r="H53" s="3">
        <v>89</v>
      </c>
      <c r="I53" s="3" t="str">
        <f t="shared" si="4"/>
        <v>Low</v>
      </c>
      <c r="J53" s="3">
        <v>1.01</v>
      </c>
      <c r="K53" s="3" t="str">
        <f t="shared" si="5"/>
        <v>Medium</v>
      </c>
      <c r="L53" s="3">
        <v>20.98</v>
      </c>
      <c r="M53" s="10">
        <v>44991</v>
      </c>
      <c r="N53" s="3" t="s">
        <v>22</v>
      </c>
      <c r="O53" s="17">
        <v>1.4826388888888889E-2</v>
      </c>
      <c r="P53" s="13"/>
    </row>
    <row r="54" spans="1:16" x14ac:dyDescent="0.4">
      <c r="A54" s="3" t="s">
        <v>16</v>
      </c>
      <c r="B54" s="3">
        <v>765</v>
      </c>
      <c r="C54" s="3" t="str">
        <f t="shared" si="1"/>
        <v>High</v>
      </c>
      <c r="D54" s="3">
        <v>932</v>
      </c>
      <c r="E54" s="3" t="str">
        <f t="shared" si="2"/>
        <v>High</v>
      </c>
      <c r="F54" s="7">
        <f t="shared" si="0"/>
        <v>167</v>
      </c>
      <c r="G54" s="3" t="str">
        <f t="shared" si="3"/>
        <v>High</v>
      </c>
      <c r="H54" s="3">
        <v>125</v>
      </c>
      <c r="I54" s="3" t="str">
        <f t="shared" si="4"/>
        <v>Medium</v>
      </c>
      <c r="J54" s="3" t="s">
        <v>14</v>
      </c>
      <c r="K54" s="3" t="str">
        <f t="shared" si="5"/>
        <v>High</v>
      </c>
      <c r="L54" s="3" t="s">
        <v>14</v>
      </c>
      <c r="M54" s="10">
        <v>44992</v>
      </c>
      <c r="N54" s="3" t="s">
        <v>12</v>
      </c>
      <c r="O54" s="17">
        <v>6.5092592592592591E-2</v>
      </c>
      <c r="P54" s="13"/>
    </row>
    <row r="55" spans="1:16" x14ac:dyDescent="0.4">
      <c r="A55" s="3" t="s">
        <v>13</v>
      </c>
      <c r="B55" s="3">
        <v>223</v>
      </c>
      <c r="C55" s="3" t="str">
        <f t="shared" si="1"/>
        <v>Medium</v>
      </c>
      <c r="D55" s="3">
        <v>293</v>
      </c>
      <c r="E55" s="3" t="str">
        <f t="shared" si="2"/>
        <v>Medium</v>
      </c>
      <c r="F55" s="7">
        <f t="shared" si="0"/>
        <v>70</v>
      </c>
      <c r="G55" s="3" t="str">
        <f t="shared" si="3"/>
        <v>Medium</v>
      </c>
      <c r="H55" s="3">
        <v>112</v>
      </c>
      <c r="I55" s="3" t="str">
        <f t="shared" si="4"/>
        <v>Medium</v>
      </c>
      <c r="J55" s="3" t="s">
        <v>14</v>
      </c>
      <c r="K55" s="3" t="str">
        <f t="shared" si="5"/>
        <v>High</v>
      </c>
      <c r="L55" s="3" t="s">
        <v>14</v>
      </c>
      <c r="M55" s="10">
        <v>44993</v>
      </c>
      <c r="N55" s="3" t="s">
        <v>15</v>
      </c>
      <c r="O55" s="17">
        <v>2.7303240740740739E-2</v>
      </c>
      <c r="P55" s="13"/>
    </row>
    <row r="56" spans="1:16" x14ac:dyDescent="0.4">
      <c r="A56" s="3" t="s">
        <v>10</v>
      </c>
      <c r="B56" s="3">
        <v>97</v>
      </c>
      <c r="C56" s="3" t="str">
        <f t="shared" si="1"/>
        <v>Low</v>
      </c>
      <c r="D56" s="3">
        <v>140</v>
      </c>
      <c r="E56" s="3" t="str">
        <f t="shared" si="2"/>
        <v>Medium</v>
      </c>
      <c r="F56" s="7">
        <f t="shared" si="0"/>
        <v>43</v>
      </c>
      <c r="G56" s="3" t="str">
        <f t="shared" si="3"/>
        <v>Medium</v>
      </c>
      <c r="H56" s="3">
        <v>97</v>
      </c>
      <c r="I56" s="3" t="str">
        <f t="shared" si="4"/>
        <v>Low</v>
      </c>
      <c r="J56" s="3">
        <v>1.04</v>
      </c>
      <c r="K56" s="3" t="str">
        <f t="shared" si="5"/>
        <v>Medium</v>
      </c>
      <c r="L56" s="3">
        <v>23.18</v>
      </c>
      <c r="M56" s="10">
        <v>44994</v>
      </c>
      <c r="N56" s="3" t="s">
        <v>17</v>
      </c>
      <c r="O56" s="17">
        <v>1.6747685185185185E-2</v>
      </c>
      <c r="P56" s="13"/>
    </row>
    <row r="57" spans="1:16" x14ac:dyDescent="0.4">
      <c r="A57" s="3" t="s">
        <v>13</v>
      </c>
      <c r="B57" s="3">
        <v>461</v>
      </c>
      <c r="C57" s="3" t="str">
        <f t="shared" si="1"/>
        <v>High</v>
      </c>
      <c r="D57" s="3">
        <v>557</v>
      </c>
      <c r="E57" s="3" t="str">
        <f t="shared" si="2"/>
        <v>High</v>
      </c>
      <c r="F57" s="7">
        <f t="shared" si="0"/>
        <v>96</v>
      </c>
      <c r="G57" s="3" t="str">
        <f t="shared" si="3"/>
        <v>High</v>
      </c>
      <c r="H57" s="3">
        <v>128</v>
      </c>
      <c r="I57" s="3" t="str">
        <f t="shared" si="4"/>
        <v>Medium</v>
      </c>
      <c r="J57" s="3" t="s">
        <v>14</v>
      </c>
      <c r="K57" s="3" t="str">
        <f t="shared" si="5"/>
        <v>High</v>
      </c>
      <c r="L57" s="3" t="s">
        <v>14</v>
      </c>
      <c r="M57" s="10">
        <v>44995</v>
      </c>
      <c r="N57" s="3" t="s">
        <v>19</v>
      </c>
      <c r="O57" s="17">
        <v>3.7581018518518521E-2</v>
      </c>
      <c r="P57" s="13"/>
    </row>
    <row r="58" spans="1:16" x14ac:dyDescent="0.4">
      <c r="A58" s="3" t="s">
        <v>10</v>
      </c>
      <c r="B58" s="3">
        <v>55</v>
      </c>
      <c r="C58" s="3" t="str">
        <f t="shared" si="1"/>
        <v>Low</v>
      </c>
      <c r="D58" s="3">
        <v>76</v>
      </c>
      <c r="E58" s="3" t="str">
        <f t="shared" si="2"/>
        <v>Low</v>
      </c>
      <c r="F58" s="7">
        <f t="shared" si="0"/>
        <v>21</v>
      </c>
      <c r="G58" s="3" t="str">
        <f t="shared" si="3"/>
        <v>Low</v>
      </c>
      <c r="H58" s="3">
        <v>100</v>
      </c>
      <c r="I58" s="3" t="str">
        <f t="shared" si="4"/>
        <v>Medium</v>
      </c>
      <c r="J58" s="3">
        <v>0.54</v>
      </c>
      <c r="K58" s="3" t="str">
        <f t="shared" si="5"/>
        <v>Low</v>
      </c>
      <c r="L58" s="3">
        <v>22.45</v>
      </c>
      <c r="M58" s="10">
        <v>44996</v>
      </c>
      <c r="N58" s="3" t="s">
        <v>20</v>
      </c>
      <c r="O58" s="17">
        <v>8.518518518518519E-3</v>
      </c>
      <c r="P58" s="13"/>
    </row>
    <row r="59" spans="1:16" x14ac:dyDescent="0.4">
      <c r="A59" s="3" t="s">
        <v>13</v>
      </c>
      <c r="B59" s="3">
        <v>263</v>
      </c>
      <c r="C59" s="3" t="str">
        <f t="shared" si="1"/>
        <v>Medium</v>
      </c>
      <c r="D59" s="3">
        <v>331</v>
      </c>
      <c r="E59" s="3" t="str">
        <f t="shared" si="2"/>
        <v>High</v>
      </c>
      <c r="F59" s="7">
        <f t="shared" si="0"/>
        <v>68</v>
      </c>
      <c r="G59" s="3" t="str">
        <f t="shared" si="3"/>
        <v>Medium</v>
      </c>
      <c r="H59" s="3">
        <v>119</v>
      </c>
      <c r="I59" s="3" t="str">
        <f t="shared" si="4"/>
        <v>Medium</v>
      </c>
      <c r="J59" s="3" t="s">
        <v>14</v>
      </c>
      <c r="K59" s="3" t="str">
        <f t="shared" si="5"/>
        <v>High</v>
      </c>
      <c r="L59" s="3" t="s">
        <v>14</v>
      </c>
      <c r="M59" s="10">
        <v>44998</v>
      </c>
      <c r="N59" s="3" t="s">
        <v>22</v>
      </c>
      <c r="O59" s="17">
        <v>2.6319444444444444E-2</v>
      </c>
      <c r="P59" s="13"/>
    </row>
    <row r="60" spans="1:16" x14ac:dyDescent="0.4">
      <c r="A60" s="3" t="s">
        <v>27</v>
      </c>
      <c r="B60" s="3">
        <v>110</v>
      </c>
      <c r="C60" s="3" t="str">
        <f t="shared" si="1"/>
        <v>Medium</v>
      </c>
      <c r="D60" s="3">
        <v>124</v>
      </c>
      <c r="E60" s="3" t="str">
        <f t="shared" si="2"/>
        <v>Medium</v>
      </c>
      <c r="F60" s="7">
        <f t="shared" si="0"/>
        <v>14</v>
      </c>
      <c r="G60" s="3" t="str">
        <f t="shared" si="3"/>
        <v>Low</v>
      </c>
      <c r="H60" s="3">
        <v>171</v>
      </c>
      <c r="I60" s="3" t="str">
        <f t="shared" si="4"/>
        <v>High</v>
      </c>
      <c r="J60" s="3">
        <v>1</v>
      </c>
      <c r="K60" s="3" t="str">
        <f t="shared" si="5"/>
        <v>Medium</v>
      </c>
      <c r="L60" s="3">
        <v>8.35</v>
      </c>
      <c r="M60" s="10">
        <v>44998</v>
      </c>
      <c r="N60" s="3" t="s">
        <v>22</v>
      </c>
      <c r="O60" s="17">
        <v>5.7986111111111112E-3</v>
      </c>
      <c r="P60" s="13"/>
    </row>
    <row r="61" spans="1:16" x14ac:dyDescent="0.4">
      <c r="A61" s="3" t="s">
        <v>13</v>
      </c>
      <c r="B61" s="3">
        <v>141</v>
      </c>
      <c r="C61" s="3" t="str">
        <f t="shared" si="1"/>
        <v>Medium</v>
      </c>
      <c r="D61" s="3">
        <v>197</v>
      </c>
      <c r="E61" s="3" t="str">
        <f t="shared" si="2"/>
        <v>Medium</v>
      </c>
      <c r="F61" s="7">
        <f t="shared" si="0"/>
        <v>56</v>
      </c>
      <c r="G61" s="3" t="str">
        <f t="shared" si="3"/>
        <v>Medium</v>
      </c>
      <c r="H61" s="3">
        <v>100</v>
      </c>
      <c r="I61" s="3" t="str">
        <f t="shared" si="4"/>
        <v>Medium</v>
      </c>
      <c r="J61" s="3" t="s">
        <v>14</v>
      </c>
      <c r="K61" s="3" t="str">
        <f t="shared" si="5"/>
        <v>High</v>
      </c>
      <c r="L61" s="3" t="s">
        <v>14</v>
      </c>
      <c r="M61" s="10">
        <v>44999</v>
      </c>
      <c r="N61" s="3" t="s">
        <v>12</v>
      </c>
      <c r="O61" s="17">
        <v>2.1956018518518517E-2</v>
      </c>
      <c r="P61" s="13"/>
    </row>
    <row r="62" spans="1:16" x14ac:dyDescent="0.4">
      <c r="A62" s="3" t="s">
        <v>24</v>
      </c>
      <c r="B62" s="3">
        <v>502</v>
      </c>
      <c r="C62" s="3" t="str">
        <f t="shared" si="1"/>
        <v>High</v>
      </c>
      <c r="D62" s="3">
        <v>585</v>
      </c>
      <c r="E62" s="3" t="str">
        <f t="shared" si="2"/>
        <v>High</v>
      </c>
      <c r="F62" s="7">
        <f t="shared" si="0"/>
        <v>83</v>
      </c>
      <c r="G62" s="3" t="str">
        <f t="shared" si="3"/>
        <v>High</v>
      </c>
      <c r="H62" s="3">
        <v>141</v>
      </c>
      <c r="I62" s="3" t="str">
        <f t="shared" si="4"/>
        <v>High</v>
      </c>
      <c r="J62" s="3" t="s">
        <v>14</v>
      </c>
      <c r="K62" s="3" t="str">
        <f t="shared" si="5"/>
        <v>High</v>
      </c>
      <c r="L62" s="3" t="s">
        <v>14</v>
      </c>
      <c r="M62" s="10">
        <v>45001</v>
      </c>
      <c r="N62" s="3" t="s">
        <v>17</v>
      </c>
      <c r="O62" s="17">
        <v>3.2384259259259258E-2</v>
      </c>
      <c r="P62" s="13"/>
    </row>
    <row r="63" spans="1:16" x14ac:dyDescent="0.4">
      <c r="A63" s="3" t="s">
        <v>10</v>
      </c>
      <c r="B63" s="3">
        <v>61</v>
      </c>
      <c r="C63" s="3" t="str">
        <f t="shared" si="1"/>
        <v>Low</v>
      </c>
      <c r="D63" s="3">
        <v>87</v>
      </c>
      <c r="E63" s="3" t="str">
        <f t="shared" si="2"/>
        <v>Low</v>
      </c>
      <c r="F63" s="7">
        <f t="shared" si="0"/>
        <v>26</v>
      </c>
      <c r="G63" s="3" t="str">
        <f t="shared" si="3"/>
        <v>Medium</v>
      </c>
      <c r="H63" s="3">
        <v>91</v>
      </c>
      <c r="I63" s="3" t="str">
        <f t="shared" si="4"/>
        <v>Low</v>
      </c>
      <c r="J63" s="3">
        <v>0.63</v>
      </c>
      <c r="K63" s="3" t="str">
        <f t="shared" si="5"/>
        <v>Low</v>
      </c>
      <c r="L63" s="3">
        <v>23.13</v>
      </c>
      <c r="M63" s="10">
        <v>45001</v>
      </c>
      <c r="N63" s="3" t="s">
        <v>17</v>
      </c>
      <c r="O63" s="17">
        <v>1.0185185185185186E-2</v>
      </c>
      <c r="P63" s="13"/>
    </row>
    <row r="64" spans="1:16" x14ac:dyDescent="0.4">
      <c r="A64" s="3" t="s">
        <v>10</v>
      </c>
      <c r="B64" s="3">
        <v>56</v>
      </c>
      <c r="C64" s="3" t="str">
        <f t="shared" si="1"/>
        <v>Low</v>
      </c>
      <c r="D64" s="3">
        <v>74</v>
      </c>
      <c r="E64" s="3" t="str">
        <f t="shared" si="2"/>
        <v>Low</v>
      </c>
      <c r="F64" s="7">
        <f t="shared" si="0"/>
        <v>18</v>
      </c>
      <c r="G64" s="3" t="str">
        <f t="shared" si="3"/>
        <v>Low</v>
      </c>
      <c r="H64" s="3">
        <v>100</v>
      </c>
      <c r="I64" s="3" t="str">
        <f t="shared" si="4"/>
        <v>Medium</v>
      </c>
      <c r="J64" s="3">
        <v>0.51</v>
      </c>
      <c r="K64" s="3" t="str">
        <f t="shared" si="5"/>
        <v>Low</v>
      </c>
      <c r="L64" s="3">
        <v>20.100000000000001</v>
      </c>
      <c r="M64" s="10">
        <v>45001</v>
      </c>
      <c r="N64" s="3" t="s">
        <v>17</v>
      </c>
      <c r="O64" s="17">
        <v>7.2453703703703708E-3</v>
      </c>
      <c r="P64" s="13"/>
    </row>
    <row r="65" spans="1:16" x14ac:dyDescent="0.4">
      <c r="A65" s="3" t="s">
        <v>16</v>
      </c>
      <c r="B65" s="3">
        <v>837</v>
      </c>
      <c r="C65" s="3" t="str">
        <f t="shared" si="1"/>
        <v>High</v>
      </c>
      <c r="D65" s="3">
        <v>983</v>
      </c>
      <c r="E65" s="3" t="str">
        <f t="shared" si="2"/>
        <v>High</v>
      </c>
      <c r="F65" s="7">
        <f t="shared" si="0"/>
        <v>146</v>
      </c>
      <c r="G65" s="3" t="str">
        <f t="shared" si="3"/>
        <v>High</v>
      </c>
      <c r="H65" s="3">
        <v>137</v>
      </c>
      <c r="I65" s="3" t="str">
        <f t="shared" si="4"/>
        <v>High</v>
      </c>
      <c r="J65" s="3" t="s">
        <v>14</v>
      </c>
      <c r="K65" s="3" t="str">
        <f t="shared" si="5"/>
        <v>High</v>
      </c>
      <c r="L65" s="3" t="s">
        <v>14</v>
      </c>
      <c r="M65" s="10">
        <v>45002</v>
      </c>
      <c r="N65" s="3" t="s">
        <v>19</v>
      </c>
      <c r="O65" s="17">
        <v>5.7291666666666664E-2</v>
      </c>
      <c r="P65" s="13"/>
    </row>
    <row r="66" spans="1:16" x14ac:dyDescent="0.4">
      <c r="A66" s="3" t="s">
        <v>10</v>
      </c>
      <c r="B66" s="3">
        <v>154</v>
      </c>
      <c r="C66" s="3" t="str">
        <f t="shared" si="1"/>
        <v>Medium</v>
      </c>
      <c r="D66" s="3">
        <v>231</v>
      </c>
      <c r="E66" s="3" t="str">
        <f t="shared" si="2"/>
        <v>Medium</v>
      </c>
      <c r="F66" s="7">
        <f t="shared" si="0"/>
        <v>77</v>
      </c>
      <c r="G66" s="3" t="str">
        <f t="shared" si="3"/>
        <v>Medium</v>
      </c>
      <c r="H66" s="3">
        <v>92</v>
      </c>
      <c r="I66" s="3" t="str">
        <f t="shared" si="4"/>
        <v>Low</v>
      </c>
      <c r="J66" s="3">
        <v>1.4</v>
      </c>
      <c r="K66" s="3" t="str">
        <f t="shared" si="5"/>
        <v>Medium</v>
      </c>
      <c r="L66" s="3">
        <v>30.8</v>
      </c>
      <c r="M66" s="10">
        <v>45003</v>
      </c>
      <c r="N66" s="3" t="s">
        <v>20</v>
      </c>
      <c r="O66" s="17">
        <v>3.0127314814814815E-2</v>
      </c>
      <c r="P66" s="13"/>
    </row>
    <row r="67" spans="1:16" x14ac:dyDescent="0.4">
      <c r="A67" s="3" t="s">
        <v>10</v>
      </c>
      <c r="B67" s="3">
        <v>108</v>
      </c>
      <c r="C67" s="3" t="str">
        <f t="shared" ref="C67:C128" si="6">IF(B67&gt;300,"High",IF(B67&lt;100,"Low","Medium"))</f>
        <v>Medium</v>
      </c>
      <c r="D67" s="3">
        <v>146</v>
      </c>
      <c r="E67" s="3" t="str">
        <f t="shared" ref="E67:E128" si="7">IF(D67&gt;300,"High",IF(D67&lt;100,"Low","Medium"))</f>
        <v>Medium</v>
      </c>
      <c r="F67" s="7">
        <f t="shared" si="0"/>
        <v>38</v>
      </c>
      <c r="G67" s="3" t="str">
        <f t="shared" ref="G67:G128" si="8">IF(F67&gt;80,"High",IF(F67&lt;25,"Low","Medium"))</f>
        <v>Medium</v>
      </c>
      <c r="H67" s="3">
        <v>110</v>
      </c>
      <c r="I67" s="3" t="str">
        <f t="shared" ref="I67:I128" si="9">IF(H67&gt;135,"High",IF(H67&lt;100,"Low","Medium"))</f>
        <v>Medium</v>
      </c>
      <c r="J67" s="3">
        <v>1.06</v>
      </c>
      <c r="K67" s="3" t="str">
        <f t="shared" ref="K67:K128" si="10">IF(J67&gt;2,"High",IF(J67&lt;0.75,"Low","Medium"))</f>
        <v>Medium</v>
      </c>
      <c r="L67" s="3">
        <v>20.170000000000002</v>
      </c>
      <c r="M67" s="10">
        <v>45004</v>
      </c>
      <c r="N67" s="3" t="s">
        <v>11</v>
      </c>
      <c r="O67" s="17">
        <v>1.4918981481481481E-2</v>
      </c>
      <c r="P67" s="13"/>
    </row>
    <row r="68" spans="1:16" x14ac:dyDescent="0.4">
      <c r="A68" s="3" t="s">
        <v>24</v>
      </c>
      <c r="B68" s="3">
        <v>460</v>
      </c>
      <c r="C68" s="3" t="str">
        <f t="shared" si="6"/>
        <v>High</v>
      </c>
      <c r="D68" s="3">
        <v>541</v>
      </c>
      <c r="E68" s="3" t="str">
        <f t="shared" si="7"/>
        <v>High</v>
      </c>
      <c r="F68" s="7">
        <f t="shared" si="0"/>
        <v>81</v>
      </c>
      <c r="G68" s="3" t="str">
        <f t="shared" si="8"/>
        <v>High</v>
      </c>
      <c r="H68" s="3">
        <v>139</v>
      </c>
      <c r="I68" s="3" t="str">
        <f t="shared" si="9"/>
        <v>High</v>
      </c>
      <c r="J68" s="3" t="s">
        <v>14</v>
      </c>
      <c r="K68" s="3" t="str">
        <f t="shared" si="10"/>
        <v>High</v>
      </c>
      <c r="L68" s="3" t="s">
        <v>14</v>
      </c>
      <c r="M68" s="10">
        <v>45006</v>
      </c>
      <c r="N68" s="3" t="s">
        <v>12</v>
      </c>
      <c r="O68" s="17">
        <v>3.1574074074074074E-2</v>
      </c>
      <c r="P68" s="13"/>
    </row>
    <row r="69" spans="1:16" x14ac:dyDescent="0.4">
      <c r="A69" s="3" t="s">
        <v>10</v>
      </c>
      <c r="B69" s="3">
        <v>96</v>
      </c>
      <c r="C69" s="3" t="str">
        <f t="shared" si="6"/>
        <v>Low</v>
      </c>
      <c r="D69" s="3">
        <v>133</v>
      </c>
      <c r="E69" s="3" t="str">
        <f t="shared" si="7"/>
        <v>Medium</v>
      </c>
      <c r="F69" s="7">
        <f t="shared" si="0"/>
        <v>37</v>
      </c>
      <c r="G69" s="3" t="str">
        <f t="shared" si="8"/>
        <v>Medium</v>
      </c>
      <c r="H69" s="3">
        <v>95</v>
      </c>
      <c r="I69" s="3" t="str">
        <f t="shared" si="9"/>
        <v>Low</v>
      </c>
      <c r="J69" s="3">
        <v>1.01</v>
      </c>
      <c r="K69" s="3" t="str">
        <f t="shared" si="10"/>
        <v>Medium</v>
      </c>
      <c r="L69" s="3">
        <v>20.9</v>
      </c>
      <c r="M69" s="10">
        <v>45006</v>
      </c>
      <c r="N69" s="3" t="s">
        <v>12</v>
      </c>
      <c r="O69" s="17">
        <v>1.474537037037037E-2</v>
      </c>
      <c r="P69" s="13"/>
    </row>
    <row r="70" spans="1:16" x14ac:dyDescent="0.4">
      <c r="A70" s="3" t="s">
        <v>10</v>
      </c>
      <c r="B70" s="3">
        <v>103</v>
      </c>
      <c r="C70" s="3" t="str">
        <f t="shared" si="6"/>
        <v>Medium</v>
      </c>
      <c r="D70" s="3">
        <v>138</v>
      </c>
      <c r="E70" s="3" t="str">
        <f t="shared" si="7"/>
        <v>Medium</v>
      </c>
      <c r="F70" s="7">
        <f t="shared" si="0"/>
        <v>35</v>
      </c>
      <c r="G70" s="3" t="str">
        <f t="shared" si="8"/>
        <v>Medium</v>
      </c>
      <c r="H70" s="3">
        <v>96</v>
      </c>
      <c r="I70" s="3" t="str">
        <f t="shared" si="9"/>
        <v>Low</v>
      </c>
      <c r="J70" s="3">
        <v>1.01</v>
      </c>
      <c r="K70" s="3" t="str">
        <f t="shared" si="10"/>
        <v>Medium</v>
      </c>
      <c r="L70" s="3">
        <v>19.13</v>
      </c>
      <c r="M70" s="10">
        <v>45008</v>
      </c>
      <c r="N70" s="3" t="s">
        <v>17</v>
      </c>
      <c r="O70" s="17">
        <v>1.34375E-2</v>
      </c>
      <c r="P70" s="13"/>
    </row>
    <row r="71" spans="1:16" x14ac:dyDescent="0.4">
      <c r="A71" s="3" t="s">
        <v>10</v>
      </c>
      <c r="B71" s="3">
        <v>369</v>
      </c>
      <c r="C71" s="3" t="str">
        <f t="shared" si="6"/>
        <v>High</v>
      </c>
      <c r="D71" s="3">
        <v>481</v>
      </c>
      <c r="E71" s="3" t="str">
        <f t="shared" si="7"/>
        <v>High</v>
      </c>
      <c r="F71" s="7">
        <f t="shared" si="0"/>
        <v>112</v>
      </c>
      <c r="G71" s="3" t="str">
        <f t="shared" si="8"/>
        <v>High</v>
      </c>
      <c r="H71" s="3">
        <v>102</v>
      </c>
      <c r="I71" s="3" t="str">
        <f t="shared" si="9"/>
        <v>Medium</v>
      </c>
      <c r="J71" s="3">
        <v>3</v>
      </c>
      <c r="K71" s="3" t="str">
        <f t="shared" si="10"/>
        <v>High</v>
      </c>
      <c r="L71" s="3">
        <v>21.03</v>
      </c>
      <c r="M71" s="10">
        <v>45009</v>
      </c>
      <c r="N71" s="3" t="s">
        <v>19</v>
      </c>
      <c r="O71" s="17">
        <v>4.3912037037037034E-2</v>
      </c>
      <c r="P71" s="13"/>
    </row>
    <row r="72" spans="1:16" x14ac:dyDescent="0.4">
      <c r="A72" s="3" t="s">
        <v>10</v>
      </c>
      <c r="B72" s="3">
        <v>102</v>
      </c>
      <c r="C72" s="3" t="str">
        <f t="shared" si="6"/>
        <v>Medium</v>
      </c>
      <c r="D72" s="3">
        <v>139</v>
      </c>
      <c r="E72" s="3" t="str">
        <f t="shared" si="7"/>
        <v>Medium</v>
      </c>
      <c r="F72" s="7">
        <f t="shared" si="0"/>
        <v>37</v>
      </c>
      <c r="G72" s="3" t="str">
        <f t="shared" si="8"/>
        <v>Medium</v>
      </c>
      <c r="H72" s="3">
        <v>100</v>
      </c>
      <c r="I72" s="3" t="str">
        <f t="shared" si="9"/>
        <v>Medium</v>
      </c>
      <c r="J72" s="3">
        <v>1.04</v>
      </c>
      <c r="K72" s="3" t="str">
        <f t="shared" si="10"/>
        <v>Medium</v>
      </c>
      <c r="L72" s="3">
        <v>20.3</v>
      </c>
      <c r="M72" s="10">
        <v>45011</v>
      </c>
      <c r="N72" s="3" t="s">
        <v>11</v>
      </c>
      <c r="O72" s="17">
        <v>1.4699074074074074E-2</v>
      </c>
      <c r="P72" s="13"/>
    </row>
    <row r="73" spans="1:16" x14ac:dyDescent="0.4">
      <c r="A73" s="3" t="s">
        <v>10</v>
      </c>
      <c r="B73" s="3">
        <v>99</v>
      </c>
      <c r="C73" s="3" t="str">
        <f t="shared" si="6"/>
        <v>Low</v>
      </c>
      <c r="D73" s="3">
        <v>135</v>
      </c>
      <c r="E73" s="3" t="str">
        <f t="shared" si="7"/>
        <v>Medium</v>
      </c>
      <c r="F73" s="7">
        <f t="shared" si="0"/>
        <v>36</v>
      </c>
      <c r="G73" s="3" t="str">
        <f t="shared" si="8"/>
        <v>Medium</v>
      </c>
      <c r="H73" s="3">
        <v>96</v>
      </c>
      <c r="I73" s="3" t="str">
        <f t="shared" si="9"/>
        <v>Low</v>
      </c>
      <c r="J73" s="3">
        <v>1</v>
      </c>
      <c r="K73" s="3" t="str">
        <f t="shared" si="10"/>
        <v>Medium</v>
      </c>
      <c r="L73" s="3">
        <v>20.350000000000001</v>
      </c>
      <c r="M73" s="10">
        <v>45013</v>
      </c>
      <c r="N73" s="3" t="s">
        <v>12</v>
      </c>
      <c r="O73" s="17">
        <v>1.4201388888888888E-2</v>
      </c>
      <c r="P73" s="13"/>
    </row>
    <row r="74" spans="1:16" x14ac:dyDescent="0.4">
      <c r="A74" s="3" t="s">
        <v>10</v>
      </c>
      <c r="B74" s="3">
        <v>113</v>
      </c>
      <c r="C74" s="3" t="str">
        <f t="shared" si="6"/>
        <v>Medium</v>
      </c>
      <c r="D74" s="3">
        <v>157</v>
      </c>
      <c r="E74" s="3" t="str">
        <f t="shared" si="7"/>
        <v>Medium</v>
      </c>
      <c r="F74" s="7">
        <f t="shared" si="0"/>
        <v>44</v>
      </c>
      <c r="G74" s="3" t="str">
        <f t="shared" si="8"/>
        <v>Medium</v>
      </c>
      <c r="H74" s="3">
        <v>90</v>
      </c>
      <c r="I74" s="3" t="str">
        <f t="shared" si="9"/>
        <v>Low</v>
      </c>
      <c r="J74" s="3">
        <v>1.1399999999999999</v>
      </c>
      <c r="K74" s="3" t="str">
        <f t="shared" si="10"/>
        <v>Medium</v>
      </c>
      <c r="L74" s="3">
        <v>21.43</v>
      </c>
      <c r="M74" s="10">
        <v>45013</v>
      </c>
      <c r="N74" s="3" t="s">
        <v>12</v>
      </c>
      <c r="O74" s="17">
        <v>1.7048611111111112E-2</v>
      </c>
      <c r="P74" s="13"/>
    </row>
    <row r="75" spans="1:16" x14ac:dyDescent="0.4">
      <c r="A75" s="3" t="s">
        <v>21</v>
      </c>
      <c r="B75" s="3">
        <v>523</v>
      </c>
      <c r="C75" s="3" t="str">
        <f t="shared" si="6"/>
        <v>High</v>
      </c>
      <c r="D75" s="3">
        <v>609</v>
      </c>
      <c r="E75" s="3" t="str">
        <f t="shared" si="7"/>
        <v>High</v>
      </c>
      <c r="F75" s="7">
        <f t="shared" si="0"/>
        <v>86</v>
      </c>
      <c r="G75" s="3" t="str">
        <f t="shared" si="8"/>
        <v>High</v>
      </c>
      <c r="H75" s="3">
        <v>141</v>
      </c>
      <c r="I75" s="3" t="str">
        <f t="shared" si="9"/>
        <v>High</v>
      </c>
      <c r="J75" s="3" t="s">
        <v>14</v>
      </c>
      <c r="K75" s="3" t="str">
        <f t="shared" si="10"/>
        <v>High</v>
      </c>
      <c r="L75" s="3" t="s">
        <v>14</v>
      </c>
      <c r="M75" s="10">
        <v>45014</v>
      </c>
      <c r="N75" s="3" t="s">
        <v>15</v>
      </c>
      <c r="O75" s="17">
        <v>3.3576388888888892E-2</v>
      </c>
      <c r="P75" s="13"/>
    </row>
    <row r="76" spans="1:16" x14ac:dyDescent="0.4">
      <c r="A76" s="3" t="s">
        <v>10</v>
      </c>
      <c r="B76" s="3">
        <v>81</v>
      </c>
      <c r="C76" s="3" t="str">
        <f t="shared" si="6"/>
        <v>Low</v>
      </c>
      <c r="D76" s="3">
        <v>118</v>
      </c>
      <c r="E76" s="3" t="str">
        <f t="shared" si="7"/>
        <v>Medium</v>
      </c>
      <c r="F76" s="7">
        <f t="shared" si="0"/>
        <v>37</v>
      </c>
      <c r="G76" s="3" t="str">
        <f t="shared" si="8"/>
        <v>Medium</v>
      </c>
      <c r="H76" s="3">
        <v>97</v>
      </c>
      <c r="I76" s="3" t="str">
        <f t="shared" si="9"/>
        <v>Low</v>
      </c>
      <c r="J76" s="3">
        <v>0.81</v>
      </c>
      <c r="K76" s="3" t="str">
        <f t="shared" si="10"/>
        <v>Medium</v>
      </c>
      <c r="L76" s="3">
        <v>25.4</v>
      </c>
      <c r="M76" s="10">
        <v>45014</v>
      </c>
      <c r="N76" s="3" t="s">
        <v>15</v>
      </c>
      <c r="O76" s="17">
        <v>1.4305555555555556E-2</v>
      </c>
      <c r="P76" s="13"/>
    </row>
    <row r="77" spans="1:16" x14ac:dyDescent="0.4">
      <c r="A77" s="3" t="s">
        <v>10</v>
      </c>
      <c r="B77" s="3">
        <v>115</v>
      </c>
      <c r="C77" s="3" t="str">
        <f t="shared" si="6"/>
        <v>Medium</v>
      </c>
      <c r="D77" s="3">
        <v>155</v>
      </c>
      <c r="E77" s="3" t="str">
        <f t="shared" si="7"/>
        <v>Medium</v>
      </c>
      <c r="F77" s="7">
        <f t="shared" si="0"/>
        <v>40</v>
      </c>
      <c r="G77" s="3" t="str">
        <f t="shared" si="8"/>
        <v>Medium</v>
      </c>
      <c r="H77" s="3">
        <v>94</v>
      </c>
      <c r="I77" s="3" t="str">
        <f t="shared" si="9"/>
        <v>Low</v>
      </c>
      <c r="J77" s="3">
        <v>1.03</v>
      </c>
      <c r="K77" s="3" t="str">
        <f t="shared" si="10"/>
        <v>Medium</v>
      </c>
      <c r="L77" s="3">
        <v>21.6</v>
      </c>
      <c r="M77" s="10">
        <v>45014</v>
      </c>
      <c r="N77" s="3" t="s">
        <v>15</v>
      </c>
      <c r="O77" s="17">
        <v>1.5462962962962963E-2</v>
      </c>
      <c r="P77" s="13"/>
    </row>
    <row r="78" spans="1:16" x14ac:dyDescent="0.4">
      <c r="A78" s="3" t="s">
        <v>13</v>
      </c>
      <c r="B78" s="3">
        <v>333</v>
      </c>
      <c r="C78" s="3" t="str">
        <f t="shared" si="6"/>
        <v>High</v>
      </c>
      <c r="D78" s="3">
        <v>418</v>
      </c>
      <c r="E78" s="3" t="str">
        <f t="shared" si="7"/>
        <v>High</v>
      </c>
      <c r="F78" s="7">
        <f t="shared" si="0"/>
        <v>85</v>
      </c>
      <c r="G78" s="3" t="str">
        <f t="shared" si="8"/>
        <v>High</v>
      </c>
      <c r="H78" s="3">
        <v>117</v>
      </c>
      <c r="I78" s="3" t="str">
        <f t="shared" si="9"/>
        <v>Medium</v>
      </c>
      <c r="J78" s="3" t="s">
        <v>14</v>
      </c>
      <c r="K78" s="3" t="str">
        <f t="shared" si="10"/>
        <v>High</v>
      </c>
      <c r="L78" s="3" t="s">
        <v>14</v>
      </c>
      <c r="M78" s="10">
        <v>45015</v>
      </c>
      <c r="N78" s="3" t="s">
        <v>17</v>
      </c>
      <c r="O78" s="17">
        <v>3.3368055555555554E-2</v>
      </c>
      <c r="P78" s="13"/>
    </row>
    <row r="79" spans="1:16" x14ac:dyDescent="0.4">
      <c r="A79" s="3" t="s">
        <v>10</v>
      </c>
      <c r="B79" s="3">
        <v>666</v>
      </c>
      <c r="C79" s="3" t="str">
        <f t="shared" si="6"/>
        <v>High</v>
      </c>
      <c r="D79" s="3">
        <v>861</v>
      </c>
      <c r="E79" s="3" t="str">
        <f t="shared" si="7"/>
        <v>High</v>
      </c>
      <c r="F79" s="7">
        <f t="shared" si="0"/>
        <v>195</v>
      </c>
      <c r="G79" s="3" t="str">
        <f t="shared" si="8"/>
        <v>High</v>
      </c>
      <c r="H79" s="3">
        <v>105</v>
      </c>
      <c r="I79" s="3" t="str">
        <f t="shared" si="9"/>
        <v>Medium</v>
      </c>
      <c r="J79" s="3">
        <v>6.02</v>
      </c>
      <c r="K79" s="3" t="str">
        <f t="shared" si="10"/>
        <v>High</v>
      </c>
      <c r="L79" s="3">
        <v>18.18</v>
      </c>
      <c r="M79" s="10">
        <v>45017</v>
      </c>
      <c r="N79" s="3" t="s">
        <v>20</v>
      </c>
      <c r="O79" s="17">
        <v>7.6111111111111115E-2</v>
      </c>
      <c r="P79" s="13"/>
    </row>
    <row r="80" spans="1:16" x14ac:dyDescent="0.4">
      <c r="A80" s="3" t="s">
        <v>13</v>
      </c>
      <c r="B80" s="3">
        <v>367</v>
      </c>
      <c r="C80" s="3" t="str">
        <f t="shared" si="6"/>
        <v>High</v>
      </c>
      <c r="D80" s="3">
        <v>448</v>
      </c>
      <c r="E80" s="3" t="str">
        <f t="shared" si="7"/>
        <v>High</v>
      </c>
      <c r="F80" s="7">
        <f t="shared" si="0"/>
        <v>81</v>
      </c>
      <c r="G80" s="3" t="str">
        <f t="shared" si="8"/>
        <v>High</v>
      </c>
      <c r="H80" s="3">
        <v>118</v>
      </c>
      <c r="I80" s="3" t="str">
        <f t="shared" si="9"/>
        <v>Medium</v>
      </c>
      <c r="J80" s="3" t="s">
        <v>14</v>
      </c>
      <c r="K80" s="3" t="str">
        <f t="shared" si="10"/>
        <v>High</v>
      </c>
      <c r="L80" s="3" t="s">
        <v>14</v>
      </c>
      <c r="M80" s="10">
        <v>45019</v>
      </c>
      <c r="N80" s="3" t="s">
        <v>22</v>
      </c>
      <c r="O80" s="17">
        <v>3.1851851851851853E-2</v>
      </c>
      <c r="P80" s="13"/>
    </row>
    <row r="81" spans="1:16" x14ac:dyDescent="0.4">
      <c r="A81" s="3" t="s">
        <v>21</v>
      </c>
      <c r="B81" s="3">
        <v>562</v>
      </c>
      <c r="C81" s="3" t="str">
        <f t="shared" si="6"/>
        <v>High</v>
      </c>
      <c r="D81" s="3">
        <v>645</v>
      </c>
      <c r="E81" s="3" t="str">
        <f t="shared" si="7"/>
        <v>High</v>
      </c>
      <c r="F81" s="7">
        <f t="shared" si="0"/>
        <v>83</v>
      </c>
      <c r="G81" s="3" t="str">
        <f t="shared" si="8"/>
        <v>High</v>
      </c>
      <c r="H81" s="3">
        <v>147</v>
      </c>
      <c r="I81" s="3" t="str">
        <f t="shared" si="9"/>
        <v>High</v>
      </c>
      <c r="J81" s="3" t="s">
        <v>14</v>
      </c>
      <c r="K81" s="3" t="str">
        <f t="shared" si="10"/>
        <v>High</v>
      </c>
      <c r="L81" s="3" t="s">
        <v>14</v>
      </c>
      <c r="M81" s="10">
        <v>45020</v>
      </c>
      <c r="N81" s="3" t="s">
        <v>12</v>
      </c>
      <c r="O81" s="17">
        <v>3.2453703703703707E-2</v>
      </c>
      <c r="P81" s="13"/>
    </row>
    <row r="82" spans="1:16" x14ac:dyDescent="0.4">
      <c r="A82" s="3" t="s">
        <v>10</v>
      </c>
      <c r="B82" s="3">
        <v>49</v>
      </c>
      <c r="C82" s="3" t="str">
        <f t="shared" si="6"/>
        <v>Low</v>
      </c>
      <c r="D82" s="3">
        <v>67</v>
      </c>
      <c r="E82" s="3" t="str">
        <f t="shared" si="7"/>
        <v>Low</v>
      </c>
      <c r="F82" s="7">
        <f t="shared" si="0"/>
        <v>18</v>
      </c>
      <c r="G82" s="3" t="str">
        <f t="shared" si="8"/>
        <v>Low</v>
      </c>
      <c r="H82" s="3">
        <v>114</v>
      </c>
      <c r="I82" s="3" t="str">
        <f t="shared" si="9"/>
        <v>Medium</v>
      </c>
      <c r="J82" s="3">
        <v>0.53</v>
      </c>
      <c r="K82" s="3" t="str">
        <f t="shared" si="10"/>
        <v>Low</v>
      </c>
      <c r="L82" s="3">
        <v>19.73</v>
      </c>
      <c r="M82" s="10">
        <v>45020</v>
      </c>
      <c r="N82" s="3" t="s">
        <v>12</v>
      </c>
      <c r="O82" s="17">
        <v>7.3263888888888892E-3</v>
      </c>
      <c r="P82" s="13"/>
    </row>
    <row r="83" spans="1:16" x14ac:dyDescent="0.4">
      <c r="A83" s="3" t="s">
        <v>10</v>
      </c>
      <c r="B83" s="3">
        <v>114</v>
      </c>
      <c r="C83" s="3" t="str">
        <f t="shared" si="6"/>
        <v>Medium</v>
      </c>
      <c r="D83" s="3">
        <v>154</v>
      </c>
      <c r="E83" s="3" t="str">
        <f t="shared" si="7"/>
        <v>Medium</v>
      </c>
      <c r="F83" s="7">
        <f t="shared" si="0"/>
        <v>40</v>
      </c>
      <c r="G83" s="3" t="str">
        <f t="shared" si="8"/>
        <v>Medium</v>
      </c>
      <c r="H83" s="3">
        <v>95</v>
      </c>
      <c r="I83" s="3" t="str">
        <f t="shared" si="9"/>
        <v>Low</v>
      </c>
      <c r="J83" s="3">
        <v>1.05</v>
      </c>
      <c r="K83" s="3" t="str">
        <f t="shared" si="10"/>
        <v>Medium</v>
      </c>
      <c r="L83" s="3">
        <v>20.98</v>
      </c>
      <c r="M83" s="10">
        <v>45020</v>
      </c>
      <c r="N83" s="3" t="s">
        <v>12</v>
      </c>
      <c r="O83" s="17">
        <v>1.5370370370370371E-2</v>
      </c>
      <c r="P83" s="13"/>
    </row>
    <row r="84" spans="1:16" x14ac:dyDescent="0.4">
      <c r="A84" s="3" t="s">
        <v>21</v>
      </c>
      <c r="B84" s="3">
        <v>521</v>
      </c>
      <c r="C84" s="3" t="str">
        <f t="shared" si="6"/>
        <v>High</v>
      </c>
      <c r="D84" s="3">
        <v>602</v>
      </c>
      <c r="E84" s="3" t="str">
        <f t="shared" si="7"/>
        <v>High</v>
      </c>
      <c r="F84" s="7">
        <f t="shared" si="0"/>
        <v>81</v>
      </c>
      <c r="G84" s="3" t="str">
        <f t="shared" si="8"/>
        <v>High</v>
      </c>
      <c r="H84" s="3">
        <v>142</v>
      </c>
      <c r="I84" s="3" t="str">
        <f t="shared" si="9"/>
        <v>High</v>
      </c>
      <c r="J84" s="3" t="s">
        <v>14</v>
      </c>
      <c r="K84" s="3" t="str">
        <f t="shared" si="10"/>
        <v>High</v>
      </c>
      <c r="L84" s="3" t="s">
        <v>14</v>
      </c>
      <c r="M84" s="10">
        <v>45022</v>
      </c>
      <c r="N84" s="3" t="s">
        <v>17</v>
      </c>
      <c r="O84" s="17">
        <v>3.1655092592592596E-2</v>
      </c>
      <c r="P84" s="13"/>
    </row>
    <row r="85" spans="1:16" x14ac:dyDescent="0.4">
      <c r="A85" s="3" t="s">
        <v>13</v>
      </c>
      <c r="B85" s="3">
        <v>500</v>
      </c>
      <c r="C85" s="3" t="str">
        <f t="shared" si="6"/>
        <v>High</v>
      </c>
      <c r="D85" s="3">
        <v>583</v>
      </c>
      <c r="E85" s="3" t="str">
        <f t="shared" si="7"/>
        <v>High</v>
      </c>
      <c r="F85" s="7">
        <f t="shared" si="0"/>
        <v>83</v>
      </c>
      <c r="G85" s="3" t="str">
        <f t="shared" si="8"/>
        <v>High</v>
      </c>
      <c r="H85" s="3">
        <v>142</v>
      </c>
      <c r="I85" s="3" t="str">
        <f t="shared" si="9"/>
        <v>High</v>
      </c>
      <c r="J85" s="3" t="s">
        <v>14</v>
      </c>
      <c r="K85" s="3" t="str">
        <f t="shared" si="10"/>
        <v>High</v>
      </c>
      <c r="L85" s="3" t="s">
        <v>14</v>
      </c>
      <c r="M85" s="10">
        <v>45023</v>
      </c>
      <c r="N85" s="3" t="s">
        <v>19</v>
      </c>
      <c r="O85" s="17">
        <v>3.2268518518518516E-2</v>
      </c>
      <c r="P85" s="13"/>
    </row>
    <row r="86" spans="1:16" x14ac:dyDescent="0.4">
      <c r="A86" s="3" t="s">
        <v>10</v>
      </c>
      <c r="B86" s="3">
        <v>106</v>
      </c>
      <c r="C86" s="3" t="str">
        <f t="shared" si="6"/>
        <v>Medium</v>
      </c>
      <c r="D86" s="3">
        <v>148</v>
      </c>
      <c r="E86" s="3" t="str">
        <f t="shared" si="7"/>
        <v>Medium</v>
      </c>
      <c r="F86" s="7">
        <f t="shared" si="0"/>
        <v>42</v>
      </c>
      <c r="G86" s="3" t="str">
        <f t="shared" si="8"/>
        <v>Medium</v>
      </c>
      <c r="H86" s="3">
        <v>100</v>
      </c>
      <c r="I86" s="3" t="str">
        <f t="shared" si="9"/>
        <v>Medium</v>
      </c>
      <c r="J86" s="3">
        <v>1.1499999999999999</v>
      </c>
      <c r="K86" s="3" t="str">
        <f t="shared" si="10"/>
        <v>Medium</v>
      </c>
      <c r="L86" s="3">
        <v>20.5</v>
      </c>
      <c r="M86" s="10">
        <v>45025</v>
      </c>
      <c r="N86" s="3" t="s">
        <v>11</v>
      </c>
      <c r="O86" s="17">
        <v>1.6435185185185185E-2</v>
      </c>
      <c r="P86" s="13"/>
    </row>
    <row r="87" spans="1:16" x14ac:dyDescent="0.4">
      <c r="A87" s="3" t="s">
        <v>13</v>
      </c>
      <c r="B87" s="3">
        <v>297</v>
      </c>
      <c r="C87" s="3" t="str">
        <f t="shared" si="6"/>
        <v>Medium</v>
      </c>
      <c r="D87" s="3">
        <v>383</v>
      </c>
      <c r="E87" s="3" t="str">
        <f t="shared" si="7"/>
        <v>High</v>
      </c>
      <c r="F87" s="7">
        <f t="shared" si="0"/>
        <v>86</v>
      </c>
      <c r="G87" s="3" t="str">
        <f t="shared" si="8"/>
        <v>High</v>
      </c>
      <c r="H87" s="3">
        <v>110</v>
      </c>
      <c r="I87" s="3" t="str">
        <f t="shared" si="9"/>
        <v>Medium</v>
      </c>
      <c r="J87" s="3" t="s">
        <v>14</v>
      </c>
      <c r="K87" s="3" t="str">
        <f t="shared" si="10"/>
        <v>High</v>
      </c>
      <c r="L87" s="3" t="s">
        <v>14</v>
      </c>
      <c r="M87" s="10">
        <v>45027</v>
      </c>
      <c r="N87" s="3" t="s">
        <v>12</v>
      </c>
      <c r="O87" s="17">
        <v>3.3854166666666664E-2</v>
      </c>
      <c r="P87" s="13"/>
    </row>
    <row r="88" spans="1:16" x14ac:dyDescent="0.4">
      <c r="A88" s="3" t="s">
        <v>10</v>
      </c>
      <c r="B88" s="3">
        <v>100</v>
      </c>
      <c r="C88" s="3" t="str">
        <f t="shared" si="6"/>
        <v>Medium</v>
      </c>
      <c r="D88" s="3">
        <v>137</v>
      </c>
      <c r="E88" s="3" t="str">
        <f t="shared" si="7"/>
        <v>Medium</v>
      </c>
      <c r="F88" s="7">
        <f t="shared" si="0"/>
        <v>37</v>
      </c>
      <c r="G88" s="3" t="str">
        <f t="shared" si="8"/>
        <v>Medium</v>
      </c>
      <c r="H88" s="3">
        <v>95</v>
      </c>
      <c r="I88" s="3" t="str">
        <f t="shared" si="9"/>
        <v>Low</v>
      </c>
      <c r="J88" s="3">
        <v>1.05</v>
      </c>
      <c r="K88" s="3" t="str">
        <f t="shared" si="10"/>
        <v>Medium</v>
      </c>
      <c r="L88" s="3">
        <v>20.22</v>
      </c>
      <c r="M88" s="10">
        <v>45027</v>
      </c>
      <c r="N88" s="3" t="s">
        <v>12</v>
      </c>
      <c r="O88" s="17">
        <v>1.4791666666666667E-2</v>
      </c>
      <c r="P88" s="13"/>
    </row>
    <row r="89" spans="1:16" x14ac:dyDescent="0.4">
      <c r="A89" s="3" t="s">
        <v>21</v>
      </c>
      <c r="B89" s="3">
        <v>532</v>
      </c>
      <c r="C89" s="3" t="str">
        <f t="shared" si="6"/>
        <v>High</v>
      </c>
      <c r="D89" s="3">
        <v>615</v>
      </c>
      <c r="E89" s="3" t="str">
        <f t="shared" si="7"/>
        <v>High</v>
      </c>
      <c r="F89" s="7">
        <f t="shared" si="0"/>
        <v>83</v>
      </c>
      <c r="G89" s="3" t="str">
        <f t="shared" si="8"/>
        <v>High</v>
      </c>
      <c r="H89" s="3">
        <v>143</v>
      </c>
      <c r="I89" s="3" t="str">
        <f t="shared" si="9"/>
        <v>High</v>
      </c>
      <c r="J89" s="3" t="s">
        <v>14</v>
      </c>
      <c r="K89" s="3" t="str">
        <f t="shared" si="10"/>
        <v>High</v>
      </c>
      <c r="L89" s="3" t="s">
        <v>14</v>
      </c>
      <c r="M89" s="10">
        <v>45028</v>
      </c>
      <c r="N89" s="3" t="s">
        <v>15</v>
      </c>
      <c r="O89" s="17">
        <v>3.2222222222222222E-2</v>
      </c>
      <c r="P89" s="13"/>
    </row>
    <row r="90" spans="1:16" x14ac:dyDescent="0.4">
      <c r="A90" s="3" t="s">
        <v>10</v>
      </c>
      <c r="B90" s="3">
        <v>138</v>
      </c>
      <c r="C90" s="3" t="str">
        <f t="shared" si="6"/>
        <v>Medium</v>
      </c>
      <c r="D90" s="3">
        <v>181</v>
      </c>
      <c r="E90" s="3" t="str">
        <f t="shared" si="7"/>
        <v>Medium</v>
      </c>
      <c r="F90" s="7">
        <f t="shared" si="0"/>
        <v>43</v>
      </c>
      <c r="G90" s="3" t="str">
        <f t="shared" si="8"/>
        <v>Medium</v>
      </c>
      <c r="H90" s="3">
        <v>98</v>
      </c>
      <c r="I90" s="3" t="str">
        <f t="shared" si="9"/>
        <v>Low</v>
      </c>
      <c r="J90" s="3">
        <v>1.1399999999999999</v>
      </c>
      <c r="K90" s="3" t="str">
        <f t="shared" si="10"/>
        <v>Medium</v>
      </c>
      <c r="L90" s="3">
        <v>21.47</v>
      </c>
      <c r="M90" s="10">
        <v>45028</v>
      </c>
      <c r="N90" s="3" t="s">
        <v>15</v>
      </c>
      <c r="O90" s="17">
        <v>1.7060185185185185E-2</v>
      </c>
      <c r="P90" s="13"/>
    </row>
    <row r="91" spans="1:16" x14ac:dyDescent="0.4">
      <c r="A91" s="3" t="s">
        <v>13</v>
      </c>
      <c r="B91" s="3">
        <v>443</v>
      </c>
      <c r="C91" s="3" t="str">
        <f t="shared" si="6"/>
        <v>High</v>
      </c>
      <c r="D91" s="3">
        <v>524</v>
      </c>
      <c r="E91" s="3" t="str">
        <f t="shared" si="7"/>
        <v>High</v>
      </c>
      <c r="F91" s="7">
        <f t="shared" si="0"/>
        <v>81</v>
      </c>
      <c r="G91" s="3" t="str">
        <f t="shared" si="8"/>
        <v>High</v>
      </c>
      <c r="H91" s="3">
        <v>132</v>
      </c>
      <c r="I91" s="3" t="str">
        <f t="shared" si="9"/>
        <v>Medium</v>
      </c>
      <c r="J91" s="3" t="s">
        <v>14</v>
      </c>
      <c r="K91" s="3" t="str">
        <f t="shared" si="10"/>
        <v>High</v>
      </c>
      <c r="L91" s="3" t="s">
        <v>14</v>
      </c>
      <c r="M91" s="10">
        <v>45029</v>
      </c>
      <c r="N91" s="3" t="s">
        <v>17</v>
      </c>
      <c r="O91" s="17">
        <v>3.152777777777778E-2</v>
      </c>
      <c r="P91" s="13"/>
    </row>
    <row r="92" spans="1:16" x14ac:dyDescent="0.4">
      <c r="A92" s="3" t="s">
        <v>10</v>
      </c>
      <c r="B92" s="3">
        <v>402</v>
      </c>
      <c r="C92" s="3" t="str">
        <f t="shared" si="6"/>
        <v>High</v>
      </c>
      <c r="D92" s="3">
        <v>527</v>
      </c>
      <c r="E92" s="3" t="str">
        <f t="shared" si="7"/>
        <v>High</v>
      </c>
      <c r="F92" s="7">
        <f t="shared" si="0"/>
        <v>125</v>
      </c>
      <c r="G92" s="3" t="str">
        <f t="shared" si="8"/>
        <v>High</v>
      </c>
      <c r="H92" s="3">
        <v>109</v>
      </c>
      <c r="I92" s="3" t="str">
        <f t="shared" si="9"/>
        <v>Medium</v>
      </c>
      <c r="J92" s="3">
        <v>3.3</v>
      </c>
      <c r="K92" s="3" t="str">
        <f t="shared" si="10"/>
        <v>High</v>
      </c>
      <c r="L92" s="3">
        <v>21.38</v>
      </c>
      <c r="M92" s="10">
        <v>45031</v>
      </c>
      <c r="N92" s="3" t="s">
        <v>20</v>
      </c>
      <c r="O92" s="17">
        <v>4.9108796296296296E-2</v>
      </c>
      <c r="P92" s="13"/>
    </row>
    <row r="93" spans="1:16" x14ac:dyDescent="0.4">
      <c r="A93" s="3" t="s">
        <v>10</v>
      </c>
      <c r="B93" s="3">
        <v>343</v>
      </c>
      <c r="C93" s="3" t="str">
        <f t="shared" si="6"/>
        <v>High</v>
      </c>
      <c r="D93" s="3">
        <v>455</v>
      </c>
      <c r="E93" s="3" t="str">
        <f t="shared" si="7"/>
        <v>High</v>
      </c>
      <c r="F93" s="7">
        <f t="shared" si="0"/>
        <v>112</v>
      </c>
      <c r="G93" s="3" t="str">
        <f t="shared" si="8"/>
        <v>High</v>
      </c>
      <c r="H93" s="3">
        <v>106</v>
      </c>
      <c r="I93" s="3" t="str">
        <f t="shared" si="9"/>
        <v>Medium</v>
      </c>
      <c r="J93" s="3">
        <v>3.05</v>
      </c>
      <c r="K93" s="3" t="str">
        <f t="shared" si="10"/>
        <v>High</v>
      </c>
      <c r="L93" s="3">
        <v>20.52</v>
      </c>
      <c r="M93" s="10">
        <v>45032</v>
      </c>
      <c r="N93" s="3" t="s">
        <v>11</v>
      </c>
      <c r="O93" s="17">
        <v>4.3541666666666666E-2</v>
      </c>
      <c r="P93" s="13"/>
    </row>
    <row r="94" spans="1:16" x14ac:dyDescent="0.4">
      <c r="A94" s="3" t="s">
        <v>21</v>
      </c>
      <c r="B94" s="3">
        <v>519</v>
      </c>
      <c r="C94" s="3" t="str">
        <f t="shared" si="6"/>
        <v>High</v>
      </c>
      <c r="D94" s="3">
        <v>603</v>
      </c>
      <c r="E94" s="3" t="str">
        <f t="shared" si="7"/>
        <v>High</v>
      </c>
      <c r="F94" s="7">
        <f t="shared" si="0"/>
        <v>84</v>
      </c>
      <c r="G94" s="3" t="str">
        <f t="shared" si="8"/>
        <v>High</v>
      </c>
      <c r="H94" s="3">
        <v>137</v>
      </c>
      <c r="I94" s="3" t="str">
        <f t="shared" si="9"/>
        <v>High</v>
      </c>
      <c r="J94" s="3" t="s">
        <v>14</v>
      </c>
      <c r="K94" s="3" t="str">
        <f t="shared" si="10"/>
        <v>High</v>
      </c>
      <c r="L94" s="3" t="s">
        <v>14</v>
      </c>
      <c r="M94" s="10">
        <v>45033</v>
      </c>
      <c r="N94" s="3" t="s">
        <v>22</v>
      </c>
      <c r="O94" s="17">
        <v>3.30787037037037E-2</v>
      </c>
      <c r="P94" s="13"/>
    </row>
    <row r="95" spans="1:16" x14ac:dyDescent="0.4">
      <c r="A95" s="3" t="s">
        <v>10</v>
      </c>
      <c r="B95" s="3">
        <v>106</v>
      </c>
      <c r="C95" s="3" t="str">
        <f t="shared" si="6"/>
        <v>Medium</v>
      </c>
      <c r="D95" s="3">
        <v>142</v>
      </c>
      <c r="E95" s="3" t="str">
        <f t="shared" si="7"/>
        <v>Medium</v>
      </c>
      <c r="F95" s="7">
        <f t="shared" si="0"/>
        <v>36</v>
      </c>
      <c r="G95" s="3" t="str">
        <f t="shared" si="8"/>
        <v>Medium</v>
      </c>
      <c r="H95" s="3">
        <v>91</v>
      </c>
      <c r="I95" s="3" t="str">
        <f t="shared" si="9"/>
        <v>Low</v>
      </c>
      <c r="J95" s="3">
        <v>1.01</v>
      </c>
      <c r="K95" s="3" t="str">
        <f t="shared" si="10"/>
        <v>Medium</v>
      </c>
      <c r="L95" s="3">
        <v>20.47</v>
      </c>
      <c r="M95" s="10">
        <v>45033</v>
      </c>
      <c r="N95" s="3" t="s">
        <v>22</v>
      </c>
      <c r="O95" s="17">
        <v>1.4398148148148148E-2</v>
      </c>
      <c r="P95" s="13"/>
    </row>
    <row r="96" spans="1:16" x14ac:dyDescent="0.4">
      <c r="A96" s="3" t="s">
        <v>10</v>
      </c>
      <c r="B96" s="3">
        <v>112</v>
      </c>
      <c r="C96" s="3" t="str">
        <f t="shared" si="6"/>
        <v>Medium</v>
      </c>
      <c r="D96" s="3">
        <v>145</v>
      </c>
      <c r="E96" s="3" t="str">
        <f t="shared" si="7"/>
        <v>Medium</v>
      </c>
      <c r="F96" s="7">
        <f t="shared" si="0"/>
        <v>33</v>
      </c>
      <c r="G96" s="3" t="str">
        <f t="shared" si="8"/>
        <v>Medium</v>
      </c>
      <c r="H96" s="3">
        <v>104</v>
      </c>
      <c r="I96" s="3" t="str">
        <f t="shared" si="9"/>
        <v>Medium</v>
      </c>
      <c r="J96" s="3">
        <v>1.04</v>
      </c>
      <c r="K96" s="3" t="str">
        <f t="shared" si="10"/>
        <v>Medium</v>
      </c>
      <c r="L96" s="3">
        <v>17.95</v>
      </c>
      <c r="M96" s="10">
        <v>45034</v>
      </c>
      <c r="N96" s="3" t="s">
        <v>12</v>
      </c>
      <c r="O96" s="17">
        <v>1.3009259259259259E-2</v>
      </c>
      <c r="P96" s="13"/>
    </row>
    <row r="97" spans="1:16" x14ac:dyDescent="0.4">
      <c r="A97" s="3" t="s">
        <v>21</v>
      </c>
      <c r="B97" s="3">
        <v>549</v>
      </c>
      <c r="C97" s="3" t="str">
        <f t="shared" si="6"/>
        <v>High</v>
      </c>
      <c r="D97" s="3">
        <v>632</v>
      </c>
      <c r="E97" s="3" t="str">
        <f t="shared" si="7"/>
        <v>High</v>
      </c>
      <c r="F97" s="7">
        <f t="shared" si="0"/>
        <v>83</v>
      </c>
      <c r="G97" s="3" t="str">
        <f t="shared" si="8"/>
        <v>High</v>
      </c>
      <c r="H97" s="3">
        <v>144</v>
      </c>
      <c r="I97" s="3" t="str">
        <f t="shared" si="9"/>
        <v>High</v>
      </c>
      <c r="J97" s="3" t="s">
        <v>14</v>
      </c>
      <c r="K97" s="3" t="str">
        <f t="shared" si="10"/>
        <v>High</v>
      </c>
      <c r="L97" s="3" t="s">
        <v>14</v>
      </c>
      <c r="M97" s="10">
        <v>45035</v>
      </c>
      <c r="N97" s="3" t="s">
        <v>15</v>
      </c>
      <c r="O97" s="17">
        <v>3.2372685185185185E-2</v>
      </c>
      <c r="P97" s="13"/>
    </row>
    <row r="98" spans="1:16" x14ac:dyDescent="0.4">
      <c r="A98" s="3" t="s">
        <v>10</v>
      </c>
      <c r="B98" s="3">
        <v>78</v>
      </c>
      <c r="C98" s="3" t="str">
        <f t="shared" si="6"/>
        <v>Low</v>
      </c>
      <c r="D98" s="3">
        <v>105</v>
      </c>
      <c r="E98" s="3" t="str">
        <f t="shared" si="7"/>
        <v>Medium</v>
      </c>
      <c r="F98" s="7">
        <f t="shared" si="0"/>
        <v>27</v>
      </c>
      <c r="G98" s="3" t="str">
        <f t="shared" si="8"/>
        <v>Medium</v>
      </c>
      <c r="H98" s="3">
        <v>110</v>
      </c>
      <c r="I98" s="3" t="str">
        <f t="shared" si="9"/>
        <v>Medium</v>
      </c>
      <c r="J98" s="3">
        <v>0.78</v>
      </c>
      <c r="K98" s="3" t="str">
        <f t="shared" si="10"/>
        <v>Medium</v>
      </c>
      <c r="L98" s="3">
        <v>19.43</v>
      </c>
      <c r="M98" s="10">
        <v>45035</v>
      </c>
      <c r="N98" s="3" t="s">
        <v>15</v>
      </c>
      <c r="O98" s="17">
        <v>1.0555555555555556E-2</v>
      </c>
      <c r="P98" s="13"/>
    </row>
    <row r="99" spans="1:16" x14ac:dyDescent="0.4">
      <c r="A99" s="3" t="s">
        <v>13</v>
      </c>
      <c r="B99" s="3">
        <v>266</v>
      </c>
      <c r="C99" s="3" t="str">
        <f t="shared" si="6"/>
        <v>Medium</v>
      </c>
      <c r="D99" s="3">
        <v>352</v>
      </c>
      <c r="E99" s="3" t="str">
        <f t="shared" si="7"/>
        <v>High</v>
      </c>
      <c r="F99" s="7">
        <f t="shared" si="0"/>
        <v>86</v>
      </c>
      <c r="G99" s="3" t="str">
        <f t="shared" si="8"/>
        <v>High</v>
      </c>
      <c r="H99" s="3">
        <v>108</v>
      </c>
      <c r="I99" s="3" t="str">
        <f t="shared" si="9"/>
        <v>Medium</v>
      </c>
      <c r="J99" s="3" t="s">
        <v>14</v>
      </c>
      <c r="K99" s="3" t="str">
        <f t="shared" si="10"/>
        <v>High</v>
      </c>
      <c r="L99" s="3" t="s">
        <v>14</v>
      </c>
      <c r="M99" s="10">
        <v>45036</v>
      </c>
      <c r="N99" s="3" t="s">
        <v>17</v>
      </c>
      <c r="O99" s="17">
        <v>3.349537037037037E-2</v>
      </c>
      <c r="P99" s="13"/>
    </row>
    <row r="100" spans="1:16" x14ac:dyDescent="0.4">
      <c r="A100" s="3" t="s">
        <v>13</v>
      </c>
      <c r="B100" s="3">
        <v>435</v>
      </c>
      <c r="C100" s="3" t="str">
        <f t="shared" si="6"/>
        <v>High</v>
      </c>
      <c r="D100" s="3">
        <v>512</v>
      </c>
      <c r="E100" s="3" t="str">
        <f t="shared" si="7"/>
        <v>High</v>
      </c>
      <c r="F100" s="7">
        <f t="shared" si="0"/>
        <v>77</v>
      </c>
      <c r="G100" s="3" t="str">
        <f t="shared" si="8"/>
        <v>Medium</v>
      </c>
      <c r="H100" s="3">
        <v>134</v>
      </c>
      <c r="I100" s="3" t="str">
        <f t="shared" si="9"/>
        <v>Medium</v>
      </c>
      <c r="J100" s="3" t="s">
        <v>14</v>
      </c>
      <c r="K100" s="3" t="str">
        <f t="shared" si="10"/>
        <v>High</v>
      </c>
      <c r="L100" s="3" t="s">
        <v>14</v>
      </c>
      <c r="M100" s="10">
        <v>45037</v>
      </c>
      <c r="N100" s="3" t="s">
        <v>19</v>
      </c>
      <c r="O100" s="17">
        <v>3.0092592592592591E-2</v>
      </c>
      <c r="P100" s="13"/>
    </row>
    <row r="101" spans="1:16" x14ac:dyDescent="0.4">
      <c r="A101" s="3" t="s">
        <v>16</v>
      </c>
      <c r="B101" s="3">
        <v>330</v>
      </c>
      <c r="C101" s="3" t="str">
        <f t="shared" si="6"/>
        <v>High</v>
      </c>
      <c r="D101" s="3">
        <v>404</v>
      </c>
      <c r="E101" s="3" t="str">
        <f t="shared" si="7"/>
        <v>High</v>
      </c>
      <c r="F101" s="7">
        <f t="shared" si="0"/>
        <v>74</v>
      </c>
      <c r="G101" s="3" t="str">
        <f t="shared" si="8"/>
        <v>Medium</v>
      </c>
      <c r="H101" s="3">
        <v>119</v>
      </c>
      <c r="I101" s="3" t="str">
        <f t="shared" si="9"/>
        <v>Medium</v>
      </c>
      <c r="J101" s="3" t="s">
        <v>14</v>
      </c>
      <c r="K101" s="3" t="str">
        <f t="shared" si="10"/>
        <v>High</v>
      </c>
      <c r="L101" s="3" t="s">
        <v>14</v>
      </c>
      <c r="M101" s="10">
        <v>45037</v>
      </c>
      <c r="N101" s="3" t="s">
        <v>19</v>
      </c>
      <c r="O101" s="17">
        <v>2.8993055555555557E-2</v>
      </c>
      <c r="P101" s="13"/>
    </row>
    <row r="102" spans="1:16" x14ac:dyDescent="0.4">
      <c r="A102" s="3" t="s">
        <v>10</v>
      </c>
      <c r="B102" s="3">
        <v>369</v>
      </c>
      <c r="C102" s="3" t="str">
        <f t="shared" si="6"/>
        <v>High</v>
      </c>
      <c r="D102" s="3">
        <v>478</v>
      </c>
      <c r="E102" s="3" t="str">
        <f t="shared" si="7"/>
        <v>High</v>
      </c>
      <c r="F102" s="7">
        <f t="shared" si="0"/>
        <v>109</v>
      </c>
      <c r="G102" s="3" t="str">
        <f t="shared" si="8"/>
        <v>High</v>
      </c>
      <c r="H102" s="3">
        <v>102</v>
      </c>
      <c r="I102" s="3" t="str">
        <f t="shared" si="9"/>
        <v>Medium</v>
      </c>
      <c r="J102" s="3">
        <v>3.03</v>
      </c>
      <c r="K102" s="3" t="str">
        <f t="shared" si="10"/>
        <v>High</v>
      </c>
      <c r="L102" s="3">
        <v>20.22</v>
      </c>
      <c r="M102" s="10">
        <v>45039</v>
      </c>
      <c r="N102" s="3" t="s">
        <v>11</v>
      </c>
      <c r="O102" s="17">
        <v>4.2557870370370371E-2</v>
      </c>
      <c r="P102" s="13"/>
    </row>
    <row r="103" spans="1:16" x14ac:dyDescent="0.4">
      <c r="A103" s="3" t="s">
        <v>13</v>
      </c>
      <c r="B103" s="3">
        <v>371</v>
      </c>
      <c r="C103" s="3" t="str">
        <f t="shared" si="6"/>
        <v>High</v>
      </c>
      <c r="D103" s="3">
        <v>458</v>
      </c>
      <c r="E103" s="3" t="str">
        <f t="shared" si="7"/>
        <v>High</v>
      </c>
      <c r="F103" s="7">
        <f t="shared" si="0"/>
        <v>87</v>
      </c>
      <c r="G103" s="3" t="str">
        <f t="shared" si="8"/>
        <v>High</v>
      </c>
      <c r="H103" s="3">
        <v>117</v>
      </c>
      <c r="I103" s="3" t="str">
        <f t="shared" si="9"/>
        <v>Medium</v>
      </c>
      <c r="J103" s="3" t="s">
        <v>14</v>
      </c>
      <c r="K103" s="3" t="str">
        <f t="shared" si="10"/>
        <v>High</v>
      </c>
      <c r="L103" s="3" t="s">
        <v>14</v>
      </c>
      <c r="M103" s="10">
        <v>45040</v>
      </c>
      <c r="N103" s="3" t="s">
        <v>22</v>
      </c>
      <c r="O103" s="17">
        <v>3.3854166666666664E-2</v>
      </c>
      <c r="P103" s="13"/>
    </row>
    <row r="104" spans="1:16" x14ac:dyDescent="0.4">
      <c r="A104" s="3" t="s">
        <v>10</v>
      </c>
      <c r="B104" s="3">
        <v>54</v>
      </c>
      <c r="C104" s="3" t="str">
        <f t="shared" si="6"/>
        <v>Low</v>
      </c>
      <c r="D104" s="3">
        <v>74</v>
      </c>
      <c r="E104" s="3" t="str">
        <f t="shared" si="7"/>
        <v>Low</v>
      </c>
      <c r="F104" s="7">
        <f t="shared" si="0"/>
        <v>20</v>
      </c>
      <c r="G104" s="3" t="str">
        <f t="shared" si="8"/>
        <v>Low</v>
      </c>
      <c r="H104" s="3">
        <v>99</v>
      </c>
      <c r="I104" s="3" t="str">
        <f t="shared" si="9"/>
        <v>Low</v>
      </c>
      <c r="J104" s="3">
        <v>0.62</v>
      </c>
      <c r="K104" s="3" t="str">
        <f t="shared" si="10"/>
        <v>Low</v>
      </c>
      <c r="L104" s="3">
        <v>18.12</v>
      </c>
      <c r="M104" s="10">
        <v>45041</v>
      </c>
      <c r="N104" s="3" t="s">
        <v>12</v>
      </c>
      <c r="O104" s="17">
        <v>7.8240740740740736E-3</v>
      </c>
      <c r="P104" s="13"/>
    </row>
    <row r="105" spans="1:16" x14ac:dyDescent="0.4">
      <c r="A105" s="3" t="s">
        <v>13</v>
      </c>
      <c r="B105" s="3">
        <v>296</v>
      </c>
      <c r="C105" s="3" t="str">
        <f t="shared" si="6"/>
        <v>Medium</v>
      </c>
      <c r="D105" s="3">
        <v>380</v>
      </c>
      <c r="E105" s="3" t="str">
        <f t="shared" si="7"/>
        <v>High</v>
      </c>
      <c r="F105" s="7">
        <f t="shared" si="0"/>
        <v>84</v>
      </c>
      <c r="G105" s="3" t="str">
        <f t="shared" si="8"/>
        <v>High</v>
      </c>
      <c r="H105" s="3">
        <v>113</v>
      </c>
      <c r="I105" s="3" t="str">
        <f t="shared" si="9"/>
        <v>Medium</v>
      </c>
      <c r="J105" s="3" t="s">
        <v>14</v>
      </c>
      <c r="K105" s="3" t="str">
        <f t="shared" si="10"/>
        <v>High</v>
      </c>
      <c r="L105" s="3" t="s">
        <v>14</v>
      </c>
      <c r="M105" s="10">
        <v>45042</v>
      </c>
      <c r="N105" s="3" t="s">
        <v>15</v>
      </c>
      <c r="O105" s="17">
        <v>3.2488425925925928E-2</v>
      </c>
      <c r="P105" s="13"/>
    </row>
    <row r="106" spans="1:16" x14ac:dyDescent="0.4">
      <c r="A106" s="3" t="s">
        <v>21</v>
      </c>
      <c r="B106" s="3">
        <v>546</v>
      </c>
      <c r="C106" s="3" t="str">
        <f t="shared" si="6"/>
        <v>High</v>
      </c>
      <c r="D106" s="3">
        <v>631</v>
      </c>
      <c r="E106" s="3" t="str">
        <f t="shared" si="7"/>
        <v>High</v>
      </c>
      <c r="F106" s="7">
        <f t="shared" si="0"/>
        <v>85</v>
      </c>
      <c r="G106" s="3" t="str">
        <f t="shared" si="8"/>
        <v>High</v>
      </c>
      <c r="H106" s="3">
        <v>145</v>
      </c>
      <c r="I106" s="3" t="str">
        <f t="shared" si="9"/>
        <v>High</v>
      </c>
      <c r="J106" s="3" t="s">
        <v>14</v>
      </c>
      <c r="K106" s="3" t="str">
        <f t="shared" si="10"/>
        <v>High</v>
      </c>
      <c r="L106" s="3" t="s">
        <v>14</v>
      </c>
      <c r="M106" s="10">
        <v>45045</v>
      </c>
      <c r="N106" s="3" t="s">
        <v>20</v>
      </c>
      <c r="O106" s="17">
        <v>3.3240740740740737E-2</v>
      </c>
      <c r="P106" s="13"/>
    </row>
    <row r="107" spans="1:16" x14ac:dyDescent="0.4">
      <c r="A107" s="3" t="s">
        <v>21</v>
      </c>
      <c r="B107" s="3">
        <v>519</v>
      </c>
      <c r="C107" s="3" t="str">
        <f t="shared" si="6"/>
        <v>High</v>
      </c>
      <c r="D107" s="3">
        <v>600</v>
      </c>
      <c r="E107" s="3" t="str">
        <f t="shared" si="7"/>
        <v>High</v>
      </c>
      <c r="F107" s="7">
        <f t="shared" si="0"/>
        <v>81</v>
      </c>
      <c r="G107" s="3" t="str">
        <f t="shared" si="8"/>
        <v>High</v>
      </c>
      <c r="H107" s="3">
        <v>146</v>
      </c>
      <c r="I107" s="3" t="str">
        <f t="shared" si="9"/>
        <v>High</v>
      </c>
      <c r="J107" s="3" t="s">
        <v>14</v>
      </c>
      <c r="K107" s="3" t="str">
        <f t="shared" si="10"/>
        <v>High</v>
      </c>
      <c r="L107" s="3" t="s">
        <v>14</v>
      </c>
      <c r="M107" s="10">
        <v>45047</v>
      </c>
      <c r="N107" s="3" t="s">
        <v>22</v>
      </c>
      <c r="O107" s="17">
        <v>3.1620370370370368E-2</v>
      </c>
      <c r="P107" s="13"/>
    </row>
    <row r="108" spans="1:16" x14ac:dyDescent="0.4">
      <c r="A108" s="3" t="s">
        <v>13</v>
      </c>
      <c r="B108" s="3">
        <v>305</v>
      </c>
      <c r="C108" s="3" t="str">
        <f t="shared" si="6"/>
        <v>High</v>
      </c>
      <c r="D108" s="3">
        <v>386</v>
      </c>
      <c r="E108" s="3" t="str">
        <f t="shared" si="7"/>
        <v>High</v>
      </c>
      <c r="F108" s="7">
        <f t="shared" si="0"/>
        <v>81</v>
      </c>
      <c r="G108" s="3" t="str">
        <f t="shared" si="8"/>
        <v>High</v>
      </c>
      <c r="H108" s="3">
        <v>115</v>
      </c>
      <c r="I108" s="3" t="str">
        <f t="shared" si="9"/>
        <v>Medium</v>
      </c>
      <c r="J108" s="3" t="s">
        <v>14</v>
      </c>
      <c r="K108" s="3" t="str">
        <f t="shared" si="10"/>
        <v>High</v>
      </c>
      <c r="L108" s="3" t="s">
        <v>14</v>
      </c>
      <c r="M108" s="10">
        <v>45048</v>
      </c>
      <c r="N108" s="3" t="s">
        <v>12</v>
      </c>
      <c r="O108" s="17">
        <v>3.1747685185185184E-2</v>
      </c>
      <c r="P108" s="13"/>
    </row>
    <row r="109" spans="1:16" x14ac:dyDescent="0.4">
      <c r="A109" s="3" t="s">
        <v>13</v>
      </c>
      <c r="B109" s="3">
        <v>493</v>
      </c>
      <c r="C109" s="3" t="str">
        <f t="shared" si="6"/>
        <v>High</v>
      </c>
      <c r="D109" s="3">
        <v>594</v>
      </c>
      <c r="E109" s="3" t="str">
        <f t="shared" si="7"/>
        <v>High</v>
      </c>
      <c r="F109" s="7">
        <f t="shared" si="0"/>
        <v>101</v>
      </c>
      <c r="G109" s="3" t="str">
        <f t="shared" si="8"/>
        <v>High</v>
      </c>
      <c r="H109" s="3">
        <v>128</v>
      </c>
      <c r="I109" s="3" t="str">
        <f t="shared" si="9"/>
        <v>Medium</v>
      </c>
      <c r="J109" s="3" t="s">
        <v>14</v>
      </c>
      <c r="K109" s="3" t="str">
        <f t="shared" si="10"/>
        <v>High</v>
      </c>
      <c r="L109" s="3" t="s">
        <v>14</v>
      </c>
      <c r="M109" s="10">
        <v>45049</v>
      </c>
      <c r="N109" s="3" t="s">
        <v>15</v>
      </c>
      <c r="O109" s="17">
        <v>3.965277777777778E-2</v>
      </c>
      <c r="P109" s="13"/>
    </row>
    <row r="110" spans="1:16" x14ac:dyDescent="0.4">
      <c r="A110" s="3" t="s">
        <v>10</v>
      </c>
      <c r="B110" s="3">
        <v>74</v>
      </c>
      <c r="C110" s="3" t="str">
        <f t="shared" si="6"/>
        <v>Low</v>
      </c>
      <c r="D110" s="3">
        <v>103</v>
      </c>
      <c r="E110" s="3" t="str">
        <f t="shared" si="7"/>
        <v>Medium</v>
      </c>
      <c r="F110" s="7">
        <f t="shared" si="0"/>
        <v>29</v>
      </c>
      <c r="G110" s="3" t="str">
        <f t="shared" si="8"/>
        <v>Medium</v>
      </c>
      <c r="H110" s="3">
        <v>95</v>
      </c>
      <c r="I110" s="3" t="str">
        <f t="shared" si="9"/>
        <v>Low</v>
      </c>
      <c r="J110" s="3">
        <v>0.75</v>
      </c>
      <c r="K110" s="3" t="str">
        <f t="shared" si="10"/>
        <v>Medium</v>
      </c>
      <c r="L110" s="3">
        <v>22.33</v>
      </c>
      <c r="M110" s="10">
        <v>45049</v>
      </c>
      <c r="N110" s="3" t="s">
        <v>15</v>
      </c>
      <c r="O110" s="17">
        <v>1.173611111111111E-2</v>
      </c>
      <c r="P110" s="13"/>
    </row>
    <row r="111" spans="1:16" x14ac:dyDescent="0.4">
      <c r="A111" s="3" t="s">
        <v>21</v>
      </c>
      <c r="B111" s="3">
        <v>521</v>
      </c>
      <c r="C111" s="3" t="str">
        <f t="shared" si="6"/>
        <v>High</v>
      </c>
      <c r="D111" s="3">
        <v>603</v>
      </c>
      <c r="E111" s="3" t="str">
        <f t="shared" si="7"/>
        <v>High</v>
      </c>
      <c r="F111" s="7">
        <f t="shared" si="0"/>
        <v>82</v>
      </c>
      <c r="G111" s="3" t="str">
        <f t="shared" si="8"/>
        <v>High</v>
      </c>
      <c r="H111" s="3">
        <v>144</v>
      </c>
      <c r="I111" s="3" t="str">
        <f t="shared" si="9"/>
        <v>High</v>
      </c>
      <c r="J111" s="3" t="s">
        <v>14</v>
      </c>
      <c r="K111" s="3" t="str">
        <f t="shared" si="10"/>
        <v>High</v>
      </c>
      <c r="L111" s="3" t="s">
        <v>14</v>
      </c>
      <c r="M111" s="10">
        <v>45050</v>
      </c>
      <c r="N111" s="3" t="s">
        <v>17</v>
      </c>
      <c r="O111" s="17">
        <v>3.2083333333333332E-2</v>
      </c>
      <c r="P111" s="13"/>
    </row>
    <row r="112" spans="1:16" x14ac:dyDescent="0.4">
      <c r="A112" s="3" t="s">
        <v>21</v>
      </c>
      <c r="B112" s="3">
        <v>438</v>
      </c>
      <c r="C112" s="3" t="str">
        <f t="shared" si="6"/>
        <v>High</v>
      </c>
      <c r="D112" s="3">
        <v>523</v>
      </c>
      <c r="E112" s="3" t="str">
        <f t="shared" si="7"/>
        <v>High</v>
      </c>
      <c r="F112" s="7">
        <f t="shared" si="0"/>
        <v>85</v>
      </c>
      <c r="G112" s="3" t="str">
        <f t="shared" si="8"/>
        <v>High</v>
      </c>
      <c r="H112" s="3">
        <v>125</v>
      </c>
      <c r="I112" s="3" t="str">
        <f t="shared" si="9"/>
        <v>Medium</v>
      </c>
      <c r="J112" s="3" t="s">
        <v>14</v>
      </c>
      <c r="K112" s="3" t="str">
        <f t="shared" si="10"/>
        <v>High</v>
      </c>
      <c r="L112" s="3" t="s">
        <v>14</v>
      </c>
      <c r="M112" s="10">
        <v>45055</v>
      </c>
      <c r="N112" s="3" t="s">
        <v>12</v>
      </c>
      <c r="O112" s="17">
        <v>3.3159722222222222E-2</v>
      </c>
      <c r="P112" s="13"/>
    </row>
    <row r="113" spans="1:16" x14ac:dyDescent="0.4">
      <c r="A113" s="3" t="s">
        <v>13</v>
      </c>
      <c r="B113" s="3">
        <v>362</v>
      </c>
      <c r="C113" s="3" t="str">
        <f t="shared" si="6"/>
        <v>High</v>
      </c>
      <c r="D113" s="3">
        <v>441</v>
      </c>
      <c r="E113" s="3" t="str">
        <f t="shared" si="7"/>
        <v>High</v>
      </c>
      <c r="F113" s="7">
        <f t="shared" si="0"/>
        <v>79</v>
      </c>
      <c r="G113" s="3" t="str">
        <f t="shared" si="8"/>
        <v>Medium</v>
      </c>
      <c r="H113" s="3">
        <v>125</v>
      </c>
      <c r="I113" s="3" t="str">
        <f t="shared" si="9"/>
        <v>Medium</v>
      </c>
      <c r="J113" s="3" t="s">
        <v>14</v>
      </c>
      <c r="K113" s="3" t="str">
        <f t="shared" si="10"/>
        <v>High</v>
      </c>
      <c r="L113" s="3" t="s">
        <v>14</v>
      </c>
      <c r="M113" s="10">
        <v>45056</v>
      </c>
      <c r="N113" s="3" t="s">
        <v>15</v>
      </c>
      <c r="O113" s="17">
        <v>3.1180555555555555E-2</v>
      </c>
      <c r="P113" s="13"/>
    </row>
    <row r="114" spans="1:16" x14ac:dyDescent="0.4">
      <c r="A114" s="3" t="s">
        <v>21</v>
      </c>
      <c r="B114" s="3">
        <v>560</v>
      </c>
      <c r="C114" s="3" t="str">
        <f t="shared" si="6"/>
        <v>High</v>
      </c>
      <c r="D114" s="3">
        <v>643</v>
      </c>
      <c r="E114" s="3" t="str">
        <f t="shared" si="7"/>
        <v>High</v>
      </c>
      <c r="F114" s="7">
        <f t="shared" si="0"/>
        <v>83</v>
      </c>
      <c r="G114" s="3" t="str">
        <f t="shared" si="8"/>
        <v>High</v>
      </c>
      <c r="H114" s="3">
        <v>155</v>
      </c>
      <c r="I114" s="3" t="str">
        <f t="shared" si="9"/>
        <v>High</v>
      </c>
      <c r="J114" s="3" t="s">
        <v>14</v>
      </c>
      <c r="K114" s="3" t="str">
        <f t="shared" si="10"/>
        <v>High</v>
      </c>
      <c r="L114" s="3" t="s">
        <v>14</v>
      </c>
      <c r="M114" s="10">
        <v>45057</v>
      </c>
      <c r="N114" s="3" t="s">
        <v>17</v>
      </c>
      <c r="O114" s="17">
        <v>3.2199074074074074E-2</v>
      </c>
      <c r="P114" s="13"/>
    </row>
    <row r="115" spans="1:16" x14ac:dyDescent="0.4">
      <c r="A115" s="3" t="s">
        <v>13</v>
      </c>
      <c r="B115" s="3">
        <v>421</v>
      </c>
      <c r="C115" s="3" t="str">
        <f t="shared" si="6"/>
        <v>High</v>
      </c>
      <c r="D115" s="3">
        <v>507</v>
      </c>
      <c r="E115" s="3" t="str">
        <f t="shared" si="7"/>
        <v>High</v>
      </c>
      <c r="F115" s="7">
        <f t="shared" si="0"/>
        <v>86</v>
      </c>
      <c r="G115" s="3" t="str">
        <f t="shared" si="8"/>
        <v>High</v>
      </c>
      <c r="H115" s="3">
        <v>130</v>
      </c>
      <c r="I115" s="3" t="str">
        <f t="shared" si="9"/>
        <v>Medium</v>
      </c>
      <c r="J115" s="3" t="s">
        <v>14</v>
      </c>
      <c r="K115" s="3" t="str">
        <f t="shared" si="10"/>
        <v>High</v>
      </c>
      <c r="L115" s="3" t="s">
        <v>14</v>
      </c>
      <c r="M115" s="10">
        <v>45058</v>
      </c>
      <c r="N115" s="3" t="s">
        <v>19</v>
      </c>
      <c r="O115" s="17">
        <v>3.380787037037037E-2</v>
      </c>
      <c r="P115" s="13"/>
    </row>
    <row r="116" spans="1:16" x14ac:dyDescent="0.4">
      <c r="A116" s="3" t="s">
        <v>10</v>
      </c>
      <c r="B116" s="3">
        <v>294</v>
      </c>
      <c r="C116" s="3" t="str">
        <f t="shared" si="6"/>
        <v>Medium</v>
      </c>
      <c r="D116" s="3">
        <v>390</v>
      </c>
      <c r="E116" s="3" t="str">
        <f t="shared" si="7"/>
        <v>High</v>
      </c>
      <c r="F116" s="7">
        <f t="shared" si="0"/>
        <v>96</v>
      </c>
      <c r="G116" s="3" t="str">
        <f t="shared" si="8"/>
        <v>High</v>
      </c>
      <c r="H116" s="3">
        <v>110</v>
      </c>
      <c r="I116" s="3" t="str">
        <f t="shared" si="9"/>
        <v>Medium</v>
      </c>
      <c r="J116" s="3">
        <v>2.48</v>
      </c>
      <c r="K116" s="3" t="str">
        <f t="shared" si="10"/>
        <v>High</v>
      </c>
      <c r="L116" s="3">
        <v>21.7</v>
      </c>
      <c r="M116" s="10">
        <v>45059</v>
      </c>
      <c r="N116" s="3" t="s">
        <v>20</v>
      </c>
      <c r="O116" s="17">
        <v>3.740740740740741E-2</v>
      </c>
      <c r="P116" s="13"/>
    </row>
    <row r="117" spans="1:16" x14ac:dyDescent="0.4">
      <c r="A117" s="3" t="s">
        <v>13</v>
      </c>
      <c r="B117" s="3">
        <v>321</v>
      </c>
      <c r="C117" s="3" t="str">
        <f t="shared" si="6"/>
        <v>High</v>
      </c>
      <c r="D117" s="3">
        <v>444</v>
      </c>
      <c r="E117" s="3" t="str">
        <f t="shared" si="7"/>
        <v>High</v>
      </c>
      <c r="F117" s="7">
        <f t="shared" si="0"/>
        <v>123</v>
      </c>
      <c r="G117" s="3" t="str">
        <f t="shared" si="8"/>
        <v>High</v>
      </c>
      <c r="H117" s="3">
        <v>99</v>
      </c>
      <c r="I117" s="3" t="str">
        <f t="shared" si="9"/>
        <v>Low</v>
      </c>
      <c r="J117" s="3" t="s">
        <v>14</v>
      </c>
      <c r="K117" s="3" t="str">
        <f t="shared" si="10"/>
        <v>High</v>
      </c>
      <c r="L117" s="3" t="s">
        <v>14</v>
      </c>
      <c r="M117" s="10">
        <v>45060</v>
      </c>
      <c r="N117" s="3" t="s">
        <v>11</v>
      </c>
      <c r="O117" s="17">
        <v>4.8472222222222222E-2</v>
      </c>
      <c r="P117" s="13"/>
    </row>
    <row r="118" spans="1:16" x14ac:dyDescent="0.4">
      <c r="A118" s="3" t="s">
        <v>21</v>
      </c>
      <c r="B118" s="3">
        <v>493</v>
      </c>
      <c r="C118" s="3" t="str">
        <f t="shared" si="6"/>
        <v>High</v>
      </c>
      <c r="D118" s="3">
        <v>575</v>
      </c>
      <c r="E118" s="3" t="str">
        <f t="shared" si="7"/>
        <v>High</v>
      </c>
      <c r="F118" s="7">
        <f t="shared" si="0"/>
        <v>82</v>
      </c>
      <c r="G118" s="3" t="str">
        <f t="shared" si="8"/>
        <v>High</v>
      </c>
      <c r="H118" s="3">
        <v>140</v>
      </c>
      <c r="I118" s="3" t="str">
        <f t="shared" si="9"/>
        <v>High</v>
      </c>
      <c r="J118" s="3" t="s">
        <v>14</v>
      </c>
      <c r="K118" s="3" t="str">
        <f t="shared" si="10"/>
        <v>High</v>
      </c>
      <c r="L118" s="3" t="s">
        <v>14</v>
      </c>
      <c r="M118" s="10">
        <v>45061</v>
      </c>
      <c r="N118" s="3" t="s">
        <v>22</v>
      </c>
      <c r="O118" s="17">
        <v>3.215277777777778E-2</v>
      </c>
      <c r="P118" s="13"/>
    </row>
    <row r="119" spans="1:16" x14ac:dyDescent="0.4">
      <c r="A119" s="3" t="s">
        <v>10</v>
      </c>
      <c r="B119" s="3">
        <v>338</v>
      </c>
      <c r="C119" s="3" t="str">
        <f t="shared" si="6"/>
        <v>High</v>
      </c>
      <c r="D119" s="3">
        <v>468</v>
      </c>
      <c r="E119" s="3" t="str">
        <f t="shared" si="7"/>
        <v>High</v>
      </c>
      <c r="F119" s="7">
        <f t="shared" si="0"/>
        <v>130</v>
      </c>
      <c r="G119" s="3" t="str">
        <f t="shared" si="8"/>
        <v>High</v>
      </c>
      <c r="H119" s="3">
        <v>99</v>
      </c>
      <c r="I119" s="3" t="str">
        <f t="shared" si="9"/>
        <v>Low</v>
      </c>
      <c r="J119" s="3">
        <v>3.33</v>
      </c>
      <c r="K119" s="3" t="str">
        <f t="shared" si="10"/>
        <v>High</v>
      </c>
      <c r="L119" s="3">
        <v>22.03</v>
      </c>
      <c r="M119" s="10">
        <v>45065</v>
      </c>
      <c r="N119" s="3" t="s">
        <v>19</v>
      </c>
      <c r="O119" s="17">
        <v>5.0949074074074077E-2</v>
      </c>
      <c r="P119" s="13"/>
    </row>
    <row r="120" spans="1:16" x14ac:dyDescent="0.4">
      <c r="A120" s="3" t="s">
        <v>10</v>
      </c>
      <c r="B120" s="3">
        <v>303</v>
      </c>
      <c r="C120" s="3" t="str">
        <f t="shared" si="6"/>
        <v>High</v>
      </c>
      <c r="D120" s="3">
        <v>414</v>
      </c>
      <c r="E120" s="3" t="str">
        <f t="shared" si="7"/>
        <v>High</v>
      </c>
      <c r="F120" s="7">
        <f t="shared" si="0"/>
        <v>111</v>
      </c>
      <c r="G120" s="3" t="str">
        <f t="shared" si="8"/>
        <v>High</v>
      </c>
      <c r="H120" s="3">
        <v>94</v>
      </c>
      <c r="I120" s="3" t="str">
        <f t="shared" si="9"/>
        <v>Low</v>
      </c>
      <c r="J120" s="3">
        <v>2.96</v>
      </c>
      <c r="K120" s="3" t="str">
        <f t="shared" si="10"/>
        <v>High</v>
      </c>
      <c r="L120" s="3">
        <v>21.15</v>
      </c>
      <c r="M120" s="10">
        <v>45066</v>
      </c>
      <c r="N120" s="3" t="s">
        <v>20</v>
      </c>
      <c r="O120" s="17">
        <v>4.3564814814814813E-2</v>
      </c>
      <c r="P120" s="13"/>
    </row>
    <row r="121" spans="1:16" x14ac:dyDescent="0.4">
      <c r="A121" s="3" t="s">
        <v>10</v>
      </c>
      <c r="B121" s="3">
        <v>34</v>
      </c>
      <c r="C121" s="3" t="str">
        <f t="shared" si="6"/>
        <v>Low</v>
      </c>
      <c r="D121" s="3">
        <v>49</v>
      </c>
      <c r="E121" s="3" t="str">
        <f t="shared" si="7"/>
        <v>Low</v>
      </c>
      <c r="F121" s="7">
        <f t="shared" si="0"/>
        <v>15</v>
      </c>
      <c r="G121" s="3" t="str">
        <f t="shared" si="8"/>
        <v>Low</v>
      </c>
      <c r="H121" s="3">
        <v>95</v>
      </c>
      <c r="I121" s="3" t="str">
        <f t="shared" si="9"/>
        <v>Low</v>
      </c>
      <c r="J121" s="3">
        <v>0.36</v>
      </c>
      <c r="K121" s="3" t="str">
        <f t="shared" si="10"/>
        <v>Low</v>
      </c>
      <c r="L121" s="3">
        <v>22.7</v>
      </c>
      <c r="M121" s="10">
        <v>45067</v>
      </c>
      <c r="N121" s="3" t="s">
        <v>11</v>
      </c>
      <c r="O121" s="17">
        <v>5.8101851851851856E-3</v>
      </c>
      <c r="P121" s="13"/>
    </row>
    <row r="122" spans="1:16" x14ac:dyDescent="0.4">
      <c r="A122" s="3" t="s">
        <v>10</v>
      </c>
      <c r="B122" s="3">
        <v>109</v>
      </c>
      <c r="C122" s="3" t="str">
        <f t="shared" si="6"/>
        <v>Medium</v>
      </c>
      <c r="D122" s="3">
        <v>160</v>
      </c>
      <c r="E122" s="3" t="str">
        <f t="shared" si="7"/>
        <v>Medium</v>
      </c>
      <c r="F122" s="7">
        <f t="shared" si="0"/>
        <v>51</v>
      </c>
      <c r="G122" s="3" t="str">
        <f t="shared" si="8"/>
        <v>Medium</v>
      </c>
      <c r="H122" s="3">
        <v>97</v>
      </c>
      <c r="I122" s="3" t="str">
        <f t="shared" si="9"/>
        <v>Low</v>
      </c>
      <c r="J122" s="3">
        <v>1.36</v>
      </c>
      <c r="K122" s="3" t="str">
        <f t="shared" si="10"/>
        <v>Medium</v>
      </c>
      <c r="L122" s="3">
        <v>21.28</v>
      </c>
      <c r="M122" s="10">
        <v>45070</v>
      </c>
      <c r="N122" s="3" t="s">
        <v>15</v>
      </c>
      <c r="O122" s="17">
        <v>2.0150462962962964E-2</v>
      </c>
      <c r="P122" s="13"/>
    </row>
    <row r="123" spans="1:16" x14ac:dyDescent="0.4">
      <c r="A123" s="3" t="s">
        <v>13</v>
      </c>
      <c r="B123" s="3">
        <v>328</v>
      </c>
      <c r="C123" s="3" t="str">
        <f t="shared" si="6"/>
        <v>High</v>
      </c>
      <c r="D123" s="3">
        <v>411</v>
      </c>
      <c r="E123" s="3" t="str">
        <f t="shared" si="7"/>
        <v>High</v>
      </c>
      <c r="F123" s="7">
        <f t="shared" si="0"/>
        <v>83</v>
      </c>
      <c r="G123" s="3" t="str">
        <f t="shared" si="8"/>
        <v>High</v>
      </c>
      <c r="H123" s="3">
        <v>118</v>
      </c>
      <c r="I123" s="3" t="str">
        <f t="shared" si="9"/>
        <v>Medium</v>
      </c>
      <c r="J123" s="3" t="s">
        <v>14</v>
      </c>
      <c r="K123" s="3" t="str">
        <f t="shared" si="10"/>
        <v>High</v>
      </c>
      <c r="L123" s="3" t="s">
        <v>14</v>
      </c>
      <c r="M123" s="10">
        <v>45071</v>
      </c>
      <c r="N123" s="3" t="s">
        <v>17</v>
      </c>
      <c r="O123" s="17">
        <v>3.2268518518518516E-2</v>
      </c>
      <c r="P123" s="13"/>
    </row>
    <row r="124" spans="1:16" x14ac:dyDescent="0.4">
      <c r="A124" s="3" t="s">
        <v>10</v>
      </c>
      <c r="B124" s="3">
        <v>186</v>
      </c>
      <c r="C124" s="3" t="str">
        <f t="shared" si="6"/>
        <v>Medium</v>
      </c>
      <c r="D124" s="3">
        <v>249</v>
      </c>
      <c r="E124" s="3" t="str">
        <f t="shared" si="7"/>
        <v>Medium</v>
      </c>
      <c r="F124" s="7">
        <f t="shared" si="0"/>
        <v>63</v>
      </c>
      <c r="G124" s="3" t="str">
        <f t="shared" si="8"/>
        <v>Medium</v>
      </c>
      <c r="H124" s="3">
        <v>100</v>
      </c>
      <c r="I124" s="3" t="str">
        <f t="shared" si="9"/>
        <v>Medium</v>
      </c>
      <c r="J124" s="3">
        <v>1.7</v>
      </c>
      <c r="K124" s="3" t="str">
        <f t="shared" si="10"/>
        <v>Medium</v>
      </c>
      <c r="L124" s="3">
        <v>20.98</v>
      </c>
      <c r="M124" s="10">
        <v>45075</v>
      </c>
      <c r="N124" s="3" t="s">
        <v>22</v>
      </c>
      <c r="O124" s="17">
        <v>2.480324074074074E-2</v>
      </c>
      <c r="P124" s="13"/>
    </row>
    <row r="125" spans="1:16" x14ac:dyDescent="0.4">
      <c r="A125" s="3" t="s">
        <v>13</v>
      </c>
      <c r="B125" s="3">
        <v>505</v>
      </c>
      <c r="C125" s="3" t="str">
        <f t="shared" si="6"/>
        <v>High</v>
      </c>
      <c r="D125" s="3">
        <v>591</v>
      </c>
      <c r="E125" s="3" t="str">
        <f t="shared" si="7"/>
        <v>High</v>
      </c>
      <c r="F125" s="7">
        <f t="shared" si="0"/>
        <v>86</v>
      </c>
      <c r="G125" s="3" t="str">
        <f t="shared" si="8"/>
        <v>High</v>
      </c>
      <c r="H125" s="3">
        <v>140</v>
      </c>
      <c r="I125" s="3" t="str">
        <f t="shared" si="9"/>
        <v>High</v>
      </c>
      <c r="J125" s="3" t="s">
        <v>14</v>
      </c>
      <c r="K125" s="3" t="str">
        <f t="shared" si="10"/>
        <v>High</v>
      </c>
      <c r="L125" s="3" t="s">
        <v>14</v>
      </c>
      <c r="M125" s="10">
        <v>45076</v>
      </c>
      <c r="N125" s="3" t="s">
        <v>12</v>
      </c>
      <c r="O125" s="17">
        <v>3.3414351851851855E-2</v>
      </c>
      <c r="P125" s="13"/>
    </row>
    <row r="126" spans="1:16" x14ac:dyDescent="0.4">
      <c r="A126" s="3" t="s">
        <v>16</v>
      </c>
      <c r="B126" s="3">
        <v>813</v>
      </c>
      <c r="C126" s="3" t="str">
        <f t="shared" si="6"/>
        <v>High</v>
      </c>
      <c r="D126" s="3">
        <v>954</v>
      </c>
      <c r="E126" s="3" t="str">
        <f t="shared" si="7"/>
        <v>High</v>
      </c>
      <c r="F126" s="7">
        <f t="shared" si="0"/>
        <v>141</v>
      </c>
      <c r="G126" s="3" t="str">
        <f t="shared" si="8"/>
        <v>High</v>
      </c>
      <c r="H126" s="3">
        <v>140</v>
      </c>
      <c r="I126" s="3" t="str">
        <f t="shared" si="9"/>
        <v>High</v>
      </c>
      <c r="J126" s="3" t="s">
        <v>14</v>
      </c>
      <c r="K126" s="3" t="str">
        <f t="shared" si="10"/>
        <v>High</v>
      </c>
      <c r="L126" s="3" t="s">
        <v>14</v>
      </c>
      <c r="M126" s="10">
        <v>45076</v>
      </c>
      <c r="N126" s="3" t="s">
        <v>12</v>
      </c>
      <c r="O126" s="17">
        <v>5.5439814814814817E-2</v>
      </c>
      <c r="P126" s="13"/>
    </row>
    <row r="127" spans="1:16" x14ac:dyDescent="0.4">
      <c r="A127" s="3" t="s">
        <v>13</v>
      </c>
      <c r="B127" s="3">
        <v>514</v>
      </c>
      <c r="C127" s="3" t="str">
        <f t="shared" si="6"/>
        <v>High</v>
      </c>
      <c r="D127" s="3">
        <v>608</v>
      </c>
      <c r="E127" s="3" t="str">
        <f t="shared" si="7"/>
        <v>High</v>
      </c>
      <c r="F127" s="7">
        <f t="shared" si="0"/>
        <v>94</v>
      </c>
      <c r="G127" s="3" t="str">
        <f t="shared" si="8"/>
        <v>High</v>
      </c>
      <c r="H127" s="3">
        <v>135</v>
      </c>
      <c r="I127" s="3" t="str">
        <f t="shared" si="9"/>
        <v>Medium</v>
      </c>
      <c r="J127" s="3" t="s">
        <v>14</v>
      </c>
      <c r="K127" s="3" t="str">
        <f t="shared" si="10"/>
        <v>High</v>
      </c>
      <c r="L127" s="3" t="s">
        <v>14</v>
      </c>
      <c r="M127" s="10">
        <v>45077</v>
      </c>
      <c r="N127" s="3" t="s">
        <v>15</v>
      </c>
      <c r="O127" s="17">
        <v>3.7013888888888888E-2</v>
      </c>
      <c r="P127" s="13"/>
    </row>
    <row r="128" spans="1:16" x14ac:dyDescent="0.4">
      <c r="A128" s="3" t="s">
        <v>16</v>
      </c>
      <c r="B128" s="3">
        <v>753</v>
      </c>
      <c r="C128" s="3" t="str">
        <f t="shared" si="6"/>
        <v>High</v>
      </c>
      <c r="D128" s="3">
        <v>876</v>
      </c>
      <c r="E128" s="3" t="str">
        <f t="shared" si="7"/>
        <v>High</v>
      </c>
      <c r="F128" s="7">
        <f t="shared" si="0"/>
        <v>123</v>
      </c>
      <c r="G128" s="3" t="str">
        <f t="shared" si="8"/>
        <v>High</v>
      </c>
      <c r="H128" s="3">
        <v>141</v>
      </c>
      <c r="I128" s="3" t="str">
        <f t="shared" si="9"/>
        <v>High</v>
      </c>
      <c r="J128" s="3" t="s">
        <v>14</v>
      </c>
      <c r="K128" s="3" t="str">
        <f t="shared" si="10"/>
        <v>High</v>
      </c>
      <c r="L128" s="3" t="s">
        <v>14</v>
      </c>
      <c r="M128" s="10">
        <v>45077</v>
      </c>
      <c r="N128" s="3" t="s">
        <v>15</v>
      </c>
      <c r="O128" s="17">
        <v>4.809027777777778E-2</v>
      </c>
      <c r="P128" s="13"/>
    </row>
  </sheetData>
  <autoFilter ref="A1:P128" xr:uid="{E8D29660-2F02-4090-BA3E-022E085CA63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7ED6F-3B5A-4AFF-B268-6DD356857152}">
  <dimension ref="A1:K125"/>
  <sheetViews>
    <sheetView topLeftCell="A106" workbookViewId="0">
      <selection activeCell="A122" sqref="A122:K124"/>
    </sheetView>
  </sheetViews>
  <sheetFormatPr defaultRowHeight="12.3" x14ac:dyDescent="0.4"/>
  <cols>
    <col min="1" max="1" width="16.33203125" bestFit="1" customWidth="1"/>
    <col min="2" max="2" width="16.609375" bestFit="1" customWidth="1"/>
    <col min="3" max="3" width="4.38671875" bestFit="1" customWidth="1"/>
    <col min="4" max="4" width="10.77734375" bestFit="1" customWidth="1"/>
    <col min="5" max="5" width="13.109375" bestFit="1" customWidth="1"/>
    <col min="6" max="6" width="9.6640625" bestFit="1" customWidth="1"/>
    <col min="7" max="7" width="11.44140625" bestFit="1" customWidth="1"/>
    <col min="8" max="8" width="4.38671875" bestFit="1" customWidth="1"/>
    <col min="9" max="9" width="8.38671875" bestFit="1" customWidth="1"/>
    <col min="10" max="10" width="5.33203125" bestFit="1" customWidth="1"/>
    <col min="11" max="11" width="11.33203125" bestFit="1" customWidth="1"/>
    <col min="12" max="12" width="18.27734375" bestFit="1" customWidth="1"/>
    <col min="13" max="13" width="11" bestFit="1" customWidth="1"/>
    <col min="14" max="14" width="14.77734375" bestFit="1" customWidth="1"/>
    <col min="15" max="15" width="12.77734375" bestFit="1" customWidth="1"/>
    <col min="16" max="16" width="16.71875" bestFit="1" customWidth="1"/>
    <col min="17" max="17" width="5.94140625" bestFit="1" customWidth="1"/>
    <col min="18" max="18" width="8" bestFit="1" customWidth="1"/>
    <col min="19" max="19" width="9.38671875" bestFit="1" customWidth="1"/>
    <col min="20" max="20" width="9.88671875" bestFit="1" customWidth="1"/>
    <col min="21" max="21" width="8" bestFit="1" customWidth="1"/>
    <col min="22" max="22" width="13.5546875" bestFit="1" customWidth="1"/>
    <col min="23" max="23" width="6.88671875" bestFit="1" customWidth="1"/>
    <col min="24" max="24" width="8" bestFit="1" customWidth="1"/>
    <col min="25" max="25" width="10.33203125" bestFit="1" customWidth="1"/>
    <col min="26" max="26" width="11.33203125" bestFit="1" customWidth="1"/>
    <col min="27" max="27" width="7.83203125" bestFit="1" customWidth="1"/>
    <col min="28" max="28" width="4.6640625" bestFit="1" customWidth="1"/>
    <col min="29" max="29" width="7.83203125" bestFit="1" customWidth="1"/>
    <col min="30" max="30" width="4.6640625" bestFit="1" customWidth="1"/>
    <col min="31" max="31" width="7.83203125" bestFit="1" customWidth="1"/>
    <col min="32" max="32" width="4.6640625" bestFit="1" customWidth="1"/>
    <col min="33" max="33" width="7.83203125" bestFit="1" customWidth="1"/>
    <col min="34" max="34" width="4.6640625" bestFit="1" customWidth="1"/>
    <col min="35" max="35" width="7.83203125" bestFit="1" customWidth="1"/>
    <col min="36" max="36" width="4.6640625" bestFit="1" customWidth="1"/>
    <col min="37" max="37" width="7.83203125" bestFit="1" customWidth="1"/>
    <col min="38" max="38" width="4.6640625" bestFit="1" customWidth="1"/>
    <col min="39" max="39" width="7.83203125" bestFit="1" customWidth="1"/>
    <col min="40" max="40" width="4.6640625" bestFit="1" customWidth="1"/>
    <col min="41" max="41" width="7.83203125" bestFit="1" customWidth="1"/>
    <col min="42" max="42" width="4.6640625" bestFit="1" customWidth="1"/>
    <col min="43" max="43" width="7.83203125" bestFit="1" customWidth="1"/>
    <col min="44" max="44" width="4.6640625" bestFit="1" customWidth="1"/>
    <col min="45" max="45" width="7.83203125" bestFit="1" customWidth="1"/>
    <col min="46" max="46" width="8" bestFit="1" customWidth="1"/>
    <col min="47" max="47" width="8.83203125" bestFit="1" customWidth="1"/>
    <col min="48" max="48" width="8" bestFit="1" customWidth="1"/>
    <col min="49" max="49" width="8.83203125" bestFit="1" customWidth="1"/>
    <col min="50" max="50" width="8" bestFit="1" customWidth="1"/>
    <col min="51" max="51" width="8.83203125" bestFit="1" customWidth="1"/>
    <col min="52" max="52" width="8" bestFit="1" customWidth="1"/>
    <col min="53" max="53" width="8.83203125" bestFit="1" customWidth="1"/>
    <col min="54" max="54" width="8" bestFit="1" customWidth="1"/>
    <col min="55" max="55" width="8.83203125" bestFit="1" customWidth="1"/>
    <col min="56" max="56" width="8" bestFit="1" customWidth="1"/>
    <col min="57" max="57" width="8.83203125" bestFit="1" customWidth="1"/>
    <col min="58" max="58" width="8" bestFit="1" customWidth="1"/>
    <col min="59" max="59" width="8.83203125" bestFit="1" customWidth="1"/>
    <col min="60" max="60" width="8" bestFit="1" customWidth="1"/>
    <col min="61" max="61" width="8.83203125" bestFit="1" customWidth="1"/>
    <col min="62" max="62" width="8" bestFit="1" customWidth="1"/>
    <col min="63" max="63" width="8.83203125" bestFit="1" customWidth="1"/>
    <col min="64" max="64" width="8" bestFit="1" customWidth="1"/>
    <col min="65" max="65" width="8.83203125" bestFit="1" customWidth="1"/>
    <col min="66" max="66" width="8" bestFit="1" customWidth="1"/>
    <col min="67" max="67" width="8.83203125" bestFit="1" customWidth="1"/>
    <col min="68" max="68" width="8" bestFit="1" customWidth="1"/>
    <col min="69" max="69" width="8.83203125" bestFit="1" customWidth="1"/>
    <col min="70" max="70" width="8" bestFit="1" customWidth="1"/>
    <col min="71" max="71" width="8.83203125" bestFit="1" customWidth="1"/>
    <col min="72" max="72" width="8" bestFit="1" customWidth="1"/>
    <col min="73" max="73" width="8.83203125" bestFit="1" customWidth="1"/>
    <col min="74" max="74" width="8" bestFit="1" customWidth="1"/>
    <col min="75" max="75" width="8.83203125" bestFit="1" customWidth="1"/>
    <col min="76" max="76" width="8" bestFit="1" customWidth="1"/>
    <col min="77" max="77" width="8.83203125" bestFit="1" customWidth="1"/>
    <col min="78" max="78" width="8" bestFit="1" customWidth="1"/>
    <col min="79" max="79" width="8.83203125" bestFit="1" customWidth="1"/>
    <col min="80" max="80" width="8" bestFit="1" customWidth="1"/>
    <col min="81" max="81" width="8.83203125" bestFit="1" customWidth="1"/>
    <col min="82" max="82" width="8" bestFit="1" customWidth="1"/>
    <col min="83" max="83" width="8.83203125" bestFit="1" customWidth="1"/>
    <col min="84" max="84" width="8" bestFit="1" customWidth="1"/>
    <col min="85" max="85" width="8.83203125" bestFit="1" customWidth="1"/>
    <col min="86" max="86" width="8" bestFit="1" customWidth="1"/>
    <col min="87" max="87" width="8.83203125" bestFit="1" customWidth="1"/>
    <col min="88" max="88" width="8" bestFit="1" customWidth="1"/>
    <col min="89" max="89" width="8.83203125" bestFit="1" customWidth="1"/>
    <col min="90" max="90" width="8" bestFit="1" customWidth="1"/>
    <col min="91" max="91" width="8.83203125" bestFit="1" customWidth="1"/>
    <col min="92" max="92" width="8" bestFit="1" customWidth="1"/>
    <col min="93" max="93" width="8.83203125" bestFit="1" customWidth="1"/>
    <col min="94" max="94" width="8" bestFit="1" customWidth="1"/>
    <col min="95" max="95" width="8.83203125" bestFit="1" customWidth="1"/>
    <col min="96" max="96" width="8" bestFit="1" customWidth="1"/>
    <col min="97" max="97" width="8.83203125" bestFit="1" customWidth="1"/>
    <col min="98" max="98" width="8" bestFit="1" customWidth="1"/>
    <col min="99" max="99" width="8.83203125" bestFit="1" customWidth="1"/>
    <col min="100" max="100" width="8" bestFit="1" customWidth="1"/>
    <col min="101" max="101" width="8.83203125" bestFit="1" customWidth="1"/>
    <col min="102" max="102" width="8" bestFit="1" customWidth="1"/>
    <col min="103" max="103" width="8.83203125" bestFit="1" customWidth="1"/>
    <col min="104" max="104" width="8" bestFit="1" customWidth="1"/>
    <col min="105" max="105" width="8.83203125" bestFit="1" customWidth="1"/>
    <col min="106" max="106" width="8" bestFit="1" customWidth="1"/>
    <col min="107" max="107" width="8.83203125" bestFit="1" customWidth="1"/>
    <col min="108" max="108" width="8" bestFit="1" customWidth="1"/>
    <col min="109" max="109" width="8.83203125" bestFit="1" customWidth="1"/>
    <col min="110" max="110" width="8" bestFit="1" customWidth="1"/>
    <col min="111" max="111" width="8.83203125" bestFit="1" customWidth="1"/>
    <col min="112" max="112" width="8" bestFit="1" customWidth="1"/>
    <col min="113" max="113" width="8.83203125" bestFit="1" customWidth="1"/>
    <col min="114" max="114" width="8" bestFit="1" customWidth="1"/>
    <col min="115" max="115" width="8.83203125" bestFit="1" customWidth="1"/>
    <col min="116" max="116" width="8" bestFit="1" customWidth="1"/>
    <col min="117" max="117" width="8.83203125" bestFit="1" customWidth="1"/>
    <col min="118" max="118" width="5.38671875" bestFit="1" customWidth="1"/>
    <col min="119" max="119" width="8.83203125" bestFit="1" customWidth="1"/>
    <col min="120" max="120" width="5.38671875" bestFit="1" customWidth="1"/>
    <col min="121" max="121" width="8.83203125" bestFit="1" customWidth="1"/>
    <col min="122" max="122" width="5.38671875" bestFit="1" customWidth="1"/>
    <col min="123" max="123" width="8.83203125" bestFit="1" customWidth="1"/>
    <col min="124" max="124" width="5.38671875" bestFit="1" customWidth="1"/>
    <col min="125" max="125" width="8.83203125" bestFit="1" customWidth="1"/>
    <col min="126" max="126" width="5.38671875" bestFit="1" customWidth="1"/>
    <col min="127" max="127" width="8.83203125" bestFit="1" customWidth="1"/>
    <col min="128" max="128" width="5.38671875" bestFit="1" customWidth="1"/>
    <col min="129" max="129" width="8.83203125" bestFit="1" customWidth="1"/>
    <col min="130" max="130" width="5.38671875" bestFit="1" customWidth="1"/>
    <col min="131" max="131" width="8.83203125" bestFit="1" customWidth="1"/>
    <col min="132" max="132" width="5.38671875" bestFit="1" customWidth="1"/>
    <col min="133" max="133" width="8.83203125" bestFit="1" customWidth="1"/>
    <col min="134" max="134" width="5.38671875" bestFit="1" customWidth="1"/>
    <col min="135" max="135" width="8.83203125" bestFit="1" customWidth="1"/>
    <col min="136" max="136" width="5.38671875" bestFit="1" customWidth="1"/>
    <col min="137" max="137" width="8.83203125" bestFit="1" customWidth="1"/>
    <col min="138" max="138" width="5.38671875" bestFit="1" customWidth="1"/>
    <col min="139" max="139" width="8.83203125" bestFit="1" customWidth="1"/>
    <col min="140" max="140" width="5.38671875" bestFit="1" customWidth="1"/>
    <col min="141" max="141" width="8.83203125" bestFit="1" customWidth="1"/>
    <col min="142" max="142" width="5.38671875" bestFit="1" customWidth="1"/>
    <col min="143" max="143" width="8.83203125" bestFit="1" customWidth="1"/>
    <col min="144" max="144" width="5.38671875" bestFit="1" customWidth="1"/>
    <col min="145" max="145" width="8.83203125" bestFit="1" customWidth="1"/>
    <col min="146" max="146" width="5.38671875" bestFit="1" customWidth="1"/>
    <col min="147" max="147" width="8.83203125" bestFit="1" customWidth="1"/>
    <col min="148" max="148" width="5.38671875" bestFit="1" customWidth="1"/>
    <col min="149" max="149" width="8.83203125" bestFit="1" customWidth="1"/>
    <col min="150" max="150" width="5.38671875" bestFit="1" customWidth="1"/>
    <col min="151" max="151" width="8.83203125" bestFit="1" customWidth="1"/>
    <col min="152" max="152" width="5.38671875" bestFit="1" customWidth="1"/>
    <col min="153" max="153" width="8.83203125" bestFit="1" customWidth="1"/>
    <col min="154" max="154" width="5.38671875" bestFit="1" customWidth="1"/>
    <col min="155" max="155" width="8.83203125" bestFit="1" customWidth="1"/>
    <col min="156" max="156" width="5.38671875" bestFit="1" customWidth="1"/>
    <col min="157" max="157" width="8.83203125" bestFit="1" customWidth="1"/>
    <col min="158" max="158" width="5.38671875" bestFit="1" customWidth="1"/>
    <col min="159" max="159" width="8.83203125" bestFit="1" customWidth="1"/>
    <col min="160" max="160" width="5.38671875" bestFit="1" customWidth="1"/>
    <col min="161" max="161" width="8.83203125" bestFit="1" customWidth="1"/>
    <col min="162" max="162" width="5.38671875" bestFit="1" customWidth="1"/>
    <col min="163" max="163" width="8.83203125" bestFit="1" customWidth="1"/>
    <col min="164" max="164" width="5.38671875" bestFit="1" customWidth="1"/>
    <col min="165" max="165" width="8.83203125" bestFit="1" customWidth="1"/>
    <col min="166" max="166" width="5.38671875" bestFit="1" customWidth="1"/>
    <col min="167" max="167" width="8.83203125" bestFit="1" customWidth="1"/>
    <col min="168" max="168" width="5.38671875" bestFit="1" customWidth="1"/>
    <col min="169" max="169" width="8.83203125" bestFit="1" customWidth="1"/>
    <col min="170" max="170" width="5.38671875" bestFit="1" customWidth="1"/>
    <col min="171" max="171" width="8.83203125" bestFit="1" customWidth="1"/>
    <col min="172" max="172" width="5.38671875" bestFit="1" customWidth="1"/>
    <col min="173" max="173" width="8.83203125" bestFit="1" customWidth="1"/>
    <col min="174" max="174" width="5.38671875" bestFit="1" customWidth="1"/>
    <col min="175" max="175" width="8.83203125" bestFit="1" customWidth="1"/>
    <col min="176" max="176" width="5.38671875" bestFit="1" customWidth="1"/>
    <col min="177" max="177" width="8.83203125" bestFit="1" customWidth="1"/>
    <col min="178" max="178" width="5.38671875" bestFit="1" customWidth="1"/>
    <col min="179" max="179" width="8.83203125" bestFit="1" customWidth="1"/>
    <col min="180" max="180" width="5.38671875" bestFit="1" customWidth="1"/>
    <col min="181" max="181" width="8.83203125" bestFit="1" customWidth="1"/>
    <col min="182" max="182" width="5.38671875" bestFit="1" customWidth="1"/>
    <col min="183" max="183" width="8.83203125" bestFit="1" customWidth="1"/>
    <col min="184" max="184" width="5.38671875" bestFit="1" customWidth="1"/>
    <col min="185" max="185" width="8.83203125" bestFit="1" customWidth="1"/>
    <col min="186" max="186" width="5.38671875" bestFit="1" customWidth="1"/>
    <col min="187" max="187" width="8.83203125" bestFit="1" customWidth="1"/>
    <col min="188" max="188" width="5.38671875" bestFit="1" customWidth="1"/>
    <col min="189" max="189" width="8.83203125" bestFit="1" customWidth="1"/>
    <col min="190" max="190" width="5.38671875" bestFit="1" customWidth="1"/>
    <col min="191" max="191" width="8.83203125" bestFit="1" customWidth="1"/>
    <col min="192" max="192" width="5.38671875" bestFit="1" customWidth="1"/>
    <col min="193" max="193" width="8.83203125" bestFit="1" customWidth="1"/>
    <col min="194" max="194" width="5.38671875" bestFit="1" customWidth="1"/>
    <col min="195" max="195" width="8.83203125" bestFit="1" customWidth="1"/>
    <col min="196" max="196" width="5.38671875" bestFit="1" customWidth="1"/>
    <col min="197" max="197" width="8.83203125" bestFit="1" customWidth="1"/>
    <col min="198" max="198" width="5.38671875" bestFit="1" customWidth="1"/>
    <col min="199" max="199" width="8.83203125" bestFit="1" customWidth="1"/>
    <col min="200" max="200" width="5.38671875" bestFit="1" customWidth="1"/>
    <col min="201" max="201" width="8.83203125" bestFit="1" customWidth="1"/>
    <col min="202" max="202" width="5.38671875" bestFit="1" customWidth="1"/>
    <col min="203" max="203" width="8.83203125" bestFit="1" customWidth="1"/>
    <col min="204" max="204" width="5.38671875" bestFit="1" customWidth="1"/>
    <col min="205" max="205" width="8.83203125" bestFit="1" customWidth="1"/>
    <col min="206" max="206" width="5.38671875" bestFit="1" customWidth="1"/>
    <col min="207" max="207" width="8.83203125" bestFit="1" customWidth="1"/>
    <col min="208" max="208" width="5.38671875" bestFit="1" customWidth="1"/>
    <col min="209" max="209" width="8.83203125" bestFit="1" customWidth="1"/>
    <col min="210" max="210" width="5.38671875" bestFit="1" customWidth="1"/>
    <col min="211" max="211" width="8.83203125" bestFit="1" customWidth="1"/>
    <col min="212" max="212" width="5.38671875" bestFit="1" customWidth="1"/>
    <col min="213" max="213" width="8.83203125" bestFit="1" customWidth="1"/>
    <col min="214" max="214" width="5.38671875" bestFit="1" customWidth="1"/>
    <col min="215" max="215" width="8.83203125" bestFit="1" customWidth="1"/>
    <col min="216" max="216" width="5.38671875" bestFit="1" customWidth="1"/>
    <col min="217" max="217" width="8.83203125" bestFit="1" customWidth="1"/>
    <col min="218" max="218" width="5.38671875" bestFit="1" customWidth="1"/>
    <col min="219" max="219" width="8.83203125" bestFit="1" customWidth="1"/>
    <col min="220" max="220" width="5.38671875" bestFit="1" customWidth="1"/>
    <col min="221" max="221" width="8.83203125" bestFit="1" customWidth="1"/>
    <col min="222" max="222" width="5.38671875" bestFit="1" customWidth="1"/>
    <col min="223" max="223" width="8.83203125" bestFit="1" customWidth="1"/>
    <col min="224" max="224" width="5.38671875" bestFit="1" customWidth="1"/>
    <col min="225" max="225" width="8.83203125" bestFit="1" customWidth="1"/>
    <col min="226" max="226" width="5.38671875" bestFit="1" customWidth="1"/>
    <col min="227" max="227" width="8.83203125" bestFit="1" customWidth="1"/>
    <col min="228" max="228" width="6.38671875" bestFit="1" customWidth="1"/>
    <col min="229" max="229" width="9.77734375" bestFit="1" customWidth="1"/>
    <col min="230" max="230" width="11.33203125" bestFit="1" customWidth="1"/>
    <col min="231" max="249" width="10.33203125" bestFit="1" customWidth="1"/>
    <col min="250" max="250" width="25.88671875" bestFit="1" customWidth="1"/>
    <col min="251" max="354" width="11.33203125" bestFit="1" customWidth="1"/>
    <col min="355" max="373" width="10.33203125" bestFit="1" customWidth="1"/>
    <col min="374" max="374" width="29.94140625" bestFit="1" customWidth="1"/>
    <col min="375" max="375" width="28.94140625" bestFit="1" customWidth="1"/>
    <col min="376" max="376" width="31.0546875" bestFit="1" customWidth="1"/>
  </cols>
  <sheetData>
    <row r="1" spans="1:4" x14ac:dyDescent="0.4">
      <c r="A1" s="11" t="s">
        <v>8</v>
      </c>
      <c r="B1" t="s">
        <v>34</v>
      </c>
    </row>
    <row r="3" spans="1:4" x14ac:dyDescent="0.4">
      <c r="A3" s="11" t="s">
        <v>29</v>
      </c>
      <c r="B3" t="s">
        <v>31</v>
      </c>
      <c r="C3" t="s">
        <v>32</v>
      </c>
      <c r="D3" t="s">
        <v>37</v>
      </c>
    </row>
    <row r="4" spans="1:4" x14ac:dyDescent="0.4">
      <c r="A4" s="12" t="s">
        <v>24</v>
      </c>
      <c r="B4" s="14">
        <v>483.16666666666669</v>
      </c>
      <c r="C4" s="14">
        <v>556.33333333333337</v>
      </c>
      <c r="D4" s="14">
        <v>147.5</v>
      </c>
    </row>
    <row r="5" spans="1:4" x14ac:dyDescent="0.4">
      <c r="A5" s="12" t="s">
        <v>21</v>
      </c>
      <c r="B5" s="14">
        <v>489.125</v>
      </c>
      <c r="C5" s="14">
        <v>568.125</v>
      </c>
      <c r="D5" s="14">
        <v>139.375</v>
      </c>
    </row>
    <row r="6" spans="1:4" x14ac:dyDescent="0.4">
      <c r="A6" s="12" t="s">
        <v>23</v>
      </c>
      <c r="B6" s="14">
        <v>134</v>
      </c>
      <c r="C6" s="14">
        <v>171</v>
      </c>
      <c r="D6" s="14">
        <v>162</v>
      </c>
    </row>
    <row r="7" spans="1:4" x14ac:dyDescent="0.4">
      <c r="A7" s="12" t="s">
        <v>10</v>
      </c>
      <c r="B7" s="14">
        <v>146.54716981132074</v>
      </c>
      <c r="C7" s="14">
        <v>197.9433962264151</v>
      </c>
      <c r="D7" s="14">
        <v>100.43396226415095</v>
      </c>
    </row>
    <row r="8" spans="1:4" x14ac:dyDescent="0.4">
      <c r="A8" s="12" t="s">
        <v>25</v>
      </c>
      <c r="B8" s="14">
        <v>769</v>
      </c>
      <c r="C8" s="14">
        <v>936</v>
      </c>
      <c r="D8" s="14">
        <v>123</v>
      </c>
    </row>
    <row r="9" spans="1:4" x14ac:dyDescent="0.4">
      <c r="A9" s="12" t="s">
        <v>16</v>
      </c>
      <c r="B9" s="14">
        <v>740.4545454545455</v>
      </c>
      <c r="C9" s="14">
        <v>883.72727272727275</v>
      </c>
      <c r="D9" s="14">
        <v>131</v>
      </c>
    </row>
    <row r="10" spans="1:4" x14ac:dyDescent="0.4">
      <c r="A10" s="12" t="s">
        <v>27</v>
      </c>
      <c r="B10" s="14">
        <v>100.5</v>
      </c>
      <c r="C10" s="14">
        <v>115.5</v>
      </c>
      <c r="D10" s="14">
        <v>156</v>
      </c>
    </row>
    <row r="11" spans="1:4" x14ac:dyDescent="0.4">
      <c r="A11" s="12" t="s">
        <v>13</v>
      </c>
      <c r="B11" s="14">
        <v>353.03125</v>
      </c>
      <c r="C11" s="14">
        <v>434.9375</v>
      </c>
      <c r="D11" s="14">
        <v>121.65625</v>
      </c>
    </row>
    <row r="12" spans="1:4" x14ac:dyDescent="0.4">
      <c r="A12" s="12" t="s">
        <v>18</v>
      </c>
      <c r="B12" s="14">
        <v>74.2</v>
      </c>
      <c r="C12" s="14">
        <v>102.2</v>
      </c>
      <c r="D12" s="14">
        <v>77</v>
      </c>
    </row>
    <row r="13" spans="1:4" x14ac:dyDescent="0.4">
      <c r="A13" s="12" t="s">
        <v>30</v>
      </c>
      <c r="B13" s="14">
        <v>310.30708661417322</v>
      </c>
      <c r="C13" s="14">
        <v>381.15748031496065</v>
      </c>
      <c r="D13" s="14">
        <v>116.1732283464567</v>
      </c>
    </row>
    <row r="42" spans="1:2" x14ac:dyDescent="0.4">
      <c r="A42" s="11" t="s">
        <v>29</v>
      </c>
      <c r="B42" t="s">
        <v>35</v>
      </c>
    </row>
    <row r="43" spans="1:2" x14ac:dyDescent="0.4">
      <c r="A43" s="12" t="s">
        <v>11</v>
      </c>
      <c r="B43" s="13">
        <v>13</v>
      </c>
    </row>
    <row r="44" spans="1:2" x14ac:dyDescent="0.4">
      <c r="A44" s="18" t="s">
        <v>23</v>
      </c>
      <c r="B44" s="13">
        <v>1</v>
      </c>
    </row>
    <row r="45" spans="1:2" x14ac:dyDescent="0.4">
      <c r="A45" s="18" t="s">
        <v>10</v>
      </c>
      <c r="B45" s="13">
        <v>8</v>
      </c>
    </row>
    <row r="46" spans="1:2" x14ac:dyDescent="0.4">
      <c r="A46" s="18" t="s">
        <v>25</v>
      </c>
      <c r="B46" s="13">
        <v>1</v>
      </c>
    </row>
    <row r="47" spans="1:2" x14ac:dyDescent="0.4">
      <c r="A47" s="18" t="s">
        <v>16</v>
      </c>
      <c r="B47" s="13">
        <v>1</v>
      </c>
    </row>
    <row r="48" spans="1:2" x14ac:dyDescent="0.4">
      <c r="A48" s="18" t="s">
        <v>13</v>
      </c>
      <c r="B48" s="13">
        <v>2</v>
      </c>
    </row>
    <row r="49" spans="1:2" x14ac:dyDescent="0.4">
      <c r="A49" s="12" t="s">
        <v>22</v>
      </c>
      <c r="B49" s="13">
        <v>18</v>
      </c>
    </row>
    <row r="50" spans="1:2" x14ac:dyDescent="0.4">
      <c r="A50" s="18" t="s">
        <v>21</v>
      </c>
      <c r="B50" s="13">
        <v>6</v>
      </c>
    </row>
    <row r="51" spans="1:2" x14ac:dyDescent="0.4">
      <c r="A51" s="18" t="s">
        <v>10</v>
      </c>
      <c r="B51" s="13">
        <v>5</v>
      </c>
    </row>
    <row r="52" spans="1:2" x14ac:dyDescent="0.4">
      <c r="A52" s="18" t="s">
        <v>27</v>
      </c>
      <c r="B52" s="13">
        <v>2</v>
      </c>
    </row>
    <row r="53" spans="1:2" x14ac:dyDescent="0.4">
      <c r="A53" s="18" t="s">
        <v>13</v>
      </c>
      <c r="B53" s="13">
        <v>4</v>
      </c>
    </row>
    <row r="54" spans="1:2" x14ac:dyDescent="0.4">
      <c r="A54" s="18" t="s">
        <v>18</v>
      </c>
      <c r="B54" s="13">
        <v>1</v>
      </c>
    </row>
    <row r="55" spans="1:2" x14ac:dyDescent="0.4">
      <c r="A55" s="12" t="s">
        <v>12</v>
      </c>
      <c r="B55" s="13">
        <v>27</v>
      </c>
    </row>
    <row r="56" spans="1:2" x14ac:dyDescent="0.4">
      <c r="A56" s="18" t="s">
        <v>24</v>
      </c>
      <c r="B56" s="13">
        <v>2</v>
      </c>
    </row>
    <row r="57" spans="1:2" x14ac:dyDescent="0.4">
      <c r="A57" s="18" t="s">
        <v>21</v>
      </c>
      <c r="B57" s="13">
        <v>2</v>
      </c>
    </row>
    <row r="58" spans="1:2" x14ac:dyDescent="0.4">
      <c r="A58" s="18" t="s">
        <v>10</v>
      </c>
      <c r="B58" s="13">
        <v>12</v>
      </c>
    </row>
    <row r="59" spans="1:2" x14ac:dyDescent="0.4">
      <c r="A59" s="18" t="s">
        <v>16</v>
      </c>
      <c r="B59" s="13">
        <v>3</v>
      </c>
    </row>
    <row r="60" spans="1:2" x14ac:dyDescent="0.4">
      <c r="A60" s="18" t="s">
        <v>13</v>
      </c>
      <c r="B60" s="13">
        <v>7</v>
      </c>
    </row>
    <row r="61" spans="1:2" x14ac:dyDescent="0.4">
      <c r="A61" s="18" t="s">
        <v>18</v>
      </c>
      <c r="B61" s="13">
        <v>1</v>
      </c>
    </row>
    <row r="62" spans="1:2" x14ac:dyDescent="0.4">
      <c r="A62" s="12" t="s">
        <v>15</v>
      </c>
      <c r="B62" s="13">
        <v>22</v>
      </c>
    </row>
    <row r="63" spans="1:2" x14ac:dyDescent="0.4">
      <c r="A63" s="18" t="s">
        <v>21</v>
      </c>
      <c r="B63" s="13">
        <v>3</v>
      </c>
    </row>
    <row r="64" spans="1:2" x14ac:dyDescent="0.4">
      <c r="A64" s="18" t="s">
        <v>10</v>
      </c>
      <c r="B64" s="13">
        <v>8</v>
      </c>
    </row>
    <row r="65" spans="1:2" x14ac:dyDescent="0.4">
      <c r="A65" s="18" t="s">
        <v>16</v>
      </c>
      <c r="B65" s="13">
        <v>3</v>
      </c>
    </row>
    <row r="66" spans="1:2" x14ac:dyDescent="0.4">
      <c r="A66" s="18" t="s">
        <v>13</v>
      </c>
      <c r="B66" s="13">
        <v>8</v>
      </c>
    </row>
    <row r="67" spans="1:2" x14ac:dyDescent="0.4">
      <c r="A67" s="12" t="s">
        <v>17</v>
      </c>
      <c r="B67" s="13">
        <v>18</v>
      </c>
    </row>
    <row r="68" spans="1:2" x14ac:dyDescent="0.4">
      <c r="A68" s="18" t="s">
        <v>24</v>
      </c>
      <c r="B68" s="13">
        <v>2</v>
      </c>
    </row>
    <row r="69" spans="1:2" x14ac:dyDescent="0.4">
      <c r="A69" s="18" t="s">
        <v>21</v>
      </c>
      <c r="B69" s="13">
        <v>3</v>
      </c>
    </row>
    <row r="70" spans="1:2" x14ac:dyDescent="0.4">
      <c r="A70" s="18" t="s">
        <v>10</v>
      </c>
      <c r="B70" s="13">
        <v>5</v>
      </c>
    </row>
    <row r="71" spans="1:2" x14ac:dyDescent="0.4">
      <c r="A71" s="18" t="s">
        <v>16</v>
      </c>
      <c r="B71" s="13">
        <v>2</v>
      </c>
    </row>
    <row r="72" spans="1:2" x14ac:dyDescent="0.4">
      <c r="A72" s="18" t="s">
        <v>13</v>
      </c>
      <c r="B72" s="13">
        <v>5</v>
      </c>
    </row>
    <row r="73" spans="1:2" x14ac:dyDescent="0.4">
      <c r="A73" s="18" t="s">
        <v>18</v>
      </c>
      <c r="B73" s="13">
        <v>1</v>
      </c>
    </row>
    <row r="74" spans="1:2" x14ac:dyDescent="0.4">
      <c r="A74" s="12" t="s">
        <v>19</v>
      </c>
      <c r="B74" s="13">
        <v>17</v>
      </c>
    </row>
    <row r="75" spans="1:2" x14ac:dyDescent="0.4">
      <c r="A75" s="18" t="s">
        <v>24</v>
      </c>
      <c r="B75" s="13">
        <v>2</v>
      </c>
    </row>
    <row r="76" spans="1:2" x14ac:dyDescent="0.4">
      <c r="A76" s="18" t="s">
        <v>10</v>
      </c>
      <c r="B76" s="13">
        <v>5</v>
      </c>
    </row>
    <row r="77" spans="1:2" x14ac:dyDescent="0.4">
      <c r="A77" s="18" t="s">
        <v>16</v>
      </c>
      <c r="B77" s="13">
        <v>2</v>
      </c>
    </row>
    <row r="78" spans="1:2" x14ac:dyDescent="0.4">
      <c r="A78" s="18" t="s">
        <v>13</v>
      </c>
      <c r="B78" s="13">
        <v>6</v>
      </c>
    </row>
    <row r="79" spans="1:2" x14ac:dyDescent="0.4">
      <c r="A79" s="18" t="s">
        <v>18</v>
      </c>
      <c r="B79" s="13">
        <v>2</v>
      </c>
    </row>
    <row r="80" spans="1:2" x14ac:dyDescent="0.4">
      <c r="A80" s="12" t="s">
        <v>20</v>
      </c>
      <c r="B80" s="13">
        <v>12</v>
      </c>
    </row>
    <row r="81" spans="1:3" x14ac:dyDescent="0.4">
      <c r="A81" s="18" t="s">
        <v>21</v>
      </c>
      <c r="B81" s="13">
        <v>2</v>
      </c>
    </row>
    <row r="82" spans="1:3" x14ac:dyDescent="0.4">
      <c r="A82" s="18" t="s">
        <v>10</v>
      </c>
      <c r="B82" s="13">
        <v>10</v>
      </c>
    </row>
    <row r="83" spans="1:3" x14ac:dyDescent="0.4">
      <c r="A83" s="12" t="s">
        <v>30</v>
      </c>
      <c r="B83" s="13">
        <v>127</v>
      </c>
    </row>
    <row r="89" spans="1:3" x14ac:dyDescent="0.4">
      <c r="A89" s="11" t="s">
        <v>0</v>
      </c>
      <c r="B89" t="s">
        <v>34</v>
      </c>
    </row>
    <row r="91" spans="1:3" x14ac:dyDescent="0.4">
      <c r="A91" s="11" t="s">
        <v>29</v>
      </c>
      <c r="B91" t="s">
        <v>38</v>
      </c>
      <c r="C91" t="s">
        <v>39</v>
      </c>
    </row>
    <row r="92" spans="1:3" x14ac:dyDescent="0.4">
      <c r="A92" s="12" t="s">
        <v>11</v>
      </c>
      <c r="B92" s="14">
        <v>1.5924999999999996</v>
      </c>
      <c r="C92" s="14">
        <v>21.226249999999997</v>
      </c>
    </row>
    <row r="93" spans="1:3" x14ac:dyDescent="0.4">
      <c r="A93" s="12" t="s">
        <v>22</v>
      </c>
      <c r="B93" s="14">
        <v>1.0157142857142858</v>
      </c>
      <c r="C93" s="14">
        <v>17.388571428571428</v>
      </c>
    </row>
    <row r="94" spans="1:3" x14ac:dyDescent="0.4">
      <c r="A94" s="12" t="s">
        <v>12</v>
      </c>
      <c r="B94" s="14">
        <v>0.89583333333333348</v>
      </c>
      <c r="C94" s="14">
        <v>19.944166666666664</v>
      </c>
    </row>
    <row r="95" spans="1:3" x14ac:dyDescent="0.4">
      <c r="A95" s="12" t="s">
        <v>15</v>
      </c>
      <c r="B95" s="14">
        <v>0.90375000000000005</v>
      </c>
      <c r="C95" s="14">
        <v>21.336250000000003</v>
      </c>
    </row>
    <row r="96" spans="1:3" x14ac:dyDescent="0.4">
      <c r="A96" s="12" t="s">
        <v>17</v>
      </c>
      <c r="B96" s="14">
        <v>1.1219999999999999</v>
      </c>
      <c r="C96" s="14">
        <v>20.808</v>
      </c>
    </row>
    <row r="97" spans="1:3" x14ac:dyDescent="0.4">
      <c r="A97" s="12" t="s">
        <v>19</v>
      </c>
      <c r="B97" s="14">
        <v>2.1675</v>
      </c>
      <c r="C97" s="14">
        <v>20.157499999999999</v>
      </c>
    </row>
    <row r="98" spans="1:3" x14ac:dyDescent="0.4">
      <c r="A98" s="12" t="s">
        <v>20</v>
      </c>
      <c r="B98" s="14">
        <v>2.3969999999999998</v>
      </c>
      <c r="C98" s="14">
        <v>22.658000000000001</v>
      </c>
    </row>
    <row r="99" spans="1:3" x14ac:dyDescent="0.4">
      <c r="A99" s="12" t="s">
        <v>30</v>
      </c>
      <c r="B99" s="14">
        <v>1.4088888888888886</v>
      </c>
      <c r="C99" s="14">
        <v>20.607407407407411</v>
      </c>
    </row>
    <row r="120" spans="1:11" x14ac:dyDescent="0.4">
      <c r="A120" s="11" t="s">
        <v>35</v>
      </c>
      <c r="B120" s="11" t="s">
        <v>33</v>
      </c>
    </row>
    <row r="121" spans="1:11" x14ac:dyDescent="0.4">
      <c r="A121" s="11" t="s">
        <v>29</v>
      </c>
      <c r="B121" t="s">
        <v>24</v>
      </c>
      <c r="C121" t="s">
        <v>21</v>
      </c>
      <c r="D121" t="s">
        <v>23</v>
      </c>
      <c r="E121" t="s">
        <v>10</v>
      </c>
      <c r="F121" t="s">
        <v>25</v>
      </c>
      <c r="G121" t="s">
        <v>16</v>
      </c>
      <c r="H121" t="s">
        <v>27</v>
      </c>
      <c r="I121" t="s">
        <v>13</v>
      </c>
      <c r="J121" t="s">
        <v>18</v>
      </c>
      <c r="K121" t="s">
        <v>30</v>
      </c>
    </row>
    <row r="122" spans="1:11" x14ac:dyDescent="0.4">
      <c r="A122" s="12" t="s">
        <v>46</v>
      </c>
      <c r="B122" s="13">
        <v>6</v>
      </c>
      <c r="C122" s="13">
        <v>15</v>
      </c>
      <c r="D122" s="13"/>
      <c r="E122" s="13">
        <v>7</v>
      </c>
      <c r="F122" s="13">
        <v>1</v>
      </c>
      <c r="G122" s="13">
        <v>11</v>
      </c>
      <c r="H122" s="13"/>
      <c r="I122" s="13">
        <v>21</v>
      </c>
      <c r="J122" s="13"/>
      <c r="K122" s="13">
        <v>61</v>
      </c>
    </row>
    <row r="123" spans="1:11" x14ac:dyDescent="0.4">
      <c r="A123" s="12" t="s">
        <v>47</v>
      </c>
      <c r="B123" s="13"/>
      <c r="C123" s="13"/>
      <c r="D123" s="13"/>
      <c r="E123" s="13">
        <v>21</v>
      </c>
      <c r="F123" s="13"/>
      <c r="G123" s="13"/>
      <c r="H123" s="13">
        <v>1</v>
      </c>
      <c r="I123" s="13"/>
      <c r="J123" s="13">
        <v>4</v>
      </c>
      <c r="K123" s="13">
        <v>26</v>
      </c>
    </row>
    <row r="124" spans="1:11" x14ac:dyDescent="0.4">
      <c r="A124" s="12" t="s">
        <v>48</v>
      </c>
      <c r="B124" s="13"/>
      <c r="C124" s="13">
        <v>1</v>
      </c>
      <c r="D124" s="13">
        <v>1</v>
      </c>
      <c r="E124" s="13">
        <v>25</v>
      </c>
      <c r="F124" s="13"/>
      <c r="G124" s="13"/>
      <c r="H124" s="13">
        <v>1</v>
      </c>
      <c r="I124" s="13">
        <v>11</v>
      </c>
      <c r="J124" s="13">
        <v>1</v>
      </c>
      <c r="K124" s="13">
        <v>40</v>
      </c>
    </row>
    <row r="125" spans="1:11" x14ac:dyDescent="0.4">
      <c r="A125" s="12" t="s">
        <v>30</v>
      </c>
      <c r="B125" s="13">
        <v>6</v>
      </c>
      <c r="C125" s="13">
        <v>16</v>
      </c>
      <c r="D125" s="13">
        <v>1</v>
      </c>
      <c r="E125" s="13">
        <v>53</v>
      </c>
      <c r="F125" s="13">
        <v>1</v>
      </c>
      <c r="G125" s="13">
        <v>11</v>
      </c>
      <c r="H125" s="13">
        <v>2</v>
      </c>
      <c r="I125" s="13">
        <v>32</v>
      </c>
      <c r="J125" s="13">
        <v>5</v>
      </c>
      <c r="K125" s="13">
        <v>127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D52A-7D70-4811-8A08-E6CE13F451CA}">
  <dimension ref="A1:W5"/>
  <sheetViews>
    <sheetView showGridLines="0" tabSelected="1" workbookViewId="0">
      <selection activeCell="W33" sqref="W33"/>
    </sheetView>
  </sheetViews>
  <sheetFormatPr defaultRowHeight="12.3" x14ac:dyDescent="0.4"/>
  <sheetData>
    <row r="1" spans="1:23" ht="12.3" customHeight="1" x14ac:dyDescent="0.4">
      <c r="A1" s="19" t="s">
        <v>40</v>
      </c>
      <c r="B1" s="19"/>
      <c r="C1" s="19"/>
      <c r="D1" s="19"/>
      <c r="E1" s="19"/>
      <c r="F1" s="19"/>
      <c r="G1" s="19"/>
      <c r="H1" s="19"/>
      <c r="I1" s="19"/>
      <c r="J1" s="19"/>
      <c r="K1" s="19"/>
      <c r="L1" s="19"/>
      <c r="M1" s="19"/>
      <c r="N1" s="19"/>
      <c r="O1" s="19"/>
      <c r="P1" s="19"/>
      <c r="Q1" s="19"/>
      <c r="R1" s="19"/>
      <c r="S1" s="19"/>
      <c r="T1" s="19"/>
      <c r="U1" s="19"/>
      <c r="V1" s="20"/>
      <c r="W1" s="20"/>
    </row>
    <row r="2" spans="1:23" ht="12.3" customHeight="1" x14ac:dyDescent="0.4">
      <c r="A2" s="19"/>
      <c r="B2" s="19"/>
      <c r="C2" s="19"/>
      <c r="D2" s="19"/>
      <c r="E2" s="19"/>
      <c r="F2" s="19"/>
      <c r="G2" s="19"/>
      <c r="H2" s="19"/>
      <c r="I2" s="19"/>
      <c r="J2" s="19"/>
      <c r="K2" s="19"/>
      <c r="L2" s="19"/>
      <c r="M2" s="19"/>
      <c r="N2" s="19"/>
      <c r="O2" s="19"/>
      <c r="P2" s="19"/>
      <c r="Q2" s="19"/>
      <c r="R2" s="19"/>
      <c r="S2" s="19"/>
      <c r="T2" s="19"/>
      <c r="U2" s="19"/>
      <c r="V2" s="20"/>
      <c r="W2" s="20"/>
    </row>
    <row r="3" spans="1:23" ht="12.3" customHeight="1" x14ac:dyDescent="0.4">
      <c r="A3" s="19"/>
      <c r="B3" s="19"/>
      <c r="C3" s="19"/>
      <c r="D3" s="19"/>
      <c r="E3" s="19"/>
      <c r="F3" s="19"/>
      <c r="G3" s="19"/>
      <c r="H3" s="19"/>
      <c r="I3" s="19"/>
      <c r="J3" s="19"/>
      <c r="K3" s="19"/>
      <c r="L3" s="19"/>
      <c r="M3" s="19"/>
      <c r="N3" s="19"/>
      <c r="O3" s="19"/>
      <c r="P3" s="19"/>
      <c r="Q3" s="19"/>
      <c r="R3" s="19"/>
      <c r="S3" s="19"/>
      <c r="T3" s="19"/>
      <c r="U3" s="19"/>
      <c r="V3" s="20"/>
      <c r="W3" s="20"/>
    </row>
    <row r="4" spans="1:23" ht="12.3" customHeight="1" x14ac:dyDescent="0.4">
      <c r="A4" s="19"/>
      <c r="B4" s="19"/>
      <c r="C4" s="19"/>
      <c r="D4" s="19"/>
      <c r="E4" s="19"/>
      <c r="F4" s="19"/>
      <c r="G4" s="19"/>
      <c r="H4" s="19"/>
      <c r="I4" s="19"/>
      <c r="J4" s="19"/>
      <c r="K4" s="19"/>
      <c r="L4" s="19"/>
      <c r="M4" s="19"/>
      <c r="N4" s="19"/>
      <c r="O4" s="19"/>
      <c r="P4" s="19"/>
      <c r="Q4" s="19"/>
      <c r="R4" s="19"/>
      <c r="S4" s="19"/>
      <c r="T4" s="19"/>
      <c r="U4" s="19"/>
      <c r="V4" s="20"/>
      <c r="W4" s="20"/>
    </row>
    <row r="5" spans="1:23" ht="12.3" customHeight="1" x14ac:dyDescent="0.4">
      <c r="A5" s="19"/>
      <c r="B5" s="19"/>
      <c r="C5" s="19"/>
      <c r="D5" s="19"/>
      <c r="E5" s="19"/>
      <c r="F5" s="19"/>
      <c r="G5" s="19"/>
      <c r="H5" s="19"/>
      <c r="I5" s="19"/>
      <c r="J5" s="19"/>
      <c r="K5" s="19"/>
      <c r="L5" s="19"/>
      <c r="M5" s="19"/>
      <c r="N5" s="19"/>
      <c r="O5" s="19"/>
      <c r="P5" s="19"/>
      <c r="Q5" s="19"/>
      <c r="R5" s="19"/>
      <c r="S5" s="19"/>
      <c r="T5" s="19"/>
      <c r="U5" s="19"/>
      <c r="V5" s="20"/>
      <c r="W5" s="20"/>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D9EEB"/>
    <outlinePr summaryBelow="0" summaryRight="0"/>
  </sheetPr>
  <dimension ref="A1:J32"/>
  <sheetViews>
    <sheetView workbookViewId="0"/>
  </sheetViews>
  <sheetFormatPr defaultColWidth="12.609375" defaultRowHeight="15.75" customHeight="1" x14ac:dyDescent="0.4"/>
  <cols>
    <col min="4" max="5" width="17.21875" customWidth="1"/>
    <col min="7" max="7" width="20.38671875" customWidth="1"/>
    <col min="10" max="10" width="15.71875" customWidth="1"/>
  </cols>
  <sheetData>
    <row r="1" spans="1:10" ht="15.75" customHeight="1" x14ac:dyDescent="0.4">
      <c r="A1" s="1" t="s">
        <v>0</v>
      </c>
      <c r="B1" s="1" t="s">
        <v>1</v>
      </c>
      <c r="C1" s="1" t="s">
        <v>2</v>
      </c>
      <c r="D1" s="2" t="s">
        <v>3</v>
      </c>
      <c r="E1" s="2" t="s">
        <v>4</v>
      </c>
      <c r="F1" s="2" t="s">
        <v>5</v>
      </c>
      <c r="G1" s="2" t="s">
        <v>6</v>
      </c>
      <c r="H1" s="1" t="s">
        <v>7</v>
      </c>
      <c r="I1" s="1" t="s">
        <v>8</v>
      </c>
      <c r="J1" s="3" t="s">
        <v>9</v>
      </c>
    </row>
    <row r="2" spans="1:10" ht="15.75" customHeight="1" x14ac:dyDescent="0.4">
      <c r="A2" s="3" t="s">
        <v>10</v>
      </c>
      <c r="B2" s="3">
        <v>163</v>
      </c>
      <c r="C2" s="3">
        <v>230</v>
      </c>
      <c r="D2" s="3">
        <f t="shared" ref="D2:D32" si="0">C2-B2</f>
        <v>67</v>
      </c>
      <c r="E2" s="3">
        <v>102</v>
      </c>
      <c r="F2" s="3">
        <v>1.76</v>
      </c>
      <c r="G2" s="3">
        <v>22.82</v>
      </c>
      <c r="H2" s="4">
        <v>44927</v>
      </c>
      <c r="I2" s="3" t="s">
        <v>11</v>
      </c>
      <c r="J2" s="5">
        <v>2.7962962962962964E-2</v>
      </c>
    </row>
    <row r="3" spans="1:10" ht="15.75" customHeight="1" x14ac:dyDescent="0.4">
      <c r="A3" s="3" t="s">
        <v>10</v>
      </c>
      <c r="B3" s="3">
        <v>96</v>
      </c>
      <c r="C3" s="3">
        <v>128</v>
      </c>
      <c r="D3" s="3">
        <f t="shared" si="0"/>
        <v>32</v>
      </c>
      <c r="E3" s="3">
        <v>103</v>
      </c>
      <c r="F3" s="3">
        <v>0.96</v>
      </c>
      <c r="G3" s="3">
        <v>20.18</v>
      </c>
      <c r="H3" s="4">
        <v>44929</v>
      </c>
      <c r="I3" s="3" t="s">
        <v>12</v>
      </c>
      <c r="J3" s="5">
        <v>1.3530092592592592E-2</v>
      </c>
    </row>
    <row r="4" spans="1:10" ht="15.75" customHeight="1" x14ac:dyDescent="0.4">
      <c r="A4" s="3" t="s">
        <v>13</v>
      </c>
      <c r="B4" s="3">
        <v>217</v>
      </c>
      <c r="C4" s="3">
        <v>276</v>
      </c>
      <c r="D4" s="3">
        <f t="shared" si="0"/>
        <v>59</v>
      </c>
      <c r="E4" s="3">
        <v>118</v>
      </c>
      <c r="F4" s="3" t="s">
        <v>14</v>
      </c>
      <c r="G4" s="3" t="s">
        <v>14</v>
      </c>
      <c r="H4" s="4">
        <v>44930</v>
      </c>
      <c r="I4" s="3" t="s">
        <v>15</v>
      </c>
      <c r="J4" s="5">
        <v>2.4710648148148148E-2</v>
      </c>
    </row>
    <row r="5" spans="1:10" ht="15.75" customHeight="1" x14ac:dyDescent="0.4">
      <c r="A5" s="3" t="s">
        <v>16</v>
      </c>
      <c r="B5" s="3">
        <v>1109</v>
      </c>
      <c r="C5" s="3">
        <v>1332</v>
      </c>
      <c r="D5" s="3">
        <f t="shared" si="0"/>
        <v>223</v>
      </c>
      <c r="E5" s="3">
        <v>131</v>
      </c>
      <c r="F5" s="3" t="s">
        <v>14</v>
      </c>
      <c r="G5" s="3" t="s">
        <v>14</v>
      </c>
      <c r="H5" s="4">
        <v>44931</v>
      </c>
      <c r="I5" s="3" t="s">
        <v>17</v>
      </c>
      <c r="J5" s="5">
        <v>9.2928240740740742E-2</v>
      </c>
    </row>
    <row r="6" spans="1:10" ht="15.75" customHeight="1" x14ac:dyDescent="0.4">
      <c r="A6" s="3" t="s">
        <v>18</v>
      </c>
      <c r="B6" s="3">
        <v>103</v>
      </c>
      <c r="C6" s="3">
        <v>138</v>
      </c>
      <c r="D6" s="3">
        <f t="shared" si="0"/>
        <v>35</v>
      </c>
      <c r="E6" s="3">
        <v>93</v>
      </c>
      <c r="F6" s="3" t="s">
        <v>14</v>
      </c>
      <c r="G6" s="3" t="s">
        <v>14</v>
      </c>
      <c r="H6" s="4">
        <v>44932</v>
      </c>
      <c r="I6" s="3" t="s">
        <v>19</v>
      </c>
      <c r="J6" s="5">
        <v>1.4525462962962962E-2</v>
      </c>
    </row>
    <row r="7" spans="1:10" ht="15.75" customHeight="1" x14ac:dyDescent="0.4">
      <c r="A7" s="3" t="s">
        <v>10</v>
      </c>
      <c r="B7" s="3">
        <v>101</v>
      </c>
      <c r="C7" s="3">
        <v>137</v>
      </c>
      <c r="D7" s="3">
        <f t="shared" si="0"/>
        <v>36</v>
      </c>
      <c r="E7" s="3">
        <v>102</v>
      </c>
      <c r="F7" s="3">
        <v>1.1200000000000001</v>
      </c>
      <c r="G7" s="3">
        <v>19.32</v>
      </c>
      <c r="H7" s="4">
        <v>44932</v>
      </c>
      <c r="I7" s="3" t="s">
        <v>19</v>
      </c>
      <c r="J7" s="5">
        <v>1.5127314814814816E-2</v>
      </c>
    </row>
    <row r="8" spans="1:10" ht="15.75" customHeight="1" x14ac:dyDescent="0.4">
      <c r="A8" s="3" t="s">
        <v>10</v>
      </c>
      <c r="B8" s="3">
        <v>166</v>
      </c>
      <c r="C8" s="3">
        <v>224</v>
      </c>
      <c r="D8" s="3">
        <f t="shared" si="0"/>
        <v>58</v>
      </c>
      <c r="E8" s="3">
        <v>105</v>
      </c>
      <c r="F8" s="3">
        <v>1.71</v>
      </c>
      <c r="G8" s="3">
        <v>20.55</v>
      </c>
      <c r="H8" s="4">
        <v>44933</v>
      </c>
      <c r="I8" s="3" t="s">
        <v>20</v>
      </c>
      <c r="J8" s="5">
        <v>2.449074074074074E-2</v>
      </c>
    </row>
    <row r="9" spans="1:10" ht="15.75" customHeight="1" x14ac:dyDescent="0.4">
      <c r="A9" s="3" t="s">
        <v>21</v>
      </c>
      <c r="B9" s="3">
        <v>473</v>
      </c>
      <c r="C9" s="3">
        <v>551</v>
      </c>
      <c r="D9" s="3">
        <f t="shared" si="0"/>
        <v>78</v>
      </c>
      <c r="E9" s="3">
        <v>139</v>
      </c>
      <c r="F9" s="3" t="s">
        <v>14</v>
      </c>
      <c r="G9" s="3" t="s">
        <v>14</v>
      </c>
      <c r="H9" s="4">
        <v>44935</v>
      </c>
      <c r="I9" s="3" t="s">
        <v>22</v>
      </c>
      <c r="J9" s="5">
        <v>3.2650462962962964E-2</v>
      </c>
    </row>
    <row r="10" spans="1:10" ht="15.75" customHeight="1" x14ac:dyDescent="0.4">
      <c r="A10" s="3" t="s">
        <v>10</v>
      </c>
      <c r="B10" s="3">
        <v>102</v>
      </c>
      <c r="C10" s="3">
        <v>137</v>
      </c>
      <c r="D10" s="3">
        <f t="shared" si="0"/>
        <v>35</v>
      </c>
      <c r="E10" s="3">
        <v>115</v>
      </c>
      <c r="F10" s="3">
        <v>1.08</v>
      </c>
      <c r="G10" s="3">
        <v>19.420000000000002</v>
      </c>
      <c r="H10" s="4">
        <v>44935</v>
      </c>
      <c r="I10" s="3" t="s">
        <v>22</v>
      </c>
      <c r="J10" s="5">
        <v>1.4618055555555556E-2</v>
      </c>
    </row>
    <row r="11" spans="1:10" ht="15.75" customHeight="1" x14ac:dyDescent="0.4">
      <c r="A11" s="3" t="s">
        <v>10</v>
      </c>
      <c r="B11" s="3">
        <v>66</v>
      </c>
      <c r="C11" s="3">
        <v>91</v>
      </c>
      <c r="D11" s="3">
        <f t="shared" si="0"/>
        <v>25</v>
      </c>
      <c r="E11" s="3">
        <v>104</v>
      </c>
      <c r="F11" s="3">
        <v>0.74</v>
      </c>
      <c r="G11" s="3">
        <v>20.52</v>
      </c>
      <c r="H11" s="4">
        <v>44936</v>
      </c>
      <c r="I11" s="3" t="s">
        <v>12</v>
      </c>
      <c r="J11" s="5">
        <v>1.0671296296296297E-2</v>
      </c>
    </row>
    <row r="12" spans="1:10" ht="15.75" customHeight="1" x14ac:dyDescent="0.4">
      <c r="A12" s="3" t="s">
        <v>10</v>
      </c>
      <c r="B12" s="3">
        <v>76</v>
      </c>
      <c r="C12" s="3">
        <v>111</v>
      </c>
      <c r="D12" s="3">
        <f t="shared" si="0"/>
        <v>35</v>
      </c>
      <c r="E12" s="3">
        <v>103</v>
      </c>
      <c r="F12" s="3">
        <v>1</v>
      </c>
      <c r="G12" s="3">
        <v>20.68</v>
      </c>
      <c r="H12" s="4">
        <v>44937</v>
      </c>
      <c r="I12" s="3" t="s">
        <v>15</v>
      </c>
      <c r="J12" s="5">
        <v>1.4467592592592593E-2</v>
      </c>
    </row>
    <row r="13" spans="1:10" ht="15.75" customHeight="1" x14ac:dyDescent="0.4">
      <c r="A13" s="3" t="s">
        <v>16</v>
      </c>
      <c r="B13" s="3">
        <v>797</v>
      </c>
      <c r="C13" s="3">
        <v>940</v>
      </c>
      <c r="D13" s="3">
        <f t="shared" si="0"/>
        <v>143</v>
      </c>
      <c r="E13" s="3">
        <v>131</v>
      </c>
      <c r="F13" s="3" t="s">
        <v>14</v>
      </c>
      <c r="G13" s="3" t="s">
        <v>14</v>
      </c>
      <c r="H13" s="4">
        <v>44937</v>
      </c>
      <c r="I13" s="3" t="s">
        <v>15</v>
      </c>
      <c r="J13" s="5">
        <v>5.9675925925925924E-2</v>
      </c>
    </row>
    <row r="14" spans="1:10" ht="15.75" customHeight="1" x14ac:dyDescent="0.4">
      <c r="A14" s="3" t="s">
        <v>13</v>
      </c>
      <c r="B14" s="3">
        <v>346</v>
      </c>
      <c r="C14" s="3">
        <v>423</v>
      </c>
      <c r="D14" s="3">
        <f t="shared" si="0"/>
        <v>77</v>
      </c>
      <c r="E14" s="3">
        <v>122</v>
      </c>
      <c r="F14" s="3" t="s">
        <v>14</v>
      </c>
      <c r="G14" s="3" t="s">
        <v>14</v>
      </c>
      <c r="H14" s="4">
        <v>44939</v>
      </c>
      <c r="I14" s="3" t="s">
        <v>19</v>
      </c>
      <c r="J14" s="5">
        <v>3.2094907407407405E-2</v>
      </c>
    </row>
    <row r="15" spans="1:10" ht="15.75" customHeight="1" x14ac:dyDescent="0.4">
      <c r="A15" s="3" t="s">
        <v>10</v>
      </c>
      <c r="B15" s="3">
        <v>129</v>
      </c>
      <c r="C15" s="3">
        <v>166</v>
      </c>
      <c r="D15" s="3">
        <f t="shared" si="0"/>
        <v>37</v>
      </c>
      <c r="E15" s="3">
        <v>108</v>
      </c>
      <c r="F15" s="3">
        <v>1.22</v>
      </c>
      <c r="G15" s="3">
        <v>18.25</v>
      </c>
      <c r="H15" s="4">
        <v>44939</v>
      </c>
      <c r="I15" s="3" t="s">
        <v>19</v>
      </c>
      <c r="J15" s="5">
        <v>1.5486111111111112E-2</v>
      </c>
    </row>
    <row r="16" spans="1:10" ht="15.75" customHeight="1" x14ac:dyDescent="0.4">
      <c r="A16" s="3" t="s">
        <v>18</v>
      </c>
      <c r="B16" s="3">
        <v>46</v>
      </c>
      <c r="C16" s="3">
        <v>64</v>
      </c>
      <c r="D16" s="3">
        <f t="shared" si="0"/>
        <v>18</v>
      </c>
      <c r="E16" s="3">
        <v>80</v>
      </c>
      <c r="F16" s="3" t="s">
        <v>14</v>
      </c>
      <c r="G16" s="3" t="s">
        <v>14</v>
      </c>
      <c r="H16" s="4">
        <v>44939</v>
      </c>
      <c r="I16" s="3" t="s">
        <v>19</v>
      </c>
      <c r="J16" s="5">
        <v>7.6273148148148151E-3</v>
      </c>
    </row>
    <row r="17" spans="1:10" ht="15.75" customHeight="1" x14ac:dyDescent="0.4">
      <c r="A17" s="3" t="s">
        <v>23</v>
      </c>
      <c r="B17" s="3">
        <v>134</v>
      </c>
      <c r="C17" s="3">
        <v>171</v>
      </c>
      <c r="D17" s="3">
        <f t="shared" si="0"/>
        <v>37</v>
      </c>
      <c r="E17" s="3">
        <v>162</v>
      </c>
      <c r="F17" s="3" t="s">
        <v>14</v>
      </c>
      <c r="G17" s="3" t="s">
        <v>14</v>
      </c>
      <c r="H17" s="4">
        <v>44941</v>
      </c>
      <c r="I17" s="3" t="s">
        <v>11</v>
      </c>
      <c r="J17" s="5">
        <v>2.1099537037037038E-2</v>
      </c>
    </row>
    <row r="18" spans="1:10" ht="15.75" customHeight="1" x14ac:dyDescent="0.4">
      <c r="A18" s="3" t="s">
        <v>13</v>
      </c>
      <c r="B18" s="3">
        <v>565</v>
      </c>
      <c r="C18" s="3">
        <v>659</v>
      </c>
      <c r="D18" s="3">
        <f t="shared" si="0"/>
        <v>94</v>
      </c>
      <c r="E18" s="3">
        <v>138</v>
      </c>
      <c r="F18" s="3" t="s">
        <v>14</v>
      </c>
      <c r="G18" s="3" t="s">
        <v>14</v>
      </c>
      <c r="H18" s="4">
        <v>44942</v>
      </c>
      <c r="I18" s="3" t="s">
        <v>22</v>
      </c>
      <c r="J18" s="5">
        <v>3.9583333333333331E-2</v>
      </c>
    </row>
    <row r="19" spans="1:10" ht="15.75" customHeight="1" x14ac:dyDescent="0.4">
      <c r="A19" s="3" t="s">
        <v>16</v>
      </c>
      <c r="B19" s="3">
        <v>559</v>
      </c>
      <c r="C19" s="3">
        <v>706</v>
      </c>
      <c r="D19" s="3">
        <f t="shared" si="0"/>
        <v>147</v>
      </c>
      <c r="E19" s="3">
        <v>114</v>
      </c>
      <c r="F19" s="3" t="s">
        <v>14</v>
      </c>
      <c r="G19" s="3" t="s">
        <v>14</v>
      </c>
      <c r="H19" s="4">
        <v>44943</v>
      </c>
      <c r="I19" s="3" t="s">
        <v>12</v>
      </c>
      <c r="J19" s="5">
        <v>6.1111111111111109E-2</v>
      </c>
    </row>
    <row r="20" spans="1:10" ht="15.75" customHeight="1" x14ac:dyDescent="0.4">
      <c r="A20" s="3" t="s">
        <v>13</v>
      </c>
      <c r="B20" s="3">
        <v>334</v>
      </c>
      <c r="C20" s="3">
        <v>403</v>
      </c>
      <c r="D20" s="3">
        <f t="shared" si="0"/>
        <v>69</v>
      </c>
      <c r="E20" s="3">
        <v>125</v>
      </c>
      <c r="F20" s="3" t="s">
        <v>14</v>
      </c>
      <c r="G20" s="3" t="s">
        <v>14</v>
      </c>
      <c r="H20" s="4">
        <v>44945</v>
      </c>
      <c r="I20" s="3" t="s">
        <v>17</v>
      </c>
      <c r="J20" s="5">
        <v>2.9155092592592594E-2</v>
      </c>
    </row>
    <row r="21" spans="1:10" ht="15.75" customHeight="1" x14ac:dyDescent="0.4">
      <c r="A21" s="3" t="s">
        <v>10</v>
      </c>
      <c r="B21" s="3">
        <v>28</v>
      </c>
      <c r="C21" s="3">
        <v>38</v>
      </c>
      <c r="D21" s="3">
        <f t="shared" si="0"/>
        <v>10</v>
      </c>
      <c r="E21" s="3">
        <v>102</v>
      </c>
      <c r="F21" s="3">
        <v>0.3</v>
      </c>
      <c r="G21" s="3">
        <v>18.32</v>
      </c>
      <c r="H21" s="4">
        <v>44946</v>
      </c>
      <c r="I21" s="3" t="s">
        <v>19</v>
      </c>
      <c r="J21" s="5">
        <v>3.8773148148148148E-3</v>
      </c>
    </row>
    <row r="22" spans="1:10" ht="15.75" customHeight="1" x14ac:dyDescent="0.4">
      <c r="A22" s="3" t="s">
        <v>10</v>
      </c>
      <c r="B22" s="3">
        <v>87</v>
      </c>
      <c r="C22" s="3">
        <v>134</v>
      </c>
      <c r="D22" s="3">
        <f t="shared" si="0"/>
        <v>47</v>
      </c>
      <c r="E22" s="3">
        <v>92</v>
      </c>
      <c r="F22" s="3">
        <v>1.01</v>
      </c>
      <c r="G22" s="3">
        <v>27.67</v>
      </c>
      <c r="H22" s="4">
        <v>44947</v>
      </c>
      <c r="I22" s="3" t="s">
        <v>20</v>
      </c>
      <c r="J22" s="5">
        <v>1.9456018518518518E-2</v>
      </c>
    </row>
    <row r="23" spans="1:10" ht="15.75" customHeight="1" x14ac:dyDescent="0.4">
      <c r="A23" s="3" t="s">
        <v>24</v>
      </c>
      <c r="B23" s="3">
        <v>313</v>
      </c>
      <c r="C23" s="3">
        <v>364</v>
      </c>
      <c r="D23" s="3">
        <f t="shared" si="0"/>
        <v>51</v>
      </c>
      <c r="E23" s="3">
        <v>139</v>
      </c>
      <c r="F23" s="3" t="s">
        <v>14</v>
      </c>
      <c r="G23" s="3" t="s">
        <v>14</v>
      </c>
      <c r="H23" s="4">
        <v>44950</v>
      </c>
      <c r="I23" s="3" t="s">
        <v>12</v>
      </c>
      <c r="J23" s="5">
        <v>2.1261574074074075E-2</v>
      </c>
    </row>
    <row r="24" spans="1:10" ht="15.75" customHeight="1" x14ac:dyDescent="0.4">
      <c r="A24" s="3" t="s">
        <v>10</v>
      </c>
      <c r="B24" s="3">
        <v>49</v>
      </c>
      <c r="C24" s="3">
        <v>67</v>
      </c>
      <c r="D24" s="3">
        <f t="shared" si="0"/>
        <v>18</v>
      </c>
      <c r="E24" s="3">
        <v>104</v>
      </c>
      <c r="F24" s="3">
        <v>0.61</v>
      </c>
      <c r="G24" s="3">
        <v>17.8</v>
      </c>
      <c r="H24" s="4">
        <v>44950</v>
      </c>
      <c r="I24" s="3" t="s">
        <v>12</v>
      </c>
      <c r="J24" s="5">
        <v>7.6620370370370366E-3</v>
      </c>
    </row>
    <row r="25" spans="1:10" ht="15.75" customHeight="1" x14ac:dyDescent="0.4">
      <c r="A25" s="3" t="s">
        <v>16</v>
      </c>
      <c r="B25" s="3">
        <v>735</v>
      </c>
      <c r="C25" s="3">
        <v>875</v>
      </c>
      <c r="D25" s="3">
        <f t="shared" si="0"/>
        <v>140</v>
      </c>
      <c r="E25" s="3">
        <v>132</v>
      </c>
      <c r="F25" s="3" t="s">
        <v>14</v>
      </c>
      <c r="G25" s="3" t="s">
        <v>14</v>
      </c>
      <c r="H25" s="4">
        <v>44951</v>
      </c>
      <c r="I25" s="3" t="s">
        <v>15</v>
      </c>
      <c r="J25" s="5">
        <v>5.8263888888888886E-2</v>
      </c>
    </row>
    <row r="26" spans="1:10" ht="15.75" customHeight="1" x14ac:dyDescent="0.4">
      <c r="A26" s="3" t="s">
        <v>10</v>
      </c>
      <c r="B26" s="3">
        <v>220</v>
      </c>
      <c r="C26" s="3">
        <v>295</v>
      </c>
      <c r="D26" s="3">
        <f t="shared" si="0"/>
        <v>75</v>
      </c>
      <c r="E26" s="3">
        <v>106</v>
      </c>
      <c r="F26" s="3">
        <v>2.42</v>
      </c>
      <c r="G26" s="3">
        <v>18.5</v>
      </c>
      <c r="H26" s="4">
        <v>44952</v>
      </c>
      <c r="I26" s="3" t="s">
        <v>17</v>
      </c>
      <c r="J26" s="5">
        <v>3.1168981481481482E-2</v>
      </c>
    </row>
    <row r="27" spans="1:10" ht="15.75" customHeight="1" x14ac:dyDescent="0.4">
      <c r="A27" s="3" t="s">
        <v>18</v>
      </c>
      <c r="B27" s="3">
        <v>88</v>
      </c>
      <c r="C27" s="3">
        <v>123</v>
      </c>
      <c r="D27" s="3">
        <f t="shared" si="0"/>
        <v>35</v>
      </c>
      <c r="E27" s="3">
        <v>69</v>
      </c>
      <c r="F27" s="3" t="s">
        <v>14</v>
      </c>
      <c r="G27" s="3" t="s">
        <v>14</v>
      </c>
      <c r="H27" s="4">
        <v>44952</v>
      </c>
      <c r="I27" s="3" t="s">
        <v>17</v>
      </c>
      <c r="J27" s="5">
        <v>1.4652777777777778E-2</v>
      </c>
    </row>
    <row r="28" spans="1:10" ht="15.75" customHeight="1" x14ac:dyDescent="0.4">
      <c r="A28" s="3" t="s">
        <v>13</v>
      </c>
      <c r="B28" s="3">
        <v>346</v>
      </c>
      <c r="C28" s="3">
        <v>431</v>
      </c>
      <c r="D28" s="3">
        <f t="shared" si="0"/>
        <v>85</v>
      </c>
      <c r="E28" s="3">
        <v>133</v>
      </c>
      <c r="F28" s="3" t="s">
        <v>14</v>
      </c>
      <c r="G28" s="3" t="s">
        <v>14</v>
      </c>
      <c r="H28" s="4">
        <v>44953</v>
      </c>
      <c r="I28" s="3" t="s">
        <v>19</v>
      </c>
      <c r="J28" s="5">
        <v>2.7824074074074074E-2</v>
      </c>
    </row>
    <row r="29" spans="1:10" ht="15.75" customHeight="1" x14ac:dyDescent="0.4">
      <c r="A29" s="3" t="s">
        <v>25</v>
      </c>
      <c r="B29" s="3">
        <v>769</v>
      </c>
      <c r="C29" s="3">
        <v>936</v>
      </c>
      <c r="D29" s="3">
        <f t="shared" si="0"/>
        <v>167</v>
      </c>
      <c r="E29" s="3">
        <v>123</v>
      </c>
      <c r="F29" s="3" t="s">
        <v>14</v>
      </c>
      <c r="G29" s="3" t="s">
        <v>14</v>
      </c>
      <c r="H29" s="4">
        <v>44955</v>
      </c>
      <c r="I29" s="3" t="s">
        <v>11</v>
      </c>
      <c r="J29" s="5">
        <v>6.9953703703703699E-2</v>
      </c>
    </row>
    <row r="30" spans="1:10" ht="15.75" customHeight="1" x14ac:dyDescent="0.4">
      <c r="A30" s="3" t="s">
        <v>10</v>
      </c>
      <c r="B30" s="3">
        <v>135</v>
      </c>
      <c r="C30" s="3">
        <v>183</v>
      </c>
      <c r="D30" s="3">
        <f t="shared" si="0"/>
        <v>48</v>
      </c>
      <c r="E30" s="3">
        <v>102</v>
      </c>
      <c r="F30" s="3">
        <v>1.29</v>
      </c>
      <c r="G30" s="3">
        <v>22.58</v>
      </c>
      <c r="H30" s="4">
        <v>44955</v>
      </c>
      <c r="I30" s="3" t="s">
        <v>11</v>
      </c>
      <c r="J30" s="5">
        <v>2.0324074074074074E-2</v>
      </c>
    </row>
    <row r="31" spans="1:10" ht="15.75" customHeight="1" x14ac:dyDescent="0.4">
      <c r="A31" s="3" t="s">
        <v>18</v>
      </c>
      <c r="B31" s="3">
        <v>88</v>
      </c>
      <c r="C31" s="3">
        <v>122</v>
      </c>
      <c r="D31" s="3">
        <f t="shared" si="0"/>
        <v>34</v>
      </c>
      <c r="E31" s="3">
        <v>66</v>
      </c>
      <c r="F31" s="3" t="s">
        <v>14</v>
      </c>
      <c r="G31" s="3" t="s">
        <v>14</v>
      </c>
      <c r="H31" s="4">
        <v>44956</v>
      </c>
      <c r="I31" s="3" t="s">
        <v>22</v>
      </c>
      <c r="J31" s="5">
        <v>1.4444444444444444E-2</v>
      </c>
    </row>
    <row r="32" spans="1:10" ht="15.75" customHeight="1" x14ac:dyDescent="0.4">
      <c r="A32" s="3" t="s">
        <v>18</v>
      </c>
      <c r="B32" s="3">
        <v>46</v>
      </c>
      <c r="C32" s="3">
        <v>64</v>
      </c>
      <c r="D32" s="3">
        <f t="shared" si="0"/>
        <v>18</v>
      </c>
      <c r="E32" s="3">
        <v>77</v>
      </c>
      <c r="F32" s="3" t="s">
        <v>14</v>
      </c>
      <c r="G32" s="3" t="s">
        <v>14</v>
      </c>
      <c r="H32" s="4">
        <v>44957</v>
      </c>
      <c r="I32" s="3" t="s">
        <v>12</v>
      </c>
      <c r="J32" s="5">
        <v>7.6388888888888886E-3</v>
      </c>
    </row>
  </sheetData>
  <customSheetViews>
    <customSheetView guid="{B12E9621-0922-4177-BE25-D5BC04699645}" filter="1" showAutoFilter="1">
      <pageMargins left="0.7" right="0.7" top="0.75" bottom="0.75" header="0.3" footer="0.3"/>
      <autoFilter ref="M18" xr:uid="{7F594CA4-7C5C-4C41-A15C-D34903C2B51E}"/>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E7CC3"/>
    <outlinePr summaryBelow="0" summaryRight="0"/>
  </sheetPr>
  <dimension ref="A1:J18"/>
  <sheetViews>
    <sheetView workbookViewId="0"/>
  </sheetViews>
  <sheetFormatPr defaultColWidth="12.609375" defaultRowHeight="15.75" customHeight="1" x14ac:dyDescent="0.4"/>
  <cols>
    <col min="6" max="6" width="13.609375" customWidth="1"/>
    <col min="7" max="7" width="18.71875" customWidth="1"/>
    <col min="10" max="10" width="14" customWidth="1"/>
  </cols>
  <sheetData>
    <row r="1" spans="1:10" ht="15.75" customHeight="1" x14ac:dyDescent="0.4">
      <c r="A1" s="1" t="s">
        <v>0</v>
      </c>
      <c r="B1" s="1" t="s">
        <v>1</v>
      </c>
      <c r="C1" s="1" t="s">
        <v>2</v>
      </c>
      <c r="D1" s="2" t="s">
        <v>3</v>
      </c>
      <c r="E1" s="2" t="s">
        <v>4</v>
      </c>
      <c r="F1" s="2" t="s">
        <v>5</v>
      </c>
      <c r="G1" s="2" t="s">
        <v>6</v>
      </c>
      <c r="H1" s="1" t="s">
        <v>7</v>
      </c>
      <c r="I1" s="1" t="s">
        <v>8</v>
      </c>
      <c r="J1" s="3" t="s">
        <v>9</v>
      </c>
    </row>
    <row r="2" spans="1:10" ht="15.75" customHeight="1" x14ac:dyDescent="0.4">
      <c r="A2" s="3" t="s">
        <v>10</v>
      </c>
      <c r="B2" s="3">
        <v>29</v>
      </c>
      <c r="C2" s="3">
        <v>40</v>
      </c>
      <c r="D2" s="7">
        <f t="shared" ref="D2:D17" si="0">C2-B2</f>
        <v>11</v>
      </c>
      <c r="E2" s="3">
        <v>104</v>
      </c>
      <c r="F2" s="3">
        <v>0.36</v>
      </c>
      <c r="G2" s="3">
        <v>18.5</v>
      </c>
      <c r="H2" s="4">
        <v>44965</v>
      </c>
      <c r="I2" s="3" t="s">
        <v>15</v>
      </c>
      <c r="J2" s="5">
        <v>4.7453703703703703E-3</v>
      </c>
    </row>
    <row r="3" spans="1:10" ht="15.75" customHeight="1" x14ac:dyDescent="0.4">
      <c r="A3" s="3" t="s">
        <v>28</v>
      </c>
      <c r="B3" s="3">
        <v>736</v>
      </c>
      <c r="C3" s="3">
        <v>861</v>
      </c>
      <c r="D3" s="7">
        <f t="shared" si="0"/>
        <v>125</v>
      </c>
      <c r="E3" s="3">
        <v>142</v>
      </c>
      <c r="F3" s="3" t="s">
        <v>14</v>
      </c>
      <c r="G3" s="3" t="s">
        <v>14</v>
      </c>
      <c r="H3" s="4">
        <v>44966</v>
      </c>
      <c r="I3" s="3" t="s">
        <v>17</v>
      </c>
      <c r="J3" s="5">
        <v>5.2152777777777777E-2</v>
      </c>
    </row>
    <row r="4" spans="1:10" ht="15.75" customHeight="1" x14ac:dyDescent="0.4">
      <c r="A4" s="3" t="s">
        <v>10</v>
      </c>
      <c r="B4" s="3">
        <v>249</v>
      </c>
      <c r="C4" s="3">
        <v>338</v>
      </c>
      <c r="D4" s="7">
        <f t="shared" si="0"/>
        <v>89</v>
      </c>
      <c r="E4" s="3">
        <v>107</v>
      </c>
      <c r="F4" s="3">
        <v>2.5099999999999998</v>
      </c>
      <c r="G4" s="3">
        <v>21.18</v>
      </c>
      <c r="H4" s="4">
        <v>44968</v>
      </c>
      <c r="I4" s="3" t="s">
        <v>20</v>
      </c>
      <c r="J4" s="5">
        <v>3.7939814814814815E-2</v>
      </c>
    </row>
    <row r="5" spans="1:10" ht="15.75" customHeight="1" x14ac:dyDescent="0.4">
      <c r="A5" s="3" t="s">
        <v>13</v>
      </c>
      <c r="B5" s="3">
        <v>187</v>
      </c>
      <c r="C5" s="3">
        <v>247</v>
      </c>
      <c r="D5" s="7">
        <f t="shared" si="0"/>
        <v>60</v>
      </c>
      <c r="E5" s="3">
        <v>118</v>
      </c>
      <c r="F5" s="3" t="s">
        <v>14</v>
      </c>
      <c r="G5" s="3" t="s">
        <v>14</v>
      </c>
      <c r="H5" s="4">
        <v>44969</v>
      </c>
      <c r="I5" s="3" t="s">
        <v>11</v>
      </c>
      <c r="J5" s="5">
        <v>2.494212962962963E-2</v>
      </c>
    </row>
    <row r="6" spans="1:10" ht="15.75" customHeight="1" x14ac:dyDescent="0.4">
      <c r="A6" s="3" t="s">
        <v>28</v>
      </c>
      <c r="B6" s="3">
        <v>711</v>
      </c>
      <c r="C6" s="3">
        <v>858</v>
      </c>
      <c r="D6" s="7">
        <f t="shared" si="0"/>
        <v>147</v>
      </c>
      <c r="E6" s="3">
        <v>129</v>
      </c>
      <c r="F6" s="3" t="s">
        <v>14</v>
      </c>
      <c r="G6" s="3" t="s">
        <v>14</v>
      </c>
      <c r="H6" s="4">
        <v>44969</v>
      </c>
      <c r="I6" s="3" t="s">
        <v>11</v>
      </c>
      <c r="J6" s="5">
        <v>8.144675925925926E-2</v>
      </c>
    </row>
    <row r="7" spans="1:10" ht="15.75" customHeight="1" x14ac:dyDescent="0.4">
      <c r="A7" s="3" t="s">
        <v>13</v>
      </c>
      <c r="B7" s="3">
        <v>507</v>
      </c>
      <c r="C7" s="3">
        <v>597</v>
      </c>
      <c r="D7" s="7">
        <f t="shared" si="0"/>
        <v>90</v>
      </c>
      <c r="E7" s="3">
        <v>137</v>
      </c>
      <c r="F7" s="3" t="s">
        <v>14</v>
      </c>
      <c r="G7" s="3" t="s">
        <v>14</v>
      </c>
      <c r="H7" s="4">
        <v>44971</v>
      </c>
      <c r="I7" s="3" t="s">
        <v>12</v>
      </c>
      <c r="J7" s="5">
        <v>3.7754629629629631E-2</v>
      </c>
    </row>
    <row r="8" spans="1:10" ht="15.75" customHeight="1" x14ac:dyDescent="0.4">
      <c r="A8" s="3" t="s">
        <v>10</v>
      </c>
      <c r="B8" s="3">
        <v>105</v>
      </c>
      <c r="C8" s="3">
        <v>140</v>
      </c>
      <c r="D8" s="7">
        <f t="shared" si="0"/>
        <v>35</v>
      </c>
      <c r="E8" s="3">
        <v>94</v>
      </c>
      <c r="F8" s="3">
        <v>1</v>
      </c>
      <c r="G8" s="3">
        <v>21.15</v>
      </c>
      <c r="H8" s="4">
        <v>44971</v>
      </c>
      <c r="I8" s="3" t="s">
        <v>12</v>
      </c>
      <c r="J8" s="5">
        <v>1.4699074074074074E-2</v>
      </c>
    </row>
    <row r="9" spans="1:10" ht="15.75" customHeight="1" x14ac:dyDescent="0.4">
      <c r="A9" s="3" t="s">
        <v>13</v>
      </c>
      <c r="B9" s="3">
        <v>223</v>
      </c>
      <c r="C9" s="3">
        <v>293</v>
      </c>
      <c r="D9" s="7">
        <f t="shared" si="0"/>
        <v>70</v>
      </c>
      <c r="E9" s="3">
        <v>111</v>
      </c>
      <c r="F9" s="3" t="s">
        <v>14</v>
      </c>
      <c r="G9" s="3" t="s">
        <v>14</v>
      </c>
      <c r="H9" s="4">
        <v>44972</v>
      </c>
      <c r="I9" s="3" t="s">
        <v>15</v>
      </c>
      <c r="J9" s="5">
        <v>2.9328703703703704E-2</v>
      </c>
    </row>
    <row r="10" spans="1:10" ht="15.75" customHeight="1" x14ac:dyDescent="0.4">
      <c r="A10" s="3" t="s">
        <v>24</v>
      </c>
      <c r="B10" s="3">
        <v>531</v>
      </c>
      <c r="C10" s="3">
        <v>608</v>
      </c>
      <c r="D10" s="7">
        <f t="shared" si="0"/>
        <v>77</v>
      </c>
      <c r="E10" s="3">
        <v>148</v>
      </c>
      <c r="F10" s="3" t="s">
        <v>14</v>
      </c>
      <c r="G10" s="3" t="s">
        <v>14</v>
      </c>
      <c r="H10" s="4">
        <v>44974</v>
      </c>
      <c r="I10" s="3" t="s">
        <v>19</v>
      </c>
      <c r="J10" s="5">
        <v>3.2118055555555552E-2</v>
      </c>
    </row>
    <row r="11" spans="1:10" ht="15.75" customHeight="1" x14ac:dyDescent="0.4">
      <c r="A11" s="3" t="s">
        <v>21</v>
      </c>
      <c r="B11" s="3">
        <v>405</v>
      </c>
      <c r="C11" s="3">
        <v>480</v>
      </c>
      <c r="D11" s="7">
        <f t="shared" si="0"/>
        <v>75</v>
      </c>
      <c r="E11" s="3">
        <v>122</v>
      </c>
      <c r="F11" s="3" t="s">
        <v>14</v>
      </c>
      <c r="G11" s="3" t="s">
        <v>14</v>
      </c>
      <c r="H11" s="4">
        <v>44975</v>
      </c>
      <c r="I11" s="3" t="s">
        <v>20</v>
      </c>
      <c r="J11" s="5">
        <v>3.1296296296296294E-2</v>
      </c>
    </row>
    <row r="12" spans="1:10" ht="15.75" customHeight="1" x14ac:dyDescent="0.4">
      <c r="A12" s="3" t="s">
        <v>10</v>
      </c>
      <c r="B12" s="3">
        <v>228</v>
      </c>
      <c r="C12" s="3">
        <v>301</v>
      </c>
      <c r="D12" s="7">
        <f t="shared" si="0"/>
        <v>73</v>
      </c>
      <c r="E12" s="3">
        <v>104</v>
      </c>
      <c r="F12" s="3">
        <v>2.04</v>
      </c>
      <c r="G12" s="3">
        <v>21.52</v>
      </c>
      <c r="H12" s="4">
        <v>44975</v>
      </c>
      <c r="I12" s="3" t="s">
        <v>20</v>
      </c>
      <c r="J12" s="5">
        <v>3.048611111111111E-2</v>
      </c>
    </row>
    <row r="13" spans="1:10" ht="15.75" customHeight="1" x14ac:dyDescent="0.4">
      <c r="A13" s="3" t="s">
        <v>21</v>
      </c>
      <c r="B13" s="3">
        <v>516</v>
      </c>
      <c r="C13" s="3">
        <v>600</v>
      </c>
      <c r="D13" s="7">
        <f t="shared" si="0"/>
        <v>84</v>
      </c>
      <c r="E13" s="3">
        <v>136</v>
      </c>
      <c r="F13" s="3" t="s">
        <v>14</v>
      </c>
      <c r="G13" s="3" t="s">
        <v>14</v>
      </c>
      <c r="H13" s="4">
        <v>44977</v>
      </c>
      <c r="I13" s="3" t="s">
        <v>22</v>
      </c>
      <c r="J13" s="5">
        <v>3.4930555555555555E-2</v>
      </c>
    </row>
    <row r="14" spans="1:10" ht="15.75" customHeight="1" x14ac:dyDescent="0.4">
      <c r="A14" s="3" t="s">
        <v>13</v>
      </c>
      <c r="B14" s="3">
        <v>222</v>
      </c>
      <c r="C14" s="3">
        <v>293</v>
      </c>
      <c r="D14" s="7">
        <f t="shared" si="0"/>
        <v>71</v>
      </c>
      <c r="E14" s="3">
        <v>111</v>
      </c>
      <c r="F14" s="3" t="s">
        <v>14</v>
      </c>
      <c r="G14" s="3" t="s">
        <v>14</v>
      </c>
      <c r="H14" s="4">
        <v>44978</v>
      </c>
      <c r="I14" s="3" t="s">
        <v>12</v>
      </c>
      <c r="J14" s="5">
        <v>3.0231481481481481E-2</v>
      </c>
    </row>
    <row r="15" spans="1:10" ht="15.75" customHeight="1" x14ac:dyDescent="0.4">
      <c r="A15" s="3" t="s">
        <v>24</v>
      </c>
      <c r="B15" s="3">
        <v>492</v>
      </c>
      <c r="C15" s="3">
        <v>563</v>
      </c>
      <c r="D15" s="7">
        <f t="shared" si="0"/>
        <v>71</v>
      </c>
      <c r="E15" s="3">
        <v>151</v>
      </c>
      <c r="F15" s="3" t="s">
        <v>14</v>
      </c>
      <c r="G15" s="3" t="s">
        <v>14</v>
      </c>
      <c r="H15" s="4">
        <v>44981</v>
      </c>
      <c r="I15" s="3" t="s">
        <v>19</v>
      </c>
      <c r="J15" s="5">
        <v>2.9930555555555554E-2</v>
      </c>
    </row>
    <row r="16" spans="1:10" ht="15.75" customHeight="1" x14ac:dyDescent="0.4">
      <c r="A16" s="3" t="s">
        <v>10</v>
      </c>
      <c r="B16" s="3">
        <v>64</v>
      </c>
      <c r="C16" s="3">
        <v>86</v>
      </c>
      <c r="D16" s="7">
        <f t="shared" si="0"/>
        <v>22</v>
      </c>
      <c r="E16" s="3">
        <v>99</v>
      </c>
      <c r="F16" s="3">
        <v>0.65</v>
      </c>
      <c r="G16" s="3">
        <v>18.2</v>
      </c>
      <c r="H16" s="4">
        <v>44984</v>
      </c>
      <c r="I16" s="3" t="s">
        <v>22</v>
      </c>
      <c r="J16" s="5">
        <v>8.2986111111111108E-3</v>
      </c>
    </row>
    <row r="17" spans="1:10" ht="15.75" customHeight="1" x14ac:dyDescent="0.4">
      <c r="A17" s="3" t="s">
        <v>13</v>
      </c>
      <c r="B17" s="3">
        <v>279</v>
      </c>
      <c r="C17" s="3">
        <v>364</v>
      </c>
      <c r="D17" s="7">
        <f t="shared" si="0"/>
        <v>85</v>
      </c>
      <c r="E17" s="3">
        <v>112</v>
      </c>
      <c r="F17" s="3" t="s">
        <v>14</v>
      </c>
      <c r="G17" s="3" t="s">
        <v>14</v>
      </c>
      <c r="H17" s="4">
        <v>44985</v>
      </c>
      <c r="I17" s="3" t="s">
        <v>12</v>
      </c>
      <c r="J17" s="5">
        <v>3.3703703703703701E-2</v>
      </c>
    </row>
    <row r="18" spans="1:10" ht="15.75" customHeight="1" x14ac:dyDescent="0.4">
      <c r="H18" s="4"/>
      <c r="J18"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3C47D"/>
    <outlinePr summaryBelow="0" summaryRight="0"/>
  </sheetPr>
  <dimension ref="A1:J31"/>
  <sheetViews>
    <sheetView workbookViewId="0"/>
  </sheetViews>
  <sheetFormatPr defaultColWidth="12.609375" defaultRowHeight="15.75" customHeight="1" x14ac:dyDescent="0.4"/>
  <cols>
    <col min="5" max="5" width="17.609375" customWidth="1"/>
    <col min="6" max="6" width="14.38671875" customWidth="1"/>
    <col min="7" max="7" width="19.38671875" customWidth="1"/>
    <col min="9" max="9" width="13" customWidth="1"/>
    <col min="10" max="10" width="15.109375" customWidth="1"/>
  </cols>
  <sheetData>
    <row r="1" spans="1:10" ht="15.75" customHeight="1" x14ac:dyDescent="0.4">
      <c r="A1" s="1" t="s">
        <v>0</v>
      </c>
      <c r="B1" s="1" t="s">
        <v>1</v>
      </c>
      <c r="C1" s="1" t="s">
        <v>2</v>
      </c>
      <c r="D1" s="2" t="s">
        <v>3</v>
      </c>
      <c r="E1" s="2" t="s">
        <v>4</v>
      </c>
      <c r="F1" s="2" t="s">
        <v>5</v>
      </c>
      <c r="G1" s="2" t="s">
        <v>6</v>
      </c>
      <c r="H1" s="1" t="s">
        <v>7</v>
      </c>
      <c r="I1" s="1" t="s">
        <v>8</v>
      </c>
      <c r="J1" s="3" t="s">
        <v>9</v>
      </c>
    </row>
    <row r="2" spans="1:10" ht="15.75" customHeight="1" x14ac:dyDescent="0.4">
      <c r="A2" s="3" t="s">
        <v>13</v>
      </c>
      <c r="B2" s="3">
        <v>426</v>
      </c>
      <c r="C2" s="3">
        <v>514</v>
      </c>
      <c r="D2" s="7">
        <f t="shared" ref="D2:D31" si="0">C2-B2</f>
        <v>88</v>
      </c>
      <c r="E2" s="3">
        <v>128</v>
      </c>
      <c r="F2" s="3" t="s">
        <v>14</v>
      </c>
      <c r="G2" s="3" t="s">
        <v>14</v>
      </c>
      <c r="H2" s="4">
        <v>44986</v>
      </c>
      <c r="I2" s="3" t="s">
        <v>15</v>
      </c>
      <c r="J2" s="5">
        <v>3.4386574074074076E-2</v>
      </c>
    </row>
    <row r="3" spans="1:10" ht="15.75" customHeight="1" x14ac:dyDescent="0.4">
      <c r="A3" s="3" t="s">
        <v>24</v>
      </c>
      <c r="B3" s="3">
        <v>601</v>
      </c>
      <c r="C3" s="3">
        <v>677</v>
      </c>
      <c r="D3" s="7">
        <f t="shared" si="0"/>
        <v>76</v>
      </c>
      <c r="E3" s="3">
        <v>167</v>
      </c>
      <c r="F3" s="3" t="s">
        <v>14</v>
      </c>
      <c r="G3" s="3" t="s">
        <v>14</v>
      </c>
      <c r="H3" s="4">
        <v>44987</v>
      </c>
      <c r="I3" s="3" t="s">
        <v>17</v>
      </c>
      <c r="J3" s="5">
        <v>3.0081018518518517E-2</v>
      </c>
    </row>
    <row r="4" spans="1:10" ht="15.75" customHeight="1" x14ac:dyDescent="0.4">
      <c r="A4" s="3" t="s">
        <v>26</v>
      </c>
      <c r="B4" s="3">
        <v>91</v>
      </c>
      <c r="C4" s="3">
        <v>107</v>
      </c>
      <c r="D4" s="7">
        <f t="shared" si="0"/>
        <v>16</v>
      </c>
      <c r="E4" s="3">
        <v>141</v>
      </c>
      <c r="F4" s="3">
        <v>0.66</v>
      </c>
      <c r="G4" s="3">
        <v>13.32</v>
      </c>
      <c r="H4" s="4">
        <v>44991</v>
      </c>
      <c r="I4" s="3" t="s">
        <v>22</v>
      </c>
      <c r="J4" s="5">
        <v>6.1921296296296299E-3</v>
      </c>
    </row>
    <row r="5" spans="1:10" ht="15.75" customHeight="1" x14ac:dyDescent="0.4">
      <c r="A5" s="3" t="s">
        <v>21</v>
      </c>
      <c r="B5" s="3">
        <v>149</v>
      </c>
      <c r="C5" s="3">
        <v>178</v>
      </c>
      <c r="D5" s="7">
        <f t="shared" si="0"/>
        <v>29</v>
      </c>
      <c r="E5" s="3">
        <v>124</v>
      </c>
      <c r="F5" s="3" t="s">
        <v>14</v>
      </c>
      <c r="G5" s="3" t="s">
        <v>14</v>
      </c>
      <c r="H5" s="4">
        <v>44991</v>
      </c>
      <c r="I5" s="3" t="s">
        <v>22</v>
      </c>
      <c r="J5" s="5">
        <v>1.1423611111111112E-2</v>
      </c>
    </row>
    <row r="6" spans="1:10" ht="15.75" customHeight="1" x14ac:dyDescent="0.4">
      <c r="A6" s="3" t="s">
        <v>10</v>
      </c>
      <c r="B6" s="3">
        <v>90</v>
      </c>
      <c r="C6" s="3">
        <v>128</v>
      </c>
      <c r="D6" s="7">
        <f t="shared" si="0"/>
        <v>38</v>
      </c>
      <c r="E6" s="3">
        <v>89</v>
      </c>
      <c r="F6" s="3">
        <v>1.01</v>
      </c>
      <c r="G6" s="3">
        <v>20.98</v>
      </c>
      <c r="H6" s="4">
        <v>44991</v>
      </c>
      <c r="I6" s="3" t="s">
        <v>22</v>
      </c>
      <c r="J6" s="8">
        <v>1.4826388888888889E-2</v>
      </c>
    </row>
    <row r="7" spans="1:10" ht="15.75" customHeight="1" x14ac:dyDescent="0.4">
      <c r="A7" s="3" t="s">
        <v>16</v>
      </c>
      <c r="B7" s="3">
        <v>765</v>
      </c>
      <c r="C7" s="3">
        <v>932</v>
      </c>
      <c r="D7" s="7">
        <f t="shared" si="0"/>
        <v>167</v>
      </c>
      <c r="E7" s="3">
        <v>125</v>
      </c>
      <c r="F7" s="3" t="s">
        <v>14</v>
      </c>
      <c r="G7" s="3" t="s">
        <v>14</v>
      </c>
      <c r="H7" s="4">
        <v>44992</v>
      </c>
      <c r="I7" s="3" t="s">
        <v>12</v>
      </c>
      <c r="J7" s="5">
        <v>6.5092592592592591E-2</v>
      </c>
    </row>
    <row r="8" spans="1:10" ht="15.75" customHeight="1" x14ac:dyDescent="0.4">
      <c r="A8" s="3" t="s">
        <v>13</v>
      </c>
      <c r="B8" s="3">
        <v>223</v>
      </c>
      <c r="C8" s="3">
        <v>293</v>
      </c>
      <c r="D8" s="7">
        <f t="shared" si="0"/>
        <v>70</v>
      </c>
      <c r="E8" s="3">
        <v>112</v>
      </c>
      <c r="F8" s="3" t="s">
        <v>14</v>
      </c>
      <c r="G8" s="3" t="s">
        <v>14</v>
      </c>
      <c r="H8" s="4">
        <v>44993</v>
      </c>
      <c r="I8" s="3" t="s">
        <v>15</v>
      </c>
      <c r="J8" s="5">
        <v>2.7303240740740739E-2</v>
      </c>
    </row>
    <row r="9" spans="1:10" ht="15.75" customHeight="1" x14ac:dyDescent="0.4">
      <c r="A9" s="3" t="s">
        <v>10</v>
      </c>
      <c r="B9" s="3">
        <v>97</v>
      </c>
      <c r="C9" s="3">
        <v>140</v>
      </c>
      <c r="D9" s="7">
        <f t="shared" si="0"/>
        <v>43</v>
      </c>
      <c r="E9" s="3">
        <v>97</v>
      </c>
      <c r="F9" s="3">
        <v>1.04</v>
      </c>
      <c r="G9" s="3">
        <v>23.18</v>
      </c>
      <c r="H9" s="4">
        <v>44994</v>
      </c>
      <c r="I9" s="3" t="s">
        <v>17</v>
      </c>
      <c r="J9" s="5">
        <v>1.6747685185185185E-2</v>
      </c>
    </row>
    <row r="10" spans="1:10" ht="15.75" customHeight="1" x14ac:dyDescent="0.4">
      <c r="A10" s="3" t="s">
        <v>13</v>
      </c>
      <c r="B10" s="3">
        <v>461</v>
      </c>
      <c r="C10" s="3">
        <v>557</v>
      </c>
      <c r="D10" s="7">
        <f t="shared" si="0"/>
        <v>96</v>
      </c>
      <c r="E10" s="3">
        <v>128</v>
      </c>
      <c r="F10" s="3" t="s">
        <v>14</v>
      </c>
      <c r="G10" s="3" t="s">
        <v>14</v>
      </c>
      <c r="H10" s="4">
        <v>44995</v>
      </c>
      <c r="I10" s="3" t="s">
        <v>19</v>
      </c>
      <c r="J10" s="5">
        <v>3.7581018518518521E-2</v>
      </c>
    </row>
    <row r="11" spans="1:10" ht="15.75" customHeight="1" x14ac:dyDescent="0.4">
      <c r="A11" s="3" t="s">
        <v>10</v>
      </c>
      <c r="B11" s="3">
        <v>55</v>
      </c>
      <c r="C11" s="3">
        <v>76</v>
      </c>
      <c r="D11" s="7">
        <f t="shared" si="0"/>
        <v>21</v>
      </c>
      <c r="E11" s="3">
        <v>100</v>
      </c>
      <c r="F11" s="3">
        <v>0.54</v>
      </c>
      <c r="G11" s="3">
        <v>22.45</v>
      </c>
      <c r="H11" s="4">
        <v>44996</v>
      </c>
      <c r="I11" s="3" t="s">
        <v>20</v>
      </c>
      <c r="J11" s="5">
        <v>8.518518518518519E-3</v>
      </c>
    </row>
    <row r="12" spans="1:10" ht="15.75" customHeight="1" x14ac:dyDescent="0.4">
      <c r="A12" s="3" t="s">
        <v>13</v>
      </c>
      <c r="B12" s="3">
        <v>263</v>
      </c>
      <c r="C12" s="3">
        <v>331</v>
      </c>
      <c r="D12" s="7">
        <f t="shared" si="0"/>
        <v>68</v>
      </c>
      <c r="E12" s="3">
        <v>119</v>
      </c>
      <c r="F12" s="3" t="s">
        <v>14</v>
      </c>
      <c r="G12" s="3" t="s">
        <v>14</v>
      </c>
      <c r="H12" s="4">
        <v>44998</v>
      </c>
      <c r="I12" s="3" t="s">
        <v>22</v>
      </c>
      <c r="J12" s="5">
        <v>2.6319444444444444E-2</v>
      </c>
    </row>
    <row r="13" spans="1:10" ht="15.75" customHeight="1" x14ac:dyDescent="0.4">
      <c r="A13" s="3" t="s">
        <v>27</v>
      </c>
      <c r="B13" s="3">
        <v>110</v>
      </c>
      <c r="C13" s="3">
        <v>124</v>
      </c>
      <c r="D13" s="7">
        <f t="shared" si="0"/>
        <v>14</v>
      </c>
      <c r="E13" s="3">
        <v>171</v>
      </c>
      <c r="F13" s="3">
        <v>1</v>
      </c>
      <c r="G13" s="3">
        <v>8.35</v>
      </c>
      <c r="H13" s="4">
        <v>44998</v>
      </c>
      <c r="I13" s="3" t="s">
        <v>22</v>
      </c>
      <c r="J13" s="5">
        <v>5.7986111111111112E-3</v>
      </c>
    </row>
    <row r="14" spans="1:10" ht="15.75" customHeight="1" x14ac:dyDescent="0.4">
      <c r="A14" s="3" t="s">
        <v>13</v>
      </c>
      <c r="B14" s="3">
        <v>141</v>
      </c>
      <c r="C14" s="3">
        <v>197</v>
      </c>
      <c r="D14" s="7">
        <f t="shared" si="0"/>
        <v>56</v>
      </c>
      <c r="E14" s="3">
        <v>100</v>
      </c>
      <c r="F14" s="3" t="s">
        <v>14</v>
      </c>
      <c r="G14" s="3" t="s">
        <v>14</v>
      </c>
      <c r="H14" s="4">
        <v>44999</v>
      </c>
      <c r="I14" s="3" t="s">
        <v>12</v>
      </c>
      <c r="J14" s="5">
        <v>2.1956018518518517E-2</v>
      </c>
    </row>
    <row r="15" spans="1:10" ht="15.75" customHeight="1" x14ac:dyDescent="0.4">
      <c r="A15" s="3" t="s">
        <v>24</v>
      </c>
      <c r="B15" s="3">
        <v>502</v>
      </c>
      <c r="C15" s="3">
        <v>585</v>
      </c>
      <c r="D15" s="7">
        <f t="shared" si="0"/>
        <v>83</v>
      </c>
      <c r="E15" s="3">
        <v>141</v>
      </c>
      <c r="F15" s="3" t="s">
        <v>14</v>
      </c>
      <c r="G15" s="3" t="s">
        <v>14</v>
      </c>
      <c r="H15" s="4">
        <v>45001</v>
      </c>
      <c r="I15" s="3" t="s">
        <v>17</v>
      </c>
      <c r="J15" s="5">
        <v>3.2384259259259258E-2</v>
      </c>
    </row>
    <row r="16" spans="1:10" ht="15.75" customHeight="1" x14ac:dyDescent="0.4">
      <c r="A16" s="3" t="s">
        <v>10</v>
      </c>
      <c r="B16" s="3">
        <v>61</v>
      </c>
      <c r="C16" s="3">
        <v>87</v>
      </c>
      <c r="D16" s="7">
        <f t="shared" si="0"/>
        <v>26</v>
      </c>
      <c r="E16" s="3">
        <v>91</v>
      </c>
      <c r="F16" s="3">
        <v>0.63</v>
      </c>
      <c r="G16" s="3">
        <v>23.13</v>
      </c>
      <c r="H16" s="4">
        <v>45001</v>
      </c>
      <c r="I16" s="3" t="s">
        <v>17</v>
      </c>
      <c r="J16" s="5">
        <v>1.0185185185185186E-2</v>
      </c>
    </row>
    <row r="17" spans="1:10" ht="15.75" customHeight="1" x14ac:dyDescent="0.4">
      <c r="A17" s="3" t="s">
        <v>10</v>
      </c>
      <c r="B17" s="3">
        <v>56</v>
      </c>
      <c r="C17" s="3">
        <v>74</v>
      </c>
      <c r="D17" s="7">
        <f t="shared" si="0"/>
        <v>18</v>
      </c>
      <c r="E17" s="3">
        <v>100</v>
      </c>
      <c r="F17" s="3">
        <v>0.51</v>
      </c>
      <c r="G17" s="3">
        <v>20.100000000000001</v>
      </c>
      <c r="H17" s="4">
        <v>45001</v>
      </c>
      <c r="I17" s="3" t="s">
        <v>17</v>
      </c>
      <c r="J17" s="5">
        <v>7.2453703703703708E-3</v>
      </c>
    </row>
    <row r="18" spans="1:10" ht="15.75" customHeight="1" x14ac:dyDescent="0.4">
      <c r="A18" s="3" t="s">
        <v>16</v>
      </c>
      <c r="B18" s="3">
        <v>837</v>
      </c>
      <c r="C18" s="3">
        <v>983</v>
      </c>
      <c r="D18" s="7">
        <f t="shared" si="0"/>
        <v>146</v>
      </c>
      <c r="E18" s="3">
        <v>137</v>
      </c>
      <c r="F18" s="3" t="s">
        <v>14</v>
      </c>
      <c r="G18" s="3" t="s">
        <v>14</v>
      </c>
      <c r="H18" s="4">
        <v>45002</v>
      </c>
      <c r="I18" s="3" t="s">
        <v>19</v>
      </c>
      <c r="J18" s="5">
        <v>5.7291666666666664E-2</v>
      </c>
    </row>
    <row r="19" spans="1:10" ht="15.75" customHeight="1" x14ac:dyDescent="0.4">
      <c r="A19" s="3" t="s">
        <v>10</v>
      </c>
      <c r="B19" s="3">
        <v>154</v>
      </c>
      <c r="C19" s="3">
        <v>231</v>
      </c>
      <c r="D19" s="7">
        <f t="shared" si="0"/>
        <v>77</v>
      </c>
      <c r="E19" s="3">
        <v>92</v>
      </c>
      <c r="F19" s="3">
        <v>1.4</v>
      </c>
      <c r="G19" s="3">
        <v>30.8</v>
      </c>
      <c r="H19" s="4">
        <v>45003</v>
      </c>
      <c r="I19" s="3" t="s">
        <v>20</v>
      </c>
      <c r="J19" s="5">
        <v>3.0127314814814815E-2</v>
      </c>
    </row>
    <row r="20" spans="1:10" ht="15.75" customHeight="1" x14ac:dyDescent="0.4">
      <c r="A20" s="3" t="s">
        <v>10</v>
      </c>
      <c r="B20" s="3">
        <v>108</v>
      </c>
      <c r="C20" s="3">
        <v>146</v>
      </c>
      <c r="D20" s="7">
        <f t="shared" si="0"/>
        <v>38</v>
      </c>
      <c r="E20" s="3">
        <v>110</v>
      </c>
      <c r="F20" s="3">
        <v>1.06</v>
      </c>
      <c r="G20" s="3">
        <v>20.170000000000002</v>
      </c>
      <c r="H20" s="4">
        <v>45004</v>
      </c>
      <c r="I20" s="3" t="s">
        <v>11</v>
      </c>
      <c r="J20" s="5">
        <v>1.4918981481481481E-2</v>
      </c>
    </row>
    <row r="21" spans="1:10" ht="15.75" customHeight="1" x14ac:dyDescent="0.4">
      <c r="A21" s="3" t="s">
        <v>24</v>
      </c>
      <c r="B21" s="3">
        <v>460</v>
      </c>
      <c r="C21" s="3">
        <v>541</v>
      </c>
      <c r="D21" s="7">
        <f t="shared" si="0"/>
        <v>81</v>
      </c>
      <c r="E21" s="3">
        <v>139</v>
      </c>
      <c r="F21" s="3" t="s">
        <v>14</v>
      </c>
      <c r="G21" s="3" t="s">
        <v>14</v>
      </c>
      <c r="H21" s="4">
        <v>45006</v>
      </c>
      <c r="I21" s="3" t="s">
        <v>12</v>
      </c>
      <c r="J21" s="5">
        <v>3.1574074074074074E-2</v>
      </c>
    </row>
    <row r="22" spans="1:10" ht="15.75" customHeight="1" x14ac:dyDescent="0.4">
      <c r="A22" s="3" t="s">
        <v>10</v>
      </c>
      <c r="B22" s="3">
        <v>96</v>
      </c>
      <c r="C22" s="3">
        <v>133</v>
      </c>
      <c r="D22" s="7">
        <f t="shared" si="0"/>
        <v>37</v>
      </c>
      <c r="E22" s="3">
        <v>95</v>
      </c>
      <c r="F22" s="3">
        <v>1.01</v>
      </c>
      <c r="G22" s="3">
        <v>20.9</v>
      </c>
      <c r="H22" s="4">
        <v>45006</v>
      </c>
      <c r="I22" s="3" t="s">
        <v>12</v>
      </c>
      <c r="J22" s="5">
        <v>1.474537037037037E-2</v>
      </c>
    </row>
    <row r="23" spans="1:10" ht="15.75" customHeight="1" x14ac:dyDescent="0.4">
      <c r="A23" s="3" t="s">
        <v>10</v>
      </c>
      <c r="B23" s="3">
        <v>103</v>
      </c>
      <c r="C23" s="3">
        <v>138</v>
      </c>
      <c r="D23" s="7">
        <f t="shared" si="0"/>
        <v>35</v>
      </c>
      <c r="E23" s="3">
        <v>96</v>
      </c>
      <c r="F23" s="3">
        <v>1.01</v>
      </c>
      <c r="G23" s="3">
        <v>19.13</v>
      </c>
      <c r="H23" s="4">
        <v>45008</v>
      </c>
      <c r="I23" s="3" t="s">
        <v>17</v>
      </c>
      <c r="J23" s="5">
        <v>1.34375E-2</v>
      </c>
    </row>
    <row r="24" spans="1:10" ht="15.75" customHeight="1" x14ac:dyDescent="0.4">
      <c r="A24" s="3" t="s">
        <v>10</v>
      </c>
      <c r="B24" s="3">
        <v>369</v>
      </c>
      <c r="C24" s="3">
        <v>481</v>
      </c>
      <c r="D24" s="7">
        <f t="shared" si="0"/>
        <v>112</v>
      </c>
      <c r="E24" s="3">
        <v>102</v>
      </c>
      <c r="F24" s="3">
        <v>3</v>
      </c>
      <c r="G24" s="3">
        <v>21.03</v>
      </c>
      <c r="H24" s="4">
        <v>45009</v>
      </c>
      <c r="I24" s="3" t="s">
        <v>19</v>
      </c>
      <c r="J24" s="5">
        <v>4.3912037037037034E-2</v>
      </c>
    </row>
    <row r="25" spans="1:10" ht="15.75" customHeight="1" x14ac:dyDescent="0.4">
      <c r="A25" s="3" t="s">
        <v>10</v>
      </c>
      <c r="B25" s="3">
        <v>102</v>
      </c>
      <c r="C25" s="3">
        <v>139</v>
      </c>
      <c r="D25" s="7">
        <f t="shared" si="0"/>
        <v>37</v>
      </c>
      <c r="E25" s="3">
        <v>100</v>
      </c>
      <c r="F25" s="3">
        <v>1.04</v>
      </c>
      <c r="G25" s="3">
        <v>20.3</v>
      </c>
      <c r="H25" s="4">
        <v>45011</v>
      </c>
      <c r="I25" s="3" t="s">
        <v>11</v>
      </c>
      <c r="J25" s="5">
        <v>1.4699074074074074E-2</v>
      </c>
    </row>
    <row r="26" spans="1:10" ht="15.75" customHeight="1" x14ac:dyDescent="0.4">
      <c r="A26" s="3" t="s">
        <v>10</v>
      </c>
      <c r="B26" s="3">
        <v>99</v>
      </c>
      <c r="C26" s="3">
        <v>135</v>
      </c>
      <c r="D26" s="7">
        <f t="shared" si="0"/>
        <v>36</v>
      </c>
      <c r="E26" s="3">
        <v>96</v>
      </c>
      <c r="F26" s="3">
        <v>1</v>
      </c>
      <c r="G26" s="3">
        <v>20.350000000000001</v>
      </c>
      <c r="H26" s="4">
        <v>45013</v>
      </c>
      <c r="I26" s="3" t="s">
        <v>12</v>
      </c>
      <c r="J26" s="8">
        <v>1.4201388888888888E-2</v>
      </c>
    </row>
    <row r="27" spans="1:10" ht="15.75" customHeight="1" x14ac:dyDescent="0.4">
      <c r="A27" s="3" t="s">
        <v>10</v>
      </c>
      <c r="B27" s="3">
        <v>113</v>
      </c>
      <c r="C27" s="3">
        <v>157</v>
      </c>
      <c r="D27" s="7">
        <f t="shared" si="0"/>
        <v>44</v>
      </c>
      <c r="E27" s="3">
        <v>90</v>
      </c>
      <c r="F27" s="3">
        <v>1.1399999999999999</v>
      </c>
      <c r="G27" s="3">
        <v>21.43</v>
      </c>
      <c r="H27" s="4">
        <v>45013</v>
      </c>
      <c r="I27" s="3" t="s">
        <v>12</v>
      </c>
      <c r="J27" s="5">
        <v>1.7048611111111112E-2</v>
      </c>
    </row>
    <row r="28" spans="1:10" ht="15.75" customHeight="1" x14ac:dyDescent="0.4">
      <c r="A28" s="3" t="s">
        <v>21</v>
      </c>
      <c r="B28" s="3">
        <v>523</v>
      </c>
      <c r="C28" s="3">
        <v>609</v>
      </c>
      <c r="D28" s="7">
        <f t="shared" si="0"/>
        <v>86</v>
      </c>
      <c r="E28" s="3">
        <v>141</v>
      </c>
      <c r="F28" s="3" t="s">
        <v>14</v>
      </c>
      <c r="G28" s="3" t="s">
        <v>14</v>
      </c>
      <c r="H28" s="4">
        <v>45014</v>
      </c>
      <c r="I28" s="3" t="s">
        <v>15</v>
      </c>
      <c r="J28" s="5">
        <v>3.3576388888888892E-2</v>
      </c>
    </row>
    <row r="29" spans="1:10" ht="15.75" customHeight="1" x14ac:dyDescent="0.4">
      <c r="A29" s="3" t="s">
        <v>10</v>
      </c>
      <c r="B29" s="3">
        <v>81</v>
      </c>
      <c r="C29" s="3">
        <v>118</v>
      </c>
      <c r="D29" s="7">
        <f t="shared" si="0"/>
        <v>37</v>
      </c>
      <c r="E29" s="3">
        <v>97</v>
      </c>
      <c r="F29" s="3">
        <v>0.81</v>
      </c>
      <c r="G29" s="3">
        <v>25.4</v>
      </c>
      <c r="H29" s="4">
        <v>45014</v>
      </c>
      <c r="I29" s="3" t="s">
        <v>15</v>
      </c>
      <c r="J29" s="5">
        <v>1.4305555555555556E-2</v>
      </c>
    </row>
    <row r="30" spans="1:10" ht="15.75" customHeight="1" x14ac:dyDescent="0.4">
      <c r="A30" s="3" t="s">
        <v>10</v>
      </c>
      <c r="B30" s="3">
        <v>115</v>
      </c>
      <c r="C30" s="3">
        <v>155</v>
      </c>
      <c r="D30" s="7">
        <f t="shared" si="0"/>
        <v>40</v>
      </c>
      <c r="E30" s="3">
        <v>94</v>
      </c>
      <c r="F30" s="3">
        <v>1.03</v>
      </c>
      <c r="G30" s="3">
        <v>21.6</v>
      </c>
      <c r="H30" s="4">
        <v>45014</v>
      </c>
      <c r="I30" s="3" t="s">
        <v>15</v>
      </c>
      <c r="J30" s="5">
        <v>1.5462962962962963E-2</v>
      </c>
    </row>
    <row r="31" spans="1:10" ht="15.75" customHeight="1" x14ac:dyDescent="0.4">
      <c r="A31" s="3" t="s">
        <v>13</v>
      </c>
      <c r="B31" s="3">
        <v>333</v>
      </c>
      <c r="C31" s="3">
        <v>418</v>
      </c>
      <c r="D31" s="7">
        <f t="shared" si="0"/>
        <v>85</v>
      </c>
      <c r="E31" s="3">
        <v>117</v>
      </c>
      <c r="F31" s="3" t="s">
        <v>14</v>
      </c>
      <c r="G31" s="3" t="s">
        <v>14</v>
      </c>
      <c r="H31" s="4">
        <v>45015</v>
      </c>
      <c r="I31" s="3" t="s">
        <v>17</v>
      </c>
      <c r="J31" s="5">
        <v>3.3368055555555554E-2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2CC"/>
    <outlinePr summaryBelow="0" summaryRight="0"/>
  </sheetPr>
  <dimension ref="A1:J29"/>
  <sheetViews>
    <sheetView workbookViewId="0"/>
  </sheetViews>
  <sheetFormatPr defaultColWidth="12.609375" defaultRowHeight="15.75" customHeight="1" x14ac:dyDescent="0.4"/>
  <sheetData>
    <row r="1" spans="1:10" ht="15.75" customHeight="1" x14ac:dyDescent="0.4">
      <c r="A1" s="1" t="s">
        <v>0</v>
      </c>
      <c r="B1" s="1" t="s">
        <v>1</v>
      </c>
      <c r="C1" s="1" t="s">
        <v>2</v>
      </c>
      <c r="D1" s="2" t="s">
        <v>3</v>
      </c>
      <c r="E1" s="2" t="s">
        <v>4</v>
      </c>
      <c r="F1" s="2" t="s">
        <v>5</v>
      </c>
      <c r="G1" s="2" t="s">
        <v>6</v>
      </c>
      <c r="H1" s="1" t="s">
        <v>7</v>
      </c>
      <c r="I1" s="1" t="s">
        <v>8</v>
      </c>
      <c r="J1" s="3" t="s">
        <v>9</v>
      </c>
    </row>
    <row r="2" spans="1:10" ht="15.75" customHeight="1" x14ac:dyDescent="0.4">
      <c r="A2" s="3" t="s">
        <v>10</v>
      </c>
      <c r="B2" s="3">
        <v>666</v>
      </c>
      <c r="C2" s="3">
        <v>861</v>
      </c>
      <c r="D2" s="7">
        <f t="shared" ref="D2:D29" si="0">C2-B2</f>
        <v>195</v>
      </c>
      <c r="E2" s="3">
        <v>105</v>
      </c>
      <c r="F2" s="3">
        <v>6.02</v>
      </c>
      <c r="G2" s="3">
        <v>18.18</v>
      </c>
      <c r="H2" s="4">
        <v>45017</v>
      </c>
      <c r="I2" s="3" t="s">
        <v>20</v>
      </c>
      <c r="J2" s="5">
        <v>7.6111111111111115E-2</v>
      </c>
    </row>
    <row r="3" spans="1:10" ht="15.75" customHeight="1" x14ac:dyDescent="0.4">
      <c r="A3" s="3" t="s">
        <v>13</v>
      </c>
      <c r="B3" s="3">
        <v>367</v>
      </c>
      <c r="C3" s="3">
        <v>448</v>
      </c>
      <c r="D3" s="7">
        <f t="shared" si="0"/>
        <v>81</v>
      </c>
      <c r="E3" s="3">
        <v>118</v>
      </c>
      <c r="F3" s="3" t="s">
        <v>14</v>
      </c>
      <c r="G3" s="3" t="s">
        <v>14</v>
      </c>
      <c r="H3" s="4">
        <v>45019</v>
      </c>
      <c r="I3" s="3" t="s">
        <v>22</v>
      </c>
      <c r="J3" s="5">
        <v>3.1851851851851853E-2</v>
      </c>
    </row>
    <row r="4" spans="1:10" ht="15.75" customHeight="1" x14ac:dyDescent="0.4">
      <c r="A4" s="3" t="s">
        <v>21</v>
      </c>
      <c r="B4" s="3">
        <v>562</v>
      </c>
      <c r="C4" s="3">
        <v>645</v>
      </c>
      <c r="D4" s="7">
        <f t="shared" si="0"/>
        <v>83</v>
      </c>
      <c r="E4" s="3">
        <v>147</v>
      </c>
      <c r="F4" s="3" t="s">
        <v>14</v>
      </c>
      <c r="G4" s="3" t="s">
        <v>14</v>
      </c>
      <c r="H4" s="4">
        <v>45020</v>
      </c>
      <c r="I4" s="3" t="s">
        <v>12</v>
      </c>
      <c r="J4" s="5">
        <v>3.2453703703703707E-2</v>
      </c>
    </row>
    <row r="5" spans="1:10" ht="15.75" customHeight="1" x14ac:dyDescent="0.4">
      <c r="A5" s="3" t="s">
        <v>10</v>
      </c>
      <c r="B5" s="3">
        <v>49</v>
      </c>
      <c r="C5" s="3">
        <v>67</v>
      </c>
      <c r="D5" s="7">
        <f t="shared" si="0"/>
        <v>18</v>
      </c>
      <c r="E5" s="3">
        <v>114</v>
      </c>
      <c r="F5" s="3">
        <v>0.53</v>
      </c>
      <c r="G5" s="3">
        <v>19.73</v>
      </c>
      <c r="H5" s="4">
        <v>45020</v>
      </c>
      <c r="I5" s="3" t="s">
        <v>12</v>
      </c>
      <c r="J5" s="5">
        <v>7.3263888888888892E-3</v>
      </c>
    </row>
    <row r="6" spans="1:10" ht="15.75" customHeight="1" x14ac:dyDescent="0.4">
      <c r="A6" s="3" t="s">
        <v>10</v>
      </c>
      <c r="B6" s="3">
        <v>114</v>
      </c>
      <c r="C6" s="3">
        <v>154</v>
      </c>
      <c r="D6" s="7">
        <f t="shared" si="0"/>
        <v>40</v>
      </c>
      <c r="E6" s="3">
        <v>95</v>
      </c>
      <c r="F6" s="3">
        <v>1.05</v>
      </c>
      <c r="G6" s="3">
        <v>20.98</v>
      </c>
      <c r="H6" s="4">
        <v>45020</v>
      </c>
      <c r="I6" s="3" t="s">
        <v>12</v>
      </c>
      <c r="J6" s="9">
        <v>1.5370370370370371E-2</v>
      </c>
    </row>
    <row r="7" spans="1:10" ht="15.75" customHeight="1" x14ac:dyDescent="0.4">
      <c r="A7" s="3" t="s">
        <v>21</v>
      </c>
      <c r="B7" s="3">
        <v>521</v>
      </c>
      <c r="C7" s="3">
        <v>602</v>
      </c>
      <c r="D7" s="7">
        <f t="shared" si="0"/>
        <v>81</v>
      </c>
      <c r="E7" s="3">
        <v>142</v>
      </c>
      <c r="F7" s="3" t="s">
        <v>14</v>
      </c>
      <c r="G7" s="3" t="s">
        <v>14</v>
      </c>
      <c r="H7" s="4">
        <v>45022</v>
      </c>
      <c r="I7" s="3" t="s">
        <v>17</v>
      </c>
      <c r="J7" s="5">
        <v>3.1655092592592596E-2</v>
      </c>
    </row>
    <row r="8" spans="1:10" ht="15.75" customHeight="1" x14ac:dyDescent="0.4">
      <c r="A8" s="3" t="s">
        <v>13</v>
      </c>
      <c r="B8" s="3">
        <v>500</v>
      </c>
      <c r="C8" s="3">
        <v>583</v>
      </c>
      <c r="D8" s="7">
        <f t="shared" si="0"/>
        <v>83</v>
      </c>
      <c r="E8" s="3">
        <v>142</v>
      </c>
      <c r="F8" s="3" t="s">
        <v>14</v>
      </c>
      <c r="G8" s="3" t="s">
        <v>14</v>
      </c>
      <c r="H8" s="4">
        <v>45023</v>
      </c>
      <c r="I8" s="3" t="s">
        <v>19</v>
      </c>
      <c r="J8" s="5">
        <v>3.2268518518518516E-2</v>
      </c>
    </row>
    <row r="9" spans="1:10" ht="15.75" customHeight="1" x14ac:dyDescent="0.4">
      <c r="A9" s="3" t="s">
        <v>10</v>
      </c>
      <c r="B9" s="3">
        <v>106</v>
      </c>
      <c r="C9" s="3">
        <v>148</v>
      </c>
      <c r="D9" s="7">
        <f t="shared" si="0"/>
        <v>42</v>
      </c>
      <c r="E9" s="3">
        <v>100</v>
      </c>
      <c r="F9" s="3">
        <v>1.1499999999999999</v>
      </c>
      <c r="G9" s="3">
        <v>20.5</v>
      </c>
      <c r="H9" s="4">
        <v>45025</v>
      </c>
      <c r="I9" s="3" t="s">
        <v>11</v>
      </c>
      <c r="J9" s="5">
        <v>1.6435185185185185E-2</v>
      </c>
    </row>
    <row r="10" spans="1:10" ht="15.75" customHeight="1" x14ac:dyDescent="0.4">
      <c r="A10" s="3" t="s">
        <v>13</v>
      </c>
      <c r="B10" s="3">
        <v>297</v>
      </c>
      <c r="C10" s="3">
        <v>383</v>
      </c>
      <c r="D10" s="7">
        <f t="shared" si="0"/>
        <v>86</v>
      </c>
      <c r="E10" s="3">
        <v>110</v>
      </c>
      <c r="F10" s="3" t="s">
        <v>14</v>
      </c>
      <c r="G10" s="3" t="s">
        <v>14</v>
      </c>
      <c r="H10" s="4">
        <v>45027</v>
      </c>
      <c r="I10" s="3" t="s">
        <v>12</v>
      </c>
      <c r="J10" s="5">
        <v>3.3854166666666664E-2</v>
      </c>
    </row>
    <row r="11" spans="1:10" ht="15.75" customHeight="1" x14ac:dyDescent="0.4">
      <c r="A11" s="3" t="s">
        <v>10</v>
      </c>
      <c r="B11" s="3">
        <v>100</v>
      </c>
      <c r="C11" s="3">
        <v>137</v>
      </c>
      <c r="D11" s="7">
        <f t="shared" si="0"/>
        <v>37</v>
      </c>
      <c r="E11" s="3">
        <v>95</v>
      </c>
      <c r="F11" s="3">
        <v>1.05</v>
      </c>
      <c r="G11" s="3">
        <v>20.22</v>
      </c>
      <c r="H11" s="4">
        <v>45027</v>
      </c>
      <c r="I11" s="3" t="s">
        <v>12</v>
      </c>
      <c r="J11" s="5">
        <v>1.4791666666666667E-2</v>
      </c>
    </row>
    <row r="12" spans="1:10" ht="15.75" customHeight="1" x14ac:dyDescent="0.4">
      <c r="A12" s="3" t="s">
        <v>21</v>
      </c>
      <c r="B12" s="3">
        <v>532</v>
      </c>
      <c r="C12" s="3">
        <v>615</v>
      </c>
      <c r="D12" s="7">
        <f t="shared" si="0"/>
        <v>83</v>
      </c>
      <c r="E12" s="3">
        <v>143</v>
      </c>
      <c r="F12" s="3" t="s">
        <v>14</v>
      </c>
      <c r="G12" s="3" t="s">
        <v>14</v>
      </c>
      <c r="H12" s="4">
        <v>45028</v>
      </c>
      <c r="I12" s="3" t="s">
        <v>15</v>
      </c>
      <c r="J12" s="5">
        <v>3.2222222222222222E-2</v>
      </c>
    </row>
    <row r="13" spans="1:10" ht="15.75" customHeight="1" x14ac:dyDescent="0.4">
      <c r="A13" s="3" t="s">
        <v>10</v>
      </c>
      <c r="B13" s="3">
        <v>138</v>
      </c>
      <c r="C13" s="3">
        <v>181</v>
      </c>
      <c r="D13" s="7">
        <f t="shared" si="0"/>
        <v>43</v>
      </c>
      <c r="E13" s="3">
        <v>98</v>
      </c>
      <c r="F13" s="3">
        <v>1.1399999999999999</v>
      </c>
      <c r="G13" s="3">
        <v>21.47</v>
      </c>
      <c r="H13" s="4">
        <v>45028</v>
      </c>
      <c r="I13" s="3" t="s">
        <v>15</v>
      </c>
      <c r="J13" s="5">
        <v>1.7060185185185185E-2</v>
      </c>
    </row>
    <row r="14" spans="1:10" ht="15.75" customHeight="1" x14ac:dyDescent="0.4">
      <c r="A14" s="3" t="s">
        <v>13</v>
      </c>
      <c r="B14" s="3">
        <v>443</v>
      </c>
      <c r="C14" s="3">
        <v>524</v>
      </c>
      <c r="D14" s="7">
        <f t="shared" si="0"/>
        <v>81</v>
      </c>
      <c r="E14" s="3">
        <v>132</v>
      </c>
      <c r="F14" s="3" t="s">
        <v>14</v>
      </c>
      <c r="G14" s="3" t="s">
        <v>14</v>
      </c>
      <c r="H14" s="4">
        <v>45029</v>
      </c>
      <c r="I14" s="3" t="s">
        <v>17</v>
      </c>
      <c r="J14" s="5">
        <v>3.152777777777778E-2</v>
      </c>
    </row>
    <row r="15" spans="1:10" ht="15.75" customHeight="1" x14ac:dyDescent="0.4">
      <c r="A15" s="3" t="s">
        <v>10</v>
      </c>
      <c r="B15" s="3">
        <v>402</v>
      </c>
      <c r="C15" s="3">
        <v>527</v>
      </c>
      <c r="D15" s="7">
        <f t="shared" si="0"/>
        <v>125</v>
      </c>
      <c r="E15" s="3">
        <v>109</v>
      </c>
      <c r="F15" s="3">
        <v>3.3</v>
      </c>
      <c r="G15" s="3">
        <v>21.38</v>
      </c>
      <c r="H15" s="4">
        <v>45031</v>
      </c>
      <c r="I15" s="3" t="s">
        <v>20</v>
      </c>
      <c r="J15" s="5">
        <v>4.9108796296296296E-2</v>
      </c>
    </row>
    <row r="16" spans="1:10" ht="15.75" customHeight="1" x14ac:dyDescent="0.4">
      <c r="A16" s="3" t="s">
        <v>10</v>
      </c>
      <c r="B16" s="3">
        <v>343</v>
      </c>
      <c r="C16" s="3">
        <v>455</v>
      </c>
      <c r="D16" s="7">
        <f t="shared" si="0"/>
        <v>112</v>
      </c>
      <c r="E16" s="3">
        <v>106</v>
      </c>
      <c r="F16" s="3">
        <v>3.05</v>
      </c>
      <c r="G16" s="3">
        <v>20.52</v>
      </c>
      <c r="H16" s="4">
        <v>45032</v>
      </c>
      <c r="I16" s="3" t="s">
        <v>11</v>
      </c>
      <c r="J16" s="5">
        <v>4.3541666666666666E-2</v>
      </c>
    </row>
    <row r="17" spans="1:10" ht="15.75" customHeight="1" x14ac:dyDescent="0.4">
      <c r="A17" s="3" t="s">
        <v>21</v>
      </c>
      <c r="B17" s="3">
        <v>519</v>
      </c>
      <c r="C17" s="3">
        <v>603</v>
      </c>
      <c r="D17" s="7">
        <f t="shared" si="0"/>
        <v>84</v>
      </c>
      <c r="E17" s="3">
        <v>137</v>
      </c>
      <c r="F17" s="3" t="s">
        <v>14</v>
      </c>
      <c r="G17" s="3" t="s">
        <v>14</v>
      </c>
      <c r="H17" s="4">
        <v>45033</v>
      </c>
      <c r="I17" s="3" t="s">
        <v>22</v>
      </c>
      <c r="J17" s="5">
        <v>3.30787037037037E-2</v>
      </c>
    </row>
    <row r="18" spans="1:10" ht="15.75" customHeight="1" x14ac:dyDescent="0.4">
      <c r="A18" s="3" t="s">
        <v>10</v>
      </c>
      <c r="B18" s="3">
        <v>106</v>
      </c>
      <c r="C18" s="3">
        <v>142</v>
      </c>
      <c r="D18" s="7">
        <f t="shared" si="0"/>
        <v>36</v>
      </c>
      <c r="E18" s="3">
        <v>91</v>
      </c>
      <c r="F18" s="3">
        <v>1.01</v>
      </c>
      <c r="G18" s="3">
        <v>20.47</v>
      </c>
      <c r="H18" s="4">
        <v>45033</v>
      </c>
      <c r="I18" s="3" t="s">
        <v>22</v>
      </c>
      <c r="J18" s="5">
        <v>1.4398148148148148E-2</v>
      </c>
    </row>
    <row r="19" spans="1:10" ht="15.75" customHeight="1" x14ac:dyDescent="0.4">
      <c r="A19" s="3" t="s">
        <v>10</v>
      </c>
      <c r="B19" s="3">
        <v>112</v>
      </c>
      <c r="C19" s="3">
        <v>145</v>
      </c>
      <c r="D19" s="7">
        <f t="shared" si="0"/>
        <v>33</v>
      </c>
      <c r="E19" s="3">
        <v>104</v>
      </c>
      <c r="F19" s="3">
        <v>1.04</v>
      </c>
      <c r="G19" s="3">
        <v>17.95</v>
      </c>
      <c r="H19" s="4">
        <v>45034</v>
      </c>
      <c r="I19" s="3" t="s">
        <v>12</v>
      </c>
      <c r="J19" s="5">
        <v>1.3009259259259259E-2</v>
      </c>
    </row>
    <row r="20" spans="1:10" ht="15.75" customHeight="1" x14ac:dyDescent="0.4">
      <c r="A20" s="3" t="s">
        <v>21</v>
      </c>
      <c r="B20" s="3">
        <v>549</v>
      </c>
      <c r="C20" s="3">
        <v>632</v>
      </c>
      <c r="D20" s="7">
        <f t="shared" si="0"/>
        <v>83</v>
      </c>
      <c r="E20" s="3">
        <v>144</v>
      </c>
      <c r="F20" s="3" t="s">
        <v>14</v>
      </c>
      <c r="G20" s="3" t="s">
        <v>14</v>
      </c>
      <c r="H20" s="4">
        <v>45035</v>
      </c>
      <c r="I20" s="3" t="s">
        <v>15</v>
      </c>
      <c r="J20" s="5">
        <v>3.2372685185185185E-2</v>
      </c>
    </row>
    <row r="21" spans="1:10" ht="15.75" customHeight="1" x14ac:dyDescent="0.4">
      <c r="A21" s="3" t="s">
        <v>10</v>
      </c>
      <c r="B21" s="3">
        <v>78</v>
      </c>
      <c r="C21" s="3">
        <v>105</v>
      </c>
      <c r="D21" s="7">
        <f t="shared" si="0"/>
        <v>27</v>
      </c>
      <c r="E21" s="3">
        <v>110</v>
      </c>
      <c r="F21" s="3">
        <v>0.78</v>
      </c>
      <c r="G21" s="3">
        <v>19.43</v>
      </c>
      <c r="H21" s="4">
        <v>45035</v>
      </c>
      <c r="I21" s="3" t="s">
        <v>15</v>
      </c>
      <c r="J21" s="5">
        <v>1.0555555555555556E-2</v>
      </c>
    </row>
    <row r="22" spans="1:10" ht="15.75" customHeight="1" x14ac:dyDescent="0.4">
      <c r="A22" s="3" t="s">
        <v>13</v>
      </c>
      <c r="B22" s="3">
        <v>266</v>
      </c>
      <c r="C22" s="3">
        <v>352</v>
      </c>
      <c r="D22" s="7">
        <f t="shared" si="0"/>
        <v>86</v>
      </c>
      <c r="E22" s="3">
        <v>108</v>
      </c>
      <c r="F22" s="3" t="s">
        <v>14</v>
      </c>
      <c r="G22" s="3" t="s">
        <v>14</v>
      </c>
      <c r="H22" s="4">
        <v>45036</v>
      </c>
      <c r="I22" s="3" t="s">
        <v>17</v>
      </c>
      <c r="J22" s="5">
        <v>3.349537037037037E-2</v>
      </c>
    </row>
    <row r="23" spans="1:10" ht="15.75" customHeight="1" x14ac:dyDescent="0.4">
      <c r="A23" s="3" t="s">
        <v>13</v>
      </c>
      <c r="B23" s="3">
        <v>435</v>
      </c>
      <c r="C23" s="3">
        <v>512</v>
      </c>
      <c r="D23" s="7">
        <f t="shared" si="0"/>
        <v>77</v>
      </c>
      <c r="E23" s="3">
        <v>134</v>
      </c>
      <c r="F23" s="3" t="s">
        <v>14</v>
      </c>
      <c r="G23" s="3" t="s">
        <v>14</v>
      </c>
      <c r="H23" s="4">
        <v>45037</v>
      </c>
      <c r="I23" s="3" t="s">
        <v>19</v>
      </c>
      <c r="J23" s="5">
        <v>3.0092592592592591E-2</v>
      </c>
    </row>
    <row r="24" spans="1:10" ht="15.75" customHeight="1" x14ac:dyDescent="0.4">
      <c r="A24" s="3" t="s">
        <v>16</v>
      </c>
      <c r="B24" s="3">
        <v>330</v>
      </c>
      <c r="C24" s="3">
        <v>404</v>
      </c>
      <c r="D24" s="7">
        <f t="shared" si="0"/>
        <v>74</v>
      </c>
      <c r="E24" s="3">
        <v>119</v>
      </c>
      <c r="F24" s="3" t="s">
        <v>14</v>
      </c>
      <c r="G24" s="3" t="s">
        <v>14</v>
      </c>
      <c r="H24" s="4">
        <v>45037</v>
      </c>
      <c r="I24" s="3" t="s">
        <v>19</v>
      </c>
      <c r="J24" s="5">
        <v>2.8993055555555557E-2</v>
      </c>
    </row>
    <row r="25" spans="1:10" ht="15.75" customHeight="1" x14ac:dyDescent="0.4">
      <c r="A25" s="3" t="s">
        <v>10</v>
      </c>
      <c r="B25" s="3">
        <v>369</v>
      </c>
      <c r="C25" s="3">
        <v>478</v>
      </c>
      <c r="D25" s="7">
        <f t="shared" si="0"/>
        <v>109</v>
      </c>
      <c r="E25" s="3">
        <v>102</v>
      </c>
      <c r="F25" s="3">
        <v>3.03</v>
      </c>
      <c r="G25" s="3">
        <v>20.22</v>
      </c>
      <c r="H25" s="4">
        <v>45039</v>
      </c>
      <c r="I25" s="3" t="s">
        <v>11</v>
      </c>
      <c r="J25" s="5">
        <v>4.2557870370370371E-2</v>
      </c>
    </row>
    <row r="26" spans="1:10" ht="15.75" customHeight="1" x14ac:dyDescent="0.4">
      <c r="A26" s="3" t="s">
        <v>13</v>
      </c>
      <c r="B26" s="3">
        <v>371</v>
      </c>
      <c r="C26" s="3">
        <v>458</v>
      </c>
      <c r="D26" s="7">
        <f t="shared" si="0"/>
        <v>87</v>
      </c>
      <c r="E26" s="3">
        <v>117</v>
      </c>
      <c r="F26" s="3" t="s">
        <v>14</v>
      </c>
      <c r="G26" s="3" t="s">
        <v>14</v>
      </c>
      <c r="H26" s="4">
        <v>45040</v>
      </c>
      <c r="I26" s="3" t="s">
        <v>22</v>
      </c>
      <c r="J26" s="5">
        <v>3.3854166666666664E-2</v>
      </c>
    </row>
    <row r="27" spans="1:10" ht="15.75" customHeight="1" x14ac:dyDescent="0.4">
      <c r="A27" s="3" t="s">
        <v>10</v>
      </c>
      <c r="B27" s="3">
        <v>54</v>
      </c>
      <c r="C27" s="3">
        <v>74</v>
      </c>
      <c r="D27" s="7">
        <f t="shared" si="0"/>
        <v>20</v>
      </c>
      <c r="E27" s="3">
        <v>99</v>
      </c>
      <c r="F27" s="3">
        <v>0.62</v>
      </c>
      <c r="G27" s="3">
        <v>18.12</v>
      </c>
      <c r="H27" s="4">
        <v>45041</v>
      </c>
      <c r="I27" s="3" t="s">
        <v>12</v>
      </c>
      <c r="J27" s="5">
        <v>7.8240740740740736E-3</v>
      </c>
    </row>
    <row r="28" spans="1:10" ht="15.75" customHeight="1" x14ac:dyDescent="0.4">
      <c r="A28" s="3" t="s">
        <v>13</v>
      </c>
      <c r="B28" s="3">
        <v>296</v>
      </c>
      <c r="C28" s="3">
        <v>380</v>
      </c>
      <c r="D28" s="7">
        <f t="shared" si="0"/>
        <v>84</v>
      </c>
      <c r="E28" s="3">
        <v>113</v>
      </c>
      <c r="F28" s="3" t="s">
        <v>14</v>
      </c>
      <c r="G28" s="3" t="s">
        <v>14</v>
      </c>
      <c r="H28" s="4">
        <v>45042</v>
      </c>
      <c r="I28" s="3" t="s">
        <v>15</v>
      </c>
      <c r="J28" s="5">
        <v>3.2488425925925928E-2</v>
      </c>
    </row>
    <row r="29" spans="1:10" ht="15.75" customHeight="1" x14ac:dyDescent="0.4">
      <c r="A29" s="3" t="s">
        <v>21</v>
      </c>
      <c r="B29" s="3">
        <v>546</v>
      </c>
      <c r="C29" s="3">
        <v>631</v>
      </c>
      <c r="D29" s="7">
        <f t="shared" si="0"/>
        <v>85</v>
      </c>
      <c r="E29" s="3">
        <v>145</v>
      </c>
      <c r="F29" s="3" t="s">
        <v>14</v>
      </c>
      <c r="G29" s="3" t="s">
        <v>14</v>
      </c>
      <c r="H29" s="4">
        <v>45045</v>
      </c>
      <c r="I29" s="3" t="s">
        <v>20</v>
      </c>
      <c r="J29" s="5">
        <v>3.3240740740740737E-2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AD1DC"/>
    <outlinePr summaryBelow="0" summaryRight="0"/>
  </sheetPr>
  <dimension ref="A1:J23"/>
  <sheetViews>
    <sheetView workbookViewId="0"/>
  </sheetViews>
  <sheetFormatPr defaultColWidth="12.609375" defaultRowHeight="15.75" customHeight="1" x14ac:dyDescent="0.4"/>
  <sheetData>
    <row r="1" spans="1:10" ht="15.75" customHeight="1" x14ac:dyDescent="0.4">
      <c r="A1" s="1" t="s">
        <v>0</v>
      </c>
      <c r="B1" s="1" t="s">
        <v>1</v>
      </c>
      <c r="C1" s="1" t="s">
        <v>2</v>
      </c>
      <c r="D1" s="2" t="s">
        <v>3</v>
      </c>
      <c r="E1" s="2" t="s">
        <v>4</v>
      </c>
      <c r="F1" s="2" t="s">
        <v>5</v>
      </c>
      <c r="G1" s="2" t="s">
        <v>6</v>
      </c>
      <c r="H1" s="1" t="s">
        <v>7</v>
      </c>
      <c r="I1" s="1" t="s">
        <v>8</v>
      </c>
      <c r="J1" s="3" t="s">
        <v>9</v>
      </c>
    </row>
    <row r="2" spans="1:10" ht="15.75" customHeight="1" x14ac:dyDescent="0.4">
      <c r="A2" s="3" t="s">
        <v>21</v>
      </c>
      <c r="B2" s="3">
        <v>519</v>
      </c>
      <c r="C2" s="3">
        <v>600</v>
      </c>
      <c r="D2" s="7">
        <f t="shared" ref="D2:D23" si="0">C2-B2</f>
        <v>81</v>
      </c>
      <c r="E2" s="3">
        <v>146</v>
      </c>
      <c r="F2" s="3" t="s">
        <v>14</v>
      </c>
      <c r="G2" s="3" t="s">
        <v>14</v>
      </c>
      <c r="H2" s="4">
        <v>45047</v>
      </c>
      <c r="I2" s="3" t="s">
        <v>22</v>
      </c>
      <c r="J2" s="5">
        <v>3.1620370370370368E-2</v>
      </c>
    </row>
    <row r="3" spans="1:10" ht="15.75" customHeight="1" x14ac:dyDescent="0.4">
      <c r="A3" s="3" t="s">
        <v>13</v>
      </c>
      <c r="B3" s="3">
        <v>305</v>
      </c>
      <c r="C3" s="3">
        <v>386</v>
      </c>
      <c r="D3" s="7">
        <f t="shared" si="0"/>
        <v>81</v>
      </c>
      <c r="E3" s="3">
        <v>115</v>
      </c>
      <c r="F3" s="3" t="s">
        <v>14</v>
      </c>
      <c r="G3" s="3" t="s">
        <v>14</v>
      </c>
      <c r="H3" s="4">
        <v>45048</v>
      </c>
      <c r="I3" s="3" t="s">
        <v>12</v>
      </c>
      <c r="J3" s="5">
        <v>3.1747685185185184E-2</v>
      </c>
    </row>
    <row r="4" spans="1:10" ht="15.75" customHeight="1" x14ac:dyDescent="0.4">
      <c r="A4" s="3" t="s">
        <v>13</v>
      </c>
      <c r="B4" s="3">
        <v>493</v>
      </c>
      <c r="C4" s="3">
        <v>594</v>
      </c>
      <c r="D4" s="7">
        <f t="shared" si="0"/>
        <v>101</v>
      </c>
      <c r="E4" s="3">
        <v>128</v>
      </c>
      <c r="F4" s="3" t="s">
        <v>14</v>
      </c>
      <c r="G4" s="3" t="s">
        <v>14</v>
      </c>
      <c r="H4" s="4">
        <v>45049</v>
      </c>
      <c r="I4" s="3" t="s">
        <v>15</v>
      </c>
      <c r="J4" s="5">
        <v>3.965277777777778E-2</v>
      </c>
    </row>
    <row r="5" spans="1:10" ht="15.75" customHeight="1" x14ac:dyDescent="0.4">
      <c r="A5" s="3" t="s">
        <v>10</v>
      </c>
      <c r="B5" s="3">
        <v>74</v>
      </c>
      <c r="C5" s="3">
        <v>103</v>
      </c>
      <c r="D5" s="7">
        <f t="shared" si="0"/>
        <v>29</v>
      </c>
      <c r="E5" s="3">
        <v>95</v>
      </c>
      <c r="F5" s="3">
        <v>0.75</v>
      </c>
      <c r="G5" s="3">
        <v>22.33</v>
      </c>
      <c r="H5" s="4">
        <v>45049</v>
      </c>
      <c r="I5" s="3" t="s">
        <v>15</v>
      </c>
      <c r="J5" s="5">
        <v>1.173611111111111E-2</v>
      </c>
    </row>
    <row r="6" spans="1:10" ht="15.75" customHeight="1" x14ac:dyDescent="0.4">
      <c r="A6" s="3" t="s">
        <v>21</v>
      </c>
      <c r="B6" s="3">
        <v>521</v>
      </c>
      <c r="C6" s="3">
        <v>603</v>
      </c>
      <c r="D6" s="7">
        <f t="shared" si="0"/>
        <v>82</v>
      </c>
      <c r="E6" s="3">
        <v>144</v>
      </c>
      <c r="F6" s="3" t="s">
        <v>14</v>
      </c>
      <c r="G6" s="3" t="s">
        <v>14</v>
      </c>
      <c r="H6" s="4">
        <v>45050</v>
      </c>
      <c r="I6" s="3" t="s">
        <v>17</v>
      </c>
      <c r="J6" s="5">
        <v>3.2083333333333332E-2</v>
      </c>
    </row>
    <row r="7" spans="1:10" ht="15.75" customHeight="1" x14ac:dyDescent="0.4">
      <c r="A7" s="3" t="s">
        <v>21</v>
      </c>
      <c r="B7" s="3">
        <v>438</v>
      </c>
      <c r="C7" s="3">
        <v>523</v>
      </c>
      <c r="D7" s="7">
        <f t="shared" si="0"/>
        <v>85</v>
      </c>
      <c r="E7" s="3">
        <v>125</v>
      </c>
      <c r="F7" s="3" t="s">
        <v>14</v>
      </c>
      <c r="G7" s="3" t="s">
        <v>14</v>
      </c>
      <c r="H7" s="4">
        <v>45055</v>
      </c>
      <c r="I7" s="3" t="s">
        <v>12</v>
      </c>
      <c r="J7" s="5">
        <v>3.3159722222222222E-2</v>
      </c>
    </row>
    <row r="8" spans="1:10" ht="15.75" customHeight="1" x14ac:dyDescent="0.4">
      <c r="A8" s="3" t="s">
        <v>13</v>
      </c>
      <c r="B8" s="3">
        <v>362</v>
      </c>
      <c r="C8" s="3">
        <v>441</v>
      </c>
      <c r="D8" s="7">
        <f t="shared" si="0"/>
        <v>79</v>
      </c>
      <c r="E8" s="3">
        <v>125</v>
      </c>
      <c r="F8" s="3" t="s">
        <v>14</v>
      </c>
      <c r="G8" s="3" t="s">
        <v>14</v>
      </c>
      <c r="H8" s="4">
        <v>45056</v>
      </c>
      <c r="I8" s="3" t="s">
        <v>15</v>
      </c>
      <c r="J8" s="5">
        <v>3.1180555555555555E-2</v>
      </c>
    </row>
    <row r="9" spans="1:10" ht="15.75" customHeight="1" x14ac:dyDescent="0.4">
      <c r="A9" s="3" t="s">
        <v>21</v>
      </c>
      <c r="B9" s="3">
        <v>560</v>
      </c>
      <c r="C9" s="3">
        <v>643</v>
      </c>
      <c r="D9" s="7">
        <f t="shared" si="0"/>
        <v>83</v>
      </c>
      <c r="E9" s="3">
        <v>155</v>
      </c>
      <c r="F9" s="3" t="s">
        <v>14</v>
      </c>
      <c r="G9" s="3" t="s">
        <v>14</v>
      </c>
      <c r="H9" s="4">
        <v>45057</v>
      </c>
      <c r="I9" s="3" t="s">
        <v>17</v>
      </c>
      <c r="J9" s="5">
        <v>3.2199074074074074E-2</v>
      </c>
    </row>
    <row r="10" spans="1:10" ht="15.75" customHeight="1" x14ac:dyDescent="0.4">
      <c r="A10" s="3" t="s">
        <v>13</v>
      </c>
      <c r="B10" s="3">
        <v>421</v>
      </c>
      <c r="C10" s="3">
        <v>507</v>
      </c>
      <c r="D10" s="7">
        <f t="shared" si="0"/>
        <v>86</v>
      </c>
      <c r="E10" s="3">
        <v>130</v>
      </c>
      <c r="F10" s="3" t="s">
        <v>14</v>
      </c>
      <c r="G10" s="3" t="s">
        <v>14</v>
      </c>
      <c r="H10" s="4">
        <v>45058</v>
      </c>
      <c r="I10" s="3" t="s">
        <v>19</v>
      </c>
      <c r="J10" s="5">
        <v>3.380787037037037E-2</v>
      </c>
    </row>
    <row r="11" spans="1:10" ht="15.75" customHeight="1" x14ac:dyDescent="0.4">
      <c r="A11" s="3" t="s">
        <v>10</v>
      </c>
      <c r="B11" s="3">
        <v>294</v>
      </c>
      <c r="C11" s="3">
        <v>390</v>
      </c>
      <c r="D11" s="7">
        <f t="shared" si="0"/>
        <v>96</v>
      </c>
      <c r="E11" s="3">
        <v>110</v>
      </c>
      <c r="F11" s="3">
        <v>2.48</v>
      </c>
      <c r="G11" s="3">
        <v>21.7</v>
      </c>
      <c r="H11" s="4">
        <v>45059</v>
      </c>
      <c r="I11" s="3" t="s">
        <v>20</v>
      </c>
      <c r="J11" s="5">
        <v>3.740740740740741E-2</v>
      </c>
    </row>
    <row r="12" spans="1:10" ht="15.75" customHeight="1" x14ac:dyDescent="0.4">
      <c r="A12" s="3" t="s">
        <v>13</v>
      </c>
      <c r="B12" s="3">
        <v>321</v>
      </c>
      <c r="C12" s="3">
        <v>444</v>
      </c>
      <c r="D12" s="7">
        <f t="shared" si="0"/>
        <v>123</v>
      </c>
      <c r="E12" s="3">
        <v>99</v>
      </c>
      <c r="F12" s="3" t="s">
        <v>14</v>
      </c>
      <c r="G12" s="3" t="s">
        <v>14</v>
      </c>
      <c r="H12" s="4">
        <v>45060</v>
      </c>
      <c r="I12" s="3" t="s">
        <v>11</v>
      </c>
      <c r="J12" s="5">
        <v>4.8472222222222222E-2</v>
      </c>
    </row>
    <row r="13" spans="1:10" ht="15.75" customHeight="1" x14ac:dyDescent="0.4">
      <c r="A13" s="3" t="s">
        <v>21</v>
      </c>
      <c r="B13" s="3">
        <v>493</v>
      </c>
      <c r="C13" s="3">
        <v>575</v>
      </c>
      <c r="D13" s="7">
        <f t="shared" si="0"/>
        <v>82</v>
      </c>
      <c r="E13" s="3">
        <v>140</v>
      </c>
      <c r="F13" s="3" t="s">
        <v>14</v>
      </c>
      <c r="G13" s="3" t="s">
        <v>14</v>
      </c>
      <c r="H13" s="4">
        <v>45061</v>
      </c>
      <c r="I13" s="3" t="s">
        <v>22</v>
      </c>
      <c r="J13" s="5">
        <v>3.215277777777778E-2</v>
      </c>
    </row>
    <row r="14" spans="1:10" ht="15.75" customHeight="1" x14ac:dyDescent="0.4">
      <c r="A14" s="3" t="s">
        <v>10</v>
      </c>
      <c r="B14" s="3">
        <v>338</v>
      </c>
      <c r="C14" s="3">
        <v>468</v>
      </c>
      <c r="D14" s="7">
        <f t="shared" si="0"/>
        <v>130</v>
      </c>
      <c r="E14" s="3">
        <v>99</v>
      </c>
      <c r="F14" s="3">
        <v>3.33</v>
      </c>
      <c r="G14" s="3">
        <v>22.03</v>
      </c>
      <c r="H14" s="4">
        <v>45065</v>
      </c>
      <c r="I14" s="3" t="s">
        <v>19</v>
      </c>
      <c r="J14" s="5">
        <v>5.0949074074074077E-2</v>
      </c>
    </row>
    <row r="15" spans="1:10" ht="15.75" customHeight="1" x14ac:dyDescent="0.4">
      <c r="A15" s="3" t="s">
        <v>10</v>
      </c>
      <c r="B15" s="3">
        <v>303</v>
      </c>
      <c r="C15" s="3">
        <v>414</v>
      </c>
      <c r="D15" s="7">
        <f t="shared" si="0"/>
        <v>111</v>
      </c>
      <c r="E15" s="3">
        <v>94</v>
      </c>
      <c r="F15" s="3">
        <v>2.96</v>
      </c>
      <c r="G15" s="3">
        <v>21.15</v>
      </c>
      <c r="H15" s="4">
        <v>45066</v>
      </c>
      <c r="I15" s="3" t="s">
        <v>20</v>
      </c>
      <c r="J15" s="5">
        <v>4.3564814814814813E-2</v>
      </c>
    </row>
    <row r="16" spans="1:10" ht="15.75" customHeight="1" x14ac:dyDescent="0.4">
      <c r="A16" s="3" t="s">
        <v>10</v>
      </c>
      <c r="B16" s="3">
        <v>34</v>
      </c>
      <c r="C16" s="3">
        <v>49</v>
      </c>
      <c r="D16" s="7">
        <f t="shared" si="0"/>
        <v>15</v>
      </c>
      <c r="E16" s="3">
        <v>95</v>
      </c>
      <c r="F16" s="3">
        <v>0.36</v>
      </c>
      <c r="G16" s="3">
        <v>22.7</v>
      </c>
      <c r="H16" s="4">
        <v>45067</v>
      </c>
      <c r="I16" s="3" t="s">
        <v>11</v>
      </c>
      <c r="J16" s="5">
        <v>5.8101851851851856E-3</v>
      </c>
    </row>
    <row r="17" spans="1:10" ht="15.75" customHeight="1" x14ac:dyDescent="0.4">
      <c r="A17" s="3" t="s">
        <v>10</v>
      </c>
      <c r="B17" s="3">
        <v>109</v>
      </c>
      <c r="C17" s="3">
        <v>160</v>
      </c>
      <c r="D17" s="7">
        <f t="shared" si="0"/>
        <v>51</v>
      </c>
      <c r="E17" s="3">
        <v>97</v>
      </c>
      <c r="F17" s="3">
        <v>1.36</v>
      </c>
      <c r="G17" s="3">
        <v>21.28</v>
      </c>
      <c r="H17" s="4">
        <v>45070</v>
      </c>
      <c r="I17" s="3" t="s">
        <v>15</v>
      </c>
      <c r="J17" s="5">
        <v>2.0150462962962964E-2</v>
      </c>
    </row>
    <row r="18" spans="1:10" ht="15.75" customHeight="1" x14ac:dyDescent="0.4">
      <c r="A18" s="3" t="s">
        <v>13</v>
      </c>
      <c r="B18" s="3">
        <v>328</v>
      </c>
      <c r="C18" s="3">
        <v>411</v>
      </c>
      <c r="D18" s="7">
        <f t="shared" si="0"/>
        <v>83</v>
      </c>
      <c r="E18" s="3">
        <v>118</v>
      </c>
      <c r="F18" s="3" t="s">
        <v>14</v>
      </c>
      <c r="G18" s="3" t="s">
        <v>14</v>
      </c>
      <c r="H18" s="4">
        <v>45071</v>
      </c>
      <c r="I18" s="3" t="s">
        <v>17</v>
      </c>
      <c r="J18" s="5">
        <v>3.2268518518518516E-2</v>
      </c>
    </row>
    <row r="19" spans="1:10" ht="15.75" customHeight="1" x14ac:dyDescent="0.4">
      <c r="A19" s="3" t="s">
        <v>10</v>
      </c>
      <c r="B19" s="3">
        <v>186</v>
      </c>
      <c r="C19" s="3">
        <v>249</v>
      </c>
      <c r="D19" s="7">
        <f t="shared" si="0"/>
        <v>63</v>
      </c>
      <c r="E19" s="3">
        <v>100</v>
      </c>
      <c r="F19" s="3">
        <v>1.7</v>
      </c>
      <c r="G19" s="3">
        <v>20.98</v>
      </c>
      <c r="H19" s="4">
        <v>45075</v>
      </c>
      <c r="I19" s="3" t="s">
        <v>22</v>
      </c>
      <c r="J19" s="5">
        <v>2.480324074074074E-2</v>
      </c>
    </row>
    <row r="20" spans="1:10" ht="15.75" customHeight="1" x14ac:dyDescent="0.4">
      <c r="A20" s="3" t="s">
        <v>13</v>
      </c>
      <c r="B20" s="3">
        <v>505</v>
      </c>
      <c r="C20" s="3">
        <v>591</v>
      </c>
      <c r="D20" s="7">
        <f t="shared" si="0"/>
        <v>86</v>
      </c>
      <c r="E20" s="3">
        <v>140</v>
      </c>
      <c r="F20" s="3" t="s">
        <v>14</v>
      </c>
      <c r="G20" s="3" t="s">
        <v>14</v>
      </c>
      <c r="H20" s="4">
        <v>45076</v>
      </c>
      <c r="I20" s="3" t="s">
        <v>12</v>
      </c>
      <c r="J20" s="5">
        <v>3.3414351851851855E-2</v>
      </c>
    </row>
    <row r="21" spans="1:10" ht="15.75" customHeight="1" x14ac:dyDescent="0.4">
      <c r="A21" s="3" t="s">
        <v>16</v>
      </c>
      <c r="B21" s="3">
        <v>813</v>
      </c>
      <c r="C21" s="3">
        <v>954</v>
      </c>
      <c r="D21" s="7">
        <f t="shared" si="0"/>
        <v>141</v>
      </c>
      <c r="E21" s="3">
        <v>140</v>
      </c>
      <c r="F21" s="3" t="s">
        <v>14</v>
      </c>
      <c r="G21" s="3" t="s">
        <v>14</v>
      </c>
      <c r="H21" s="4">
        <v>45076</v>
      </c>
      <c r="I21" s="3" t="s">
        <v>12</v>
      </c>
      <c r="J21" s="5">
        <v>5.5439814814814817E-2</v>
      </c>
    </row>
    <row r="22" spans="1:10" ht="15.75" customHeight="1" x14ac:dyDescent="0.4">
      <c r="A22" s="3" t="s">
        <v>13</v>
      </c>
      <c r="B22" s="3">
        <v>514</v>
      </c>
      <c r="C22" s="3">
        <v>608</v>
      </c>
      <c r="D22" s="7">
        <f t="shared" si="0"/>
        <v>94</v>
      </c>
      <c r="E22" s="3">
        <v>135</v>
      </c>
      <c r="F22" s="3" t="s">
        <v>14</v>
      </c>
      <c r="G22" s="3" t="s">
        <v>14</v>
      </c>
      <c r="H22" s="4">
        <v>45077</v>
      </c>
      <c r="I22" s="3" t="s">
        <v>15</v>
      </c>
      <c r="J22" s="5">
        <v>3.7013888888888888E-2</v>
      </c>
    </row>
    <row r="23" spans="1:10" ht="15.75" customHeight="1" x14ac:dyDescent="0.4">
      <c r="A23" s="3" t="s">
        <v>16</v>
      </c>
      <c r="B23" s="3">
        <v>753</v>
      </c>
      <c r="C23" s="3">
        <v>876</v>
      </c>
      <c r="D23" s="7">
        <f t="shared" si="0"/>
        <v>123</v>
      </c>
      <c r="E23" s="3">
        <v>141</v>
      </c>
      <c r="F23" s="3" t="s">
        <v>14</v>
      </c>
      <c r="G23" s="3" t="s">
        <v>14</v>
      </c>
      <c r="H23" s="4">
        <v>45077</v>
      </c>
      <c r="I23" s="3" t="s">
        <v>15</v>
      </c>
      <c r="J23" s="5">
        <v>4.809027777777778E-2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Working Sheet</vt:lpstr>
      <vt:lpstr>Pivot Tables</vt:lpstr>
      <vt:lpstr>Dashboard</vt:lpstr>
      <vt:lpstr>January</vt:lpstr>
      <vt:lpstr>February</vt:lpstr>
      <vt:lpstr>March</vt:lpstr>
      <vt:lpstr>April</vt:lpstr>
      <vt:lpstr>May</vt:lpstr>
      <vt:lpstr>June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Hunt, Sawyer</cp:lastModifiedBy>
  <dcterms:modified xsi:type="dcterms:W3CDTF">2023-07-31T19:45:33Z</dcterms:modified>
</cp:coreProperties>
</file>