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ab15f44e2a6e09df/UC Notes/CourseWork/Spring 2020/Simulation Modelling/Assignment 2/"/>
    </mc:Choice>
  </mc:AlternateContent>
  <xr:revisionPtr revIDLastSave="43466" documentId="11_85B18239598ECA576E47706057D42E4A0FC002C1" xr6:coauthVersionLast="45" xr6:coauthVersionMax="45" xr10:uidLastSave="{64E7119D-5420-4D0E-A3A6-99BECBECCB6A}"/>
  <bookViews>
    <workbookView xWindow="-108" yWindow="-108" windowWidth="23256" windowHeight="12576" firstSheet="1" activeTab="3" xr2:uid="{00000000-000D-0000-FFFF-FFFF00000000}"/>
  </bookViews>
  <sheets>
    <sheet name="rsklibSimData" sheetId="156" state="hidden" r:id="rId1"/>
    <sheet name="Part3" sheetId="19" r:id="rId2"/>
    <sheet name="NPV Probability Distribution" sheetId="136" r:id="rId3"/>
    <sheet name="Summary Outputs" sheetId="94" r:id="rId4"/>
    <sheet name="Detailed Outputs" sheetId="99" r:id="rId5"/>
    <sheet name="ro_HiddenInfo" sheetId="17" state="hidden" r:id="rId6"/>
    <sheet name="senseInfo" sheetId="11" state="hidden" r:id="rId7"/>
  </sheets>
  <definedNames>
    <definedName name="_AtRisk_ReportsSetting_ReportGraphOptions" hidden="1">"REP:VER:8.0.0GRA:OUT:103INS:00SUM:T00DET:T00SCE:02SC1:39DAT:2|TRUE, .75, 1|TRUE, 0, .25|TRUE, .9, 1SE1:40DAT:3,10,2, .95,5,16,FALSE, 0,TRUE,TRUE,TRUESE2:40DAT:3,10,2, .95,5,16,FALSE, 0,TRUE,TRUE,TRUETSI:002"</definedName>
    <definedName name="_AtRisk_ReportsSetting_ReportMulitSelections" hidden="1">"REP:VER:8.0.0MUL:OUT:T10INS:T11SUM:T10DET:T10SEN:T11SCE:T11TEM:F"</definedName>
    <definedName name="_AtRisk_ReportsSetting_ReportOptions" hidden="1">"REP:VER:8.0.0OPT:RAP:01RWE:01RLS:04ROT:00RST:00RRT:01AGR:FAFN:15DAT:DefaultFile.PDFOGR:T"</definedName>
    <definedName name="_AtRisk_ReportsSetting_ReportSelectedSimulationsDET" hidden="1">"AQA="</definedName>
    <definedName name="_AtRisk_ReportsSetting_ReportSelectedSimulationsINS" hidden="1">"AQA="</definedName>
    <definedName name="_AtRisk_ReportsSetting_ReportSelectedSimulationsOUT" hidden="1">"AQA="</definedName>
    <definedName name="_AtRisk_ReportsSetting_ReportSelectedSimulationsSCE" hidden="1">"AQA="</definedName>
    <definedName name="_AtRisk_ReportsSetting_ReportSelectedSimulationsSEN" hidden="1">"AQA="</definedName>
    <definedName name="_AtRisk_ReportsSetting_ReportSelectedSimulationsSUM" hidden="1">"AQA="</definedName>
    <definedName name="_AtRisk_RiskReport" localSheetId="4" hidden="1">"=true"</definedName>
    <definedName name="_AtRisk_RiskReport" localSheetId="3" hidden="1">"=true"</definedName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TRUE</definedName>
    <definedName name="_AtRisk_SimSetting_LiveUpdatePeriod" hidden="1">-1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8</definedName>
    <definedName name="_AtRisk_SimSetting_MultipleCPUManualCount" hidden="1">8</definedName>
    <definedName name="_AtRisk_SimSetting_MultipleCPUMode" hidden="1">2</definedName>
    <definedName name="_AtRisk_SimSetting_MultipleCPUModeV8" hidden="1">2</definedName>
    <definedName name="_AtRisk_SimSetting_RandomNumberGenerator" hidden="1">0</definedName>
    <definedName name="_AtRisk_SimSetting_ReportOptionCustomItemsCount" hidden="1">0</definedName>
    <definedName name="_AtRisk_SimSetting_ReportOptionDataMode" hidden="1">1</definedName>
    <definedName name="_AtRisk_SimSetting_ReportOptionReportMultiSimType" hidden="1">1</definedName>
    <definedName name="_AtRisk_SimSetting_ReportOptionReportPlacement" hidden="1">1</definedName>
    <definedName name="_AtRisk_SimSetting_ReportOptionReportSelection" hidden="1">20</definedName>
    <definedName name="_AtRisk_SimSetting_ReportOptionReportsFileType" hidden="1">1</definedName>
    <definedName name="_AtRisk_SimSetting_ReportOptionReportStyle" hidden="1">1</definedName>
    <definedName name="_AtRisk_SimSetting_ReportOptionSelectiveQR" hidden="1">FALSE</definedName>
    <definedName name="_AtRisk_SimSetting_ReportsList" hidden="1">20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OptimizationAdjustableCellAddresses" hidden="1">ro_HiddenInfo!$H$16</definedName>
    <definedName name="Pal_Workbook_GUID" hidden="1">"5I1E5UWMBH457EVN85Q3UPNX"</definedName>
    <definedName name="RiskAfterRecalcMacro" hidden="1">""</definedName>
    <definedName name="RiskAfterSimMacro" hidden="1">""</definedName>
    <definedName name="riskATSSboxGraph" hidden="1">FALSE</definedName>
    <definedName name="riskATSSincludeSimtables" hidden="1">TRUE</definedName>
    <definedName name="riskATSSinputsGraphs" hidden="1">FALSE</definedName>
    <definedName name="riskATSSoutputStatistic" hidden="1">3</definedName>
    <definedName name="riskATSSpercentChangeGraph" hidden="1">TRUE</definedName>
    <definedName name="riskATSSpercentileGraph" hidden="1">TRUE</definedName>
    <definedName name="riskATSSpercentileValue" hidden="1">0.5</definedName>
    <definedName name="riskATSSprintReport" hidden="1">FALSE</definedName>
    <definedName name="riskATSSreportsInActiveBook" hidden="1">FALSE</definedName>
    <definedName name="riskATSSreportsSelected" hidden="1">TRUE</definedName>
    <definedName name="riskATSSsummaryReport" hidden="1">TRUE</definedName>
    <definedName name="riskATSStornadoGraph" hidden="1">TRUE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8</definedName>
    <definedName name="RiskMinimizeOnStart" hidden="1">FALSE</definedName>
    <definedName name="RiskMonitorConvergence" hidden="1">FALSE</definedName>
    <definedName name="RiskMultipleCPUSupportEnabled" hidden="1">FALSE</definedName>
    <definedName name="RiskNumIterations" hidden="1">1000</definedName>
    <definedName name="RiskNumSimulations" hidden="1">1</definedName>
    <definedName name="RiskPauseOnError" hidden="1">FALSE</definedName>
    <definedName name="RiskRealTimeResults">FALSE</definedName>
    <definedName name="RiskResultsUpdateFreq">100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electedCell" hidden="1">"$B$37"</definedName>
    <definedName name="RiskSelectedNameCell1" hidden="1">"$A$6"</definedName>
    <definedName name="RiskSimulationResultsStorageLocation" hidden="1">"1"</definedName>
    <definedName name="RiskStandardRecalc" hidden="1">2</definedName>
    <definedName name="RiskStatFunctionsUpdateFreq">1</definedName>
    <definedName name="RiskUpdateDisplay" hidden="1">FALSE</definedName>
    <definedName name="RiskUpdateStatFunctions">TRUE</definedName>
    <definedName name="RiskUseDifferentSeedForEachSim" hidden="1">FALSE</definedName>
    <definedName name="RiskUseFixedSeed" hidden="1">FALSE</definedName>
    <definedName name="RiskUseMultipleCPUs" hidden="1">FALSE</definedName>
    <definedName name="RskLibSimDataGUID" localSheetId="0" hidden="1">"WGVBTFK4"</definedName>
    <definedName name="solver_adj" localSheetId="1" hidden="1">Part3!$B$19</definedName>
    <definedName name="solver_cvg" localSheetId="1" hidden="1">0.0001</definedName>
    <definedName name="solver_drv" localSheetId="1" hidden="1">1</definedName>
    <definedName name="solver_eng" localSheetId="1" hidden="1">3</definedName>
    <definedName name="solver_est" localSheetId="1" hidden="1">1</definedName>
    <definedName name="solver_itr" localSheetId="1" hidden="1">2147483647</definedName>
    <definedName name="solver_lhs1" localSheetId="1" hidden="1">Part3!$B$19</definedName>
    <definedName name="solver_lhs2" localSheetId="1" hidden="1">Part3!$B$19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2</definedName>
    <definedName name="solver_nwt" localSheetId="1" hidden="1">1</definedName>
    <definedName name="solver_opt" localSheetId="1" hidden="1">Part3!$B$37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2" localSheetId="1" hidden="1">4</definedName>
    <definedName name="solver_rhs1" localSheetId="1" hidden="1">20</definedName>
    <definedName name="solver_rhs2" localSheetId="1" hidden="1">integer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3</definedName>
    <definedName name="XLSIMPARAM" hidden="1">{"Param","Uncertainty!$B$26","NPV","1,000","1","3","1","level","Uncertainty!$E$12:$H$12","Uncertainty!$B$12"}</definedName>
    <definedName name="XLSIMSIM" hidden="1">{"Sim",1,"Output 1","'Uncertainty'!$B$26","1","3","1,000","0"}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1" i="19" l="1"/>
  <c r="E6" i="19"/>
  <c r="E7" i="19"/>
  <c r="C26" i="19"/>
  <c r="C27" i="19"/>
  <c r="C28" i="19"/>
  <c r="C29" i="19"/>
  <c r="C30" i="19"/>
  <c r="C31" i="19"/>
  <c r="D26" i="19"/>
  <c r="D27" i="19"/>
  <c r="D28" i="19"/>
  <c r="D29" i="19"/>
  <c r="D30" i="19"/>
  <c r="D31" i="19"/>
  <c r="E26" i="19"/>
  <c r="E27" i="19"/>
  <c r="E28" i="19"/>
  <c r="E29" i="19"/>
  <c r="E30" i="19"/>
  <c r="E31" i="19"/>
  <c r="F26" i="19"/>
  <c r="F27" i="19"/>
  <c r="F28" i="19"/>
  <c r="F29" i="19"/>
  <c r="F30" i="19"/>
  <c r="F31" i="19"/>
  <c r="G26" i="19"/>
  <c r="G27" i="19"/>
  <c r="G28" i="19"/>
  <c r="G29" i="19"/>
  <c r="G30" i="19"/>
  <c r="G31" i="19"/>
  <c r="H26" i="19"/>
  <c r="H27" i="19"/>
  <c r="H28" i="19"/>
  <c r="H29" i="19"/>
  <c r="H30" i="19"/>
  <c r="H31" i="19"/>
  <c r="I26" i="19"/>
  <c r="I27" i="19"/>
  <c r="I28" i="19"/>
  <c r="I29" i="19"/>
  <c r="I30" i="19"/>
  <c r="I31" i="19"/>
  <c r="J26" i="19"/>
  <c r="J27" i="19"/>
  <c r="J28" i="19"/>
  <c r="J29" i="19"/>
  <c r="J30" i="19"/>
  <c r="J31" i="19"/>
  <c r="K26" i="19"/>
  <c r="K27" i="19"/>
  <c r="K28" i="19"/>
  <c r="K29" i="19"/>
  <c r="K30" i="19"/>
  <c r="K31" i="19"/>
  <c r="L26" i="19"/>
  <c r="L27" i="19"/>
  <c r="L28" i="19"/>
  <c r="L29" i="19"/>
  <c r="L30" i="19"/>
  <c r="L31" i="19"/>
  <c r="M26" i="19"/>
  <c r="M27" i="19"/>
  <c r="M28" i="19"/>
  <c r="M29" i="19"/>
  <c r="M30" i="19"/>
  <c r="M31" i="19"/>
  <c r="N26" i="19"/>
  <c r="N27" i="19"/>
  <c r="N28" i="19"/>
  <c r="N29" i="19"/>
  <c r="N30" i="19"/>
  <c r="N31" i="19"/>
  <c r="O26" i="19"/>
  <c r="O27" i="19"/>
  <c r="O28" i="19"/>
  <c r="O29" i="19"/>
  <c r="O30" i="19"/>
  <c r="O31" i="19"/>
  <c r="P26" i="19"/>
  <c r="P27" i="19"/>
  <c r="P28" i="19"/>
  <c r="P29" i="19"/>
  <c r="P30" i="19"/>
  <c r="P31" i="19"/>
  <c r="Q26" i="19"/>
  <c r="Q27" i="19"/>
  <c r="Q28" i="19"/>
  <c r="Q29" i="19"/>
  <c r="Q30" i="19"/>
  <c r="Q31" i="19"/>
  <c r="B28" i="19"/>
  <c r="B29" i="19"/>
  <c r="B30" i="19"/>
  <c r="B31" i="19"/>
  <c r="C34" i="19"/>
  <c r="C35" i="19"/>
  <c r="B37" i="19" a="1"/>
  <c r="B37" i="19"/>
  <c r="E2592" i="136"/>
  <c r="E2591" i="136"/>
  <c r="E2589" i="136"/>
  <c r="E2588" i="136"/>
  <c r="E2586" i="136"/>
  <c r="E2585" i="136"/>
  <c r="E2583" i="136"/>
  <c r="E2582" i="136"/>
  <c r="E2580" i="136"/>
  <c r="E2579" i="136"/>
  <c r="E2577" i="136"/>
  <c r="E2576" i="136"/>
  <c r="E2574" i="136"/>
  <c r="E2573" i="136"/>
  <c r="E2571" i="136"/>
  <c r="E2570" i="136"/>
  <c r="E2568" i="136"/>
  <c r="E2567" i="136"/>
  <c r="E2565" i="136"/>
  <c r="E2564" i="136"/>
  <c r="E2562" i="136"/>
  <c r="E2561" i="136"/>
  <c r="E2559" i="136"/>
  <c r="E2558" i="136"/>
  <c r="E2556" i="136"/>
  <c r="E2555" i="136"/>
  <c r="E2553" i="136"/>
  <c r="E2552" i="136"/>
  <c r="E2550" i="136"/>
  <c r="E2549" i="136"/>
  <c r="E2547" i="136"/>
  <c r="E2546" i="136"/>
  <c r="E2544" i="136"/>
  <c r="E2543" i="136"/>
  <c r="E2541" i="136"/>
  <c r="E2540" i="136"/>
  <c r="E2538" i="136"/>
  <c r="E2537" i="136"/>
  <c r="E2535" i="136"/>
  <c r="E2534" i="136"/>
  <c r="E2532" i="136"/>
  <c r="E2531" i="136"/>
  <c r="E2529" i="136"/>
  <c r="E2528" i="136"/>
  <c r="E2526" i="136"/>
  <c r="E2525" i="136"/>
  <c r="E2523" i="136"/>
  <c r="E2522" i="136"/>
  <c r="E2520" i="136"/>
  <c r="E2519" i="136"/>
  <c r="E2517" i="136"/>
  <c r="E2516" i="136"/>
  <c r="E2514" i="136"/>
  <c r="E2513" i="136"/>
  <c r="E2511" i="136"/>
  <c r="E2510" i="136"/>
  <c r="E2508" i="136"/>
  <c r="E2507" i="136"/>
  <c r="E2505" i="136"/>
  <c r="E2504" i="136"/>
  <c r="E2501" i="136"/>
  <c r="C3165" i="136"/>
  <c r="C3164" i="136"/>
  <c r="C3163" i="136"/>
  <c r="C3162" i="136"/>
  <c r="C3161" i="136"/>
  <c r="C3160" i="136"/>
  <c r="C3159" i="136"/>
  <c r="C3158" i="136"/>
  <c r="C3157" i="136"/>
  <c r="C3156" i="136"/>
  <c r="C3155" i="136"/>
  <c r="C3154" i="136"/>
  <c r="C3153" i="136"/>
  <c r="C3152" i="136"/>
  <c r="C3151" i="136"/>
  <c r="C3150" i="136"/>
  <c r="C3149" i="136"/>
  <c r="C3148" i="136"/>
  <c r="C3147" i="136"/>
  <c r="C3146" i="136"/>
  <c r="C3142" i="136"/>
  <c r="C3141" i="136"/>
  <c r="C3140" i="136"/>
  <c r="C3139" i="136"/>
  <c r="C3138" i="136"/>
  <c r="C3137" i="136"/>
  <c r="C3136" i="136"/>
  <c r="C3135" i="136"/>
  <c r="C3134" i="136"/>
  <c r="C3133" i="136"/>
  <c r="C3132" i="136"/>
  <c r="C3131" i="136"/>
  <c r="C3130" i="136"/>
  <c r="C3129" i="136"/>
  <c r="C3128" i="136"/>
  <c r="C3127" i="136"/>
  <c r="C3126" i="136"/>
  <c r="C3125" i="136"/>
  <c r="C3124" i="136"/>
  <c r="C3123" i="136"/>
  <c r="C3119" i="136"/>
  <c r="C3118" i="136"/>
  <c r="C3117" i="136"/>
  <c r="C3116" i="136"/>
  <c r="C3115" i="136"/>
  <c r="C3114" i="136"/>
  <c r="C3113" i="136"/>
  <c r="C3112" i="136"/>
  <c r="C3111" i="136"/>
  <c r="C3110" i="136"/>
  <c r="C3109" i="136"/>
  <c r="C3108" i="136"/>
  <c r="C3107" i="136"/>
  <c r="C3106" i="136"/>
  <c r="C3105" i="136"/>
  <c r="C3104" i="136"/>
  <c r="C3103" i="136"/>
  <c r="C3102" i="136"/>
  <c r="C3101" i="136"/>
  <c r="C3100" i="136"/>
  <c r="C3096" i="136"/>
  <c r="C3095" i="136"/>
  <c r="C3094" i="136"/>
  <c r="C3093" i="136"/>
  <c r="C3092" i="136"/>
  <c r="C3091" i="136"/>
  <c r="C3090" i="136"/>
  <c r="C3089" i="136"/>
  <c r="C3088" i="136"/>
  <c r="C3087" i="136"/>
  <c r="C3086" i="136"/>
  <c r="C3085" i="136"/>
  <c r="C3084" i="136"/>
  <c r="C3083" i="136"/>
  <c r="C3082" i="136"/>
  <c r="C3081" i="136"/>
  <c r="C3080" i="136"/>
  <c r="C3079" i="136"/>
  <c r="C3078" i="136"/>
  <c r="C3077" i="136"/>
  <c r="C3073" i="136"/>
  <c r="C3072" i="136"/>
  <c r="C3071" i="136"/>
  <c r="C3070" i="136"/>
  <c r="C3069" i="136"/>
  <c r="C3068" i="136"/>
  <c r="C3067" i="136"/>
  <c r="C3066" i="136"/>
  <c r="C3065" i="136"/>
  <c r="C3064" i="136"/>
  <c r="C3063" i="136"/>
  <c r="C3062" i="136"/>
  <c r="C3061" i="136"/>
  <c r="C3060" i="136"/>
  <c r="C3059" i="136"/>
  <c r="C3058" i="136"/>
  <c r="C3057" i="136"/>
  <c r="C3056" i="136"/>
  <c r="C3055" i="136"/>
  <c r="C3054" i="136"/>
  <c r="C3050" i="136"/>
  <c r="C3049" i="136"/>
  <c r="C3048" i="136"/>
  <c r="C3047" i="136"/>
  <c r="C3046" i="136"/>
  <c r="C3045" i="136"/>
  <c r="C3044" i="136"/>
  <c r="C3043" i="136"/>
  <c r="C3042" i="136"/>
  <c r="C3041" i="136"/>
  <c r="C3040" i="136"/>
  <c r="C3039" i="136"/>
  <c r="C3038" i="136"/>
  <c r="C3037" i="136"/>
  <c r="C3036" i="136"/>
  <c r="C3035" i="136"/>
  <c r="C3034" i="136"/>
  <c r="C3033" i="136"/>
  <c r="C3032" i="136"/>
  <c r="C3031" i="136"/>
  <c r="C3027" i="136"/>
  <c r="C3026" i="136"/>
  <c r="C3025" i="136"/>
  <c r="C3024" i="136"/>
  <c r="C3023" i="136"/>
  <c r="C3022" i="136"/>
  <c r="C3021" i="136"/>
  <c r="C3020" i="136"/>
  <c r="C3019" i="136"/>
  <c r="C3018" i="136"/>
  <c r="C3017" i="136"/>
  <c r="C3016" i="136"/>
  <c r="C3015" i="136"/>
  <c r="C3014" i="136"/>
  <c r="C3013" i="136"/>
  <c r="C3012" i="136"/>
  <c r="C3011" i="136"/>
  <c r="C3010" i="136"/>
  <c r="C3009" i="136"/>
  <c r="C3008" i="136"/>
  <c r="C3004" i="136"/>
  <c r="C3003" i="136"/>
  <c r="C3002" i="136"/>
  <c r="C3001" i="136"/>
  <c r="C3000" i="136"/>
  <c r="C2999" i="136"/>
  <c r="C2998" i="136"/>
  <c r="C2997" i="136"/>
  <c r="C2996" i="136"/>
  <c r="C2995" i="136"/>
  <c r="C2994" i="136"/>
  <c r="C2993" i="136"/>
  <c r="C2992" i="136"/>
  <c r="C2991" i="136"/>
  <c r="C2990" i="136"/>
  <c r="C2989" i="136"/>
  <c r="C2988" i="136"/>
  <c r="C2987" i="136"/>
  <c r="C2986" i="136"/>
  <c r="C2985" i="136"/>
  <c r="C2981" i="136"/>
  <c r="C2980" i="136"/>
  <c r="C2979" i="136"/>
  <c r="C2978" i="136"/>
  <c r="C2977" i="136"/>
  <c r="C2976" i="136"/>
  <c r="C2975" i="136"/>
  <c r="C2974" i="136"/>
  <c r="C2973" i="136"/>
  <c r="C2972" i="136"/>
  <c r="C2971" i="136"/>
  <c r="C2970" i="136"/>
  <c r="C2969" i="136"/>
  <c r="C2968" i="136"/>
  <c r="C2967" i="136"/>
  <c r="C2966" i="136"/>
  <c r="C2965" i="136"/>
  <c r="C2964" i="136"/>
  <c r="C2963" i="136"/>
  <c r="C2962" i="136"/>
  <c r="C2958" i="136"/>
  <c r="C2957" i="136"/>
  <c r="C2956" i="136"/>
  <c r="C2955" i="136"/>
  <c r="C2954" i="136"/>
  <c r="C2953" i="136"/>
  <c r="C2952" i="136"/>
  <c r="C2951" i="136"/>
  <c r="C2950" i="136"/>
  <c r="C2949" i="136"/>
  <c r="C2948" i="136"/>
  <c r="C2947" i="136"/>
  <c r="C2946" i="136"/>
  <c r="C2945" i="136"/>
  <c r="C2944" i="136"/>
  <c r="C2943" i="136"/>
  <c r="C2942" i="136"/>
  <c r="C2941" i="136"/>
  <c r="C2940" i="136"/>
  <c r="C2939" i="136"/>
  <c r="C2935" i="136"/>
  <c r="C2934" i="136"/>
  <c r="C2933" i="136"/>
  <c r="C2932" i="136"/>
  <c r="C2931" i="136"/>
  <c r="C2930" i="136"/>
  <c r="C2929" i="136"/>
  <c r="C2928" i="136"/>
  <c r="C2927" i="136"/>
  <c r="C2926" i="136"/>
  <c r="C2925" i="136"/>
  <c r="C2924" i="136"/>
  <c r="C2923" i="136"/>
  <c r="C2922" i="136"/>
  <c r="C2921" i="136"/>
  <c r="C2920" i="136"/>
  <c r="C2919" i="136"/>
  <c r="C2918" i="136"/>
  <c r="C2917" i="136"/>
  <c r="C2916" i="136"/>
  <c r="C2912" i="136"/>
  <c r="C2911" i="136"/>
  <c r="C2910" i="136"/>
  <c r="C2909" i="136"/>
  <c r="C2908" i="136"/>
  <c r="C2907" i="136"/>
  <c r="C2906" i="136"/>
  <c r="C2905" i="136"/>
  <c r="C2904" i="136"/>
  <c r="C2903" i="136"/>
  <c r="C2902" i="136"/>
  <c r="C2901" i="136"/>
  <c r="C2900" i="136"/>
  <c r="C2899" i="136"/>
  <c r="C2898" i="136"/>
  <c r="C2897" i="136"/>
  <c r="C2896" i="136"/>
  <c r="C2895" i="136"/>
  <c r="C2894" i="136"/>
  <c r="C2893" i="136"/>
  <c r="C2889" i="136"/>
  <c r="C2888" i="136"/>
  <c r="C2887" i="136"/>
  <c r="C2886" i="136"/>
  <c r="C2885" i="136"/>
  <c r="C2884" i="136"/>
  <c r="C2883" i="136"/>
  <c r="C2882" i="136"/>
  <c r="C2881" i="136"/>
  <c r="C2880" i="136"/>
  <c r="C2879" i="136"/>
  <c r="C2878" i="136"/>
  <c r="C2877" i="136"/>
  <c r="C2876" i="136"/>
  <c r="C2875" i="136"/>
  <c r="C2874" i="136"/>
  <c r="C2873" i="136"/>
  <c r="C2872" i="136"/>
  <c r="C2871" i="136"/>
  <c r="C2870" i="136"/>
  <c r="C2866" i="136"/>
  <c r="C2865" i="136"/>
  <c r="C2864" i="136"/>
  <c r="C2863" i="136"/>
  <c r="C2862" i="136"/>
  <c r="C2861" i="136"/>
  <c r="C2860" i="136"/>
  <c r="C2859" i="136"/>
  <c r="C2858" i="136"/>
  <c r="C2857" i="136"/>
  <c r="C2856" i="136"/>
  <c r="C2855" i="136"/>
  <c r="C2854" i="136"/>
  <c r="C2853" i="136"/>
  <c r="C2852" i="136"/>
  <c r="C2851" i="136"/>
  <c r="C2850" i="136"/>
  <c r="C2849" i="136"/>
  <c r="C2848" i="136"/>
  <c r="C2847" i="136"/>
  <c r="C2843" i="136"/>
  <c r="C2842" i="136"/>
  <c r="C2841" i="136"/>
  <c r="C2840" i="136"/>
  <c r="C2839" i="136"/>
  <c r="C2838" i="136"/>
  <c r="C2837" i="136"/>
  <c r="C2836" i="136"/>
  <c r="C2835" i="136"/>
  <c r="C2834" i="136"/>
  <c r="C2833" i="136"/>
  <c r="C2832" i="136"/>
  <c r="C2831" i="136"/>
  <c r="C2830" i="136"/>
  <c r="C2829" i="136"/>
  <c r="C2828" i="136"/>
  <c r="C2827" i="136"/>
  <c r="C2826" i="136"/>
  <c r="C2825" i="136"/>
  <c r="C2824" i="136"/>
  <c r="C2820" i="136"/>
  <c r="C2819" i="136"/>
  <c r="C2818" i="136"/>
  <c r="C2817" i="136"/>
  <c r="C2816" i="136"/>
  <c r="C2815" i="136"/>
  <c r="C2814" i="136"/>
  <c r="C2813" i="136"/>
  <c r="C2812" i="136"/>
  <c r="C2811" i="136"/>
  <c r="C2810" i="136"/>
  <c r="C2809" i="136"/>
  <c r="C2808" i="136"/>
  <c r="C2807" i="136"/>
  <c r="C2806" i="136"/>
  <c r="C2805" i="136"/>
  <c r="C2804" i="136"/>
  <c r="C2803" i="136"/>
  <c r="C2802" i="136"/>
  <c r="C2801" i="136"/>
  <c r="C2797" i="136"/>
  <c r="C2796" i="136"/>
  <c r="C2795" i="136"/>
  <c r="C2794" i="136"/>
  <c r="C2793" i="136"/>
  <c r="C2792" i="136"/>
  <c r="C2791" i="136"/>
  <c r="C2790" i="136"/>
  <c r="C2789" i="136"/>
  <c r="C2788" i="136"/>
  <c r="C2787" i="136"/>
  <c r="C2786" i="136"/>
  <c r="C2785" i="136"/>
  <c r="C2784" i="136"/>
  <c r="C2783" i="136"/>
  <c r="C2782" i="136"/>
  <c r="C2781" i="136"/>
  <c r="C2780" i="136"/>
  <c r="C2779" i="136"/>
  <c r="C2778" i="136"/>
  <c r="C2774" i="136"/>
  <c r="C2773" i="136"/>
  <c r="C2772" i="136"/>
  <c r="C2771" i="136"/>
  <c r="C2770" i="136"/>
  <c r="C2769" i="136"/>
  <c r="C2768" i="136"/>
  <c r="C2767" i="136"/>
  <c r="C2766" i="136"/>
  <c r="C2765" i="136"/>
  <c r="C2764" i="136"/>
  <c r="C2763" i="136"/>
  <c r="C2762" i="136"/>
  <c r="C2761" i="136"/>
  <c r="C2760" i="136"/>
  <c r="C2759" i="136"/>
  <c r="C2758" i="136"/>
  <c r="C2757" i="136"/>
  <c r="C2756" i="136"/>
  <c r="C2755" i="136"/>
  <c r="C2751" i="136"/>
  <c r="C2750" i="136"/>
  <c r="C2749" i="136"/>
  <c r="C2748" i="136"/>
  <c r="C2747" i="136"/>
  <c r="C2746" i="136"/>
  <c r="C2745" i="136"/>
  <c r="C2744" i="136"/>
  <c r="C2743" i="136"/>
  <c r="C2742" i="136"/>
  <c r="C2741" i="136"/>
  <c r="C2740" i="136"/>
  <c r="C2739" i="136"/>
  <c r="C2738" i="136"/>
  <c r="C2737" i="136"/>
  <c r="C2736" i="136"/>
  <c r="C2735" i="136"/>
  <c r="C2734" i="136"/>
  <c r="C2733" i="136"/>
  <c r="C2732" i="136"/>
  <c r="C2728" i="136"/>
  <c r="C2727" i="136"/>
  <c r="C2726" i="136"/>
  <c r="C2725" i="136"/>
  <c r="C2724" i="136"/>
  <c r="C2723" i="136"/>
  <c r="C2722" i="136"/>
  <c r="C2721" i="136"/>
  <c r="C2720" i="136"/>
  <c r="C2719" i="136"/>
  <c r="C2718" i="136"/>
  <c r="C2717" i="136"/>
  <c r="C2716" i="136"/>
  <c r="C2715" i="136"/>
  <c r="C2714" i="136"/>
  <c r="C2713" i="136"/>
  <c r="C2712" i="136"/>
  <c r="C2711" i="136"/>
  <c r="C2710" i="136"/>
  <c r="C2709" i="136"/>
  <c r="C2705" i="136"/>
  <c r="C2704" i="136"/>
  <c r="C2703" i="136"/>
  <c r="C2702" i="136"/>
  <c r="C2701" i="136"/>
  <c r="C2700" i="136"/>
  <c r="C2699" i="136"/>
  <c r="C2698" i="136"/>
  <c r="C2697" i="136"/>
  <c r="C2696" i="136"/>
  <c r="C2695" i="136"/>
  <c r="C2694" i="136"/>
  <c r="C2693" i="136"/>
  <c r="C2692" i="136"/>
  <c r="C2691" i="136"/>
  <c r="C2690" i="136"/>
  <c r="C2689" i="136"/>
  <c r="C2688" i="136"/>
  <c r="C2687" i="136"/>
  <c r="C2686" i="136"/>
  <c r="C2682" i="136"/>
  <c r="C2681" i="136"/>
  <c r="C2680" i="136"/>
  <c r="C2679" i="136"/>
  <c r="C2678" i="136"/>
  <c r="C2677" i="136"/>
  <c r="C2676" i="136"/>
  <c r="C2675" i="136"/>
  <c r="C2674" i="136"/>
  <c r="C2673" i="136"/>
  <c r="C2672" i="136"/>
  <c r="C2671" i="136"/>
  <c r="C2670" i="136"/>
  <c r="C2669" i="136"/>
  <c r="C2668" i="136"/>
  <c r="C2667" i="136"/>
  <c r="C2666" i="136"/>
  <c r="C2665" i="136"/>
  <c r="C2664" i="136"/>
  <c r="C2663" i="136"/>
  <c r="C2659" i="136"/>
  <c r="C2658" i="136"/>
  <c r="C2657" i="136"/>
  <c r="C2656" i="136"/>
  <c r="C2655" i="136"/>
  <c r="C2654" i="136"/>
  <c r="C2653" i="136"/>
  <c r="C2652" i="136"/>
  <c r="C2651" i="136"/>
  <c r="C2650" i="136"/>
  <c r="C2649" i="136"/>
  <c r="C2648" i="136"/>
  <c r="C2647" i="136"/>
  <c r="C2646" i="136"/>
  <c r="C2645" i="136"/>
  <c r="C2644" i="136"/>
  <c r="C2643" i="136"/>
  <c r="C2642" i="136"/>
  <c r="C2641" i="136"/>
  <c r="C2640" i="136"/>
  <c r="C2636" i="136"/>
  <c r="C2635" i="136"/>
  <c r="C2634" i="136"/>
  <c r="C2633" i="136"/>
  <c r="C2632" i="136"/>
  <c r="C2631" i="136"/>
  <c r="C2630" i="136"/>
  <c r="C2629" i="136"/>
  <c r="C2628" i="136"/>
  <c r="C2627" i="136"/>
  <c r="C2626" i="136"/>
  <c r="C2625" i="136"/>
  <c r="C2624" i="136"/>
  <c r="C2623" i="136"/>
  <c r="C2622" i="136"/>
  <c r="C2621" i="136"/>
  <c r="C2620" i="136"/>
  <c r="C2619" i="136"/>
  <c r="C2618" i="136"/>
  <c r="C2617" i="136"/>
  <c r="C2613" i="136"/>
  <c r="C2612" i="136"/>
  <c r="C2611" i="136"/>
  <c r="C2610" i="136"/>
  <c r="C2609" i="136"/>
  <c r="C2608" i="136"/>
  <c r="C2607" i="136"/>
  <c r="C2606" i="136"/>
  <c r="C2605" i="136"/>
  <c r="C2604" i="136"/>
  <c r="C2603" i="136"/>
  <c r="C2602" i="136"/>
  <c r="C2601" i="136"/>
  <c r="C2600" i="136"/>
  <c r="C2599" i="136"/>
  <c r="C2598" i="136"/>
  <c r="C2597" i="136"/>
  <c r="C2596" i="136"/>
  <c r="C2595" i="136"/>
  <c r="C2594" i="136"/>
  <c r="C2590" i="136"/>
  <c r="C2589" i="136"/>
  <c r="C2588" i="136"/>
  <c r="C2587" i="136"/>
  <c r="C2586" i="136"/>
  <c r="C2585" i="136"/>
  <c r="C2584" i="136"/>
  <c r="C2583" i="136"/>
  <c r="C2582" i="136"/>
  <c r="C2581" i="136"/>
  <c r="C2580" i="136"/>
  <c r="C2579" i="136"/>
  <c r="C2578" i="136"/>
  <c r="C2577" i="136"/>
  <c r="C2576" i="136"/>
  <c r="C2575" i="136"/>
  <c r="C2574" i="136"/>
  <c r="C2573" i="136"/>
  <c r="C2572" i="136"/>
  <c r="C2571" i="136"/>
  <c r="C2567" i="136"/>
  <c r="C2566" i="136"/>
  <c r="C2565" i="136"/>
  <c r="C2564" i="136"/>
  <c r="C2563" i="136"/>
  <c r="C2562" i="136"/>
  <c r="C2561" i="136"/>
  <c r="C2560" i="136"/>
  <c r="C2559" i="136"/>
  <c r="C2558" i="136"/>
  <c r="C2557" i="136"/>
  <c r="C2556" i="136"/>
  <c r="C2555" i="136"/>
  <c r="C2554" i="136"/>
  <c r="C2553" i="136"/>
  <c r="C2552" i="136"/>
  <c r="C2551" i="136"/>
  <c r="C2550" i="136"/>
  <c r="C2549" i="136"/>
  <c r="C2548" i="136"/>
  <c r="C2544" i="136"/>
  <c r="C2543" i="136"/>
  <c r="C2542" i="136"/>
  <c r="C2541" i="136"/>
  <c r="C2540" i="136"/>
  <c r="C2539" i="136"/>
  <c r="C2538" i="136"/>
  <c r="C2537" i="136"/>
  <c r="C2536" i="136"/>
  <c r="C2535" i="136"/>
  <c r="C2534" i="136"/>
  <c r="C2533" i="136"/>
  <c r="C2532" i="136"/>
  <c r="C2531" i="136"/>
  <c r="C2530" i="136"/>
  <c r="C2529" i="136"/>
  <c r="C2528" i="136"/>
  <c r="C2527" i="136"/>
  <c r="C2526" i="136"/>
  <c r="C2525" i="136"/>
  <c r="C2521" i="136"/>
  <c r="C2520" i="136"/>
  <c r="C2519" i="136"/>
  <c r="C2518" i="136"/>
  <c r="C2517" i="136"/>
  <c r="C2516" i="136"/>
  <c r="C2515" i="136"/>
  <c r="C2514" i="136"/>
  <c r="C2513" i="136"/>
  <c r="C2512" i="136"/>
  <c r="C2511" i="136"/>
  <c r="C2510" i="136"/>
  <c r="C2509" i="136"/>
  <c r="C2508" i="136"/>
  <c r="C2507" i="136"/>
  <c r="C2506" i="136"/>
  <c r="C2505" i="136"/>
  <c r="C2504" i="136"/>
  <c r="C2503" i="136"/>
  <c r="C2502" i="136"/>
  <c r="C2501" i="136"/>
  <c r="B40" i="19"/>
  <c r="B32" i="19"/>
  <c r="B1" i="17"/>
  <c r="H16" i="17"/>
  <c r="E5" i="11"/>
  <c r="E6" i="11"/>
  <c r="E2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<sst xmlns="http://schemas.openxmlformats.org/spreadsheetml/2006/main" count="332" uniqueCount="247">
  <si>
    <t>spaces</t>
  </si>
  <si>
    <t>Average annual revenue</t>
  </si>
  <si>
    <t>per space used</t>
  </si>
  <si>
    <t>Average operating costs</t>
  </si>
  <si>
    <t>per space available</t>
  </si>
  <si>
    <t>per space</t>
  </si>
  <si>
    <t>Capacity limit</t>
  </si>
  <si>
    <t>cars per level</t>
  </si>
  <si>
    <t>Year</t>
  </si>
  <si>
    <t>Demand</t>
  </si>
  <si>
    <t>Revenue</t>
  </si>
  <si>
    <t>Capacity</t>
  </si>
  <si>
    <t>levels</t>
  </si>
  <si>
    <t>Operating costs</t>
  </si>
  <si>
    <t>Capacity cost for up to two levels</t>
  </si>
  <si>
    <t>Capacity costs for levels above 2</t>
  </si>
  <si>
    <t>Discount rate</t>
  </si>
  <si>
    <t xml:space="preserve">Demand in year 1 </t>
  </si>
  <si>
    <t>alpha</t>
  </si>
  <si>
    <t>beta</t>
  </si>
  <si>
    <t>demand(t) = final demand-alpha*exp(-beta t)</t>
  </si>
  <si>
    <t>Additional demand after year 10</t>
  </si>
  <si>
    <t>Additional demand by year 10</t>
  </si>
  <si>
    <t>p.a.</t>
  </si>
  <si>
    <t>Land lease and other fixed costs</t>
  </si>
  <si>
    <t>Land leasing and fixed costs</t>
  </si>
  <si>
    <t xml:space="preserve"> </t>
  </si>
  <si>
    <t xml:space="preserve">senseTotal: </t>
  </si>
  <si>
    <t>.</t>
  </si>
  <si>
    <t>selectionIndex</t>
  </si>
  <si>
    <t>formulaIndex</t>
  </si>
  <si>
    <t>cellAddress</t>
  </si>
  <si>
    <t>rangeAddress</t>
  </si>
  <si>
    <t>bookName</t>
  </si>
  <si>
    <t>sheetName</t>
  </si>
  <si>
    <t>ioIndex</t>
  </si>
  <si>
    <t>checkSelected</t>
  </si>
  <si>
    <t>baseValue</t>
  </si>
  <si>
    <t>useCellBase</t>
  </si>
  <si>
    <t>minPercent</t>
  </si>
  <si>
    <t>maxPercent</t>
  </si>
  <si>
    <t>minValue</t>
  </si>
  <si>
    <t>maxValue</t>
  </si>
  <si>
    <t>numIntervals</t>
  </si>
  <si>
    <t>intIndex</t>
  </si>
  <si>
    <t>varyWhenStepping</t>
  </si>
  <si>
    <t>intervalMode</t>
  </si>
  <si>
    <t>tableRange</t>
  </si>
  <si>
    <t>analysisString</t>
  </si>
  <si>
    <t>isInput</t>
  </si>
  <si>
    <t>groupIndex</t>
  </si>
  <si>
    <t>groupCount</t>
  </si>
  <si>
    <t/>
  </si>
  <si>
    <t>D17</t>
  </si>
  <si>
    <t>6</t>
  </si>
  <si>
    <t>5</t>
  </si>
  <si>
    <t>7</t>
  </si>
  <si>
    <t>Range:5.00</t>
  </si>
  <si>
    <t>Range:6.00</t>
  </si>
  <si>
    <t>Range:7.00</t>
  </si>
  <si>
    <t xml:space="preserve">higher for floors above 2 </t>
  </si>
  <si>
    <t>4</t>
  </si>
  <si>
    <t>8</t>
  </si>
  <si>
    <t>Range:4.00</t>
  </si>
  <si>
    <t>Range:8.00</t>
  </si>
  <si>
    <t>MC_Expansion</t>
  </si>
  <si>
    <t>'[ParkingGarageSolution3.xlsx]MC_Expansion'!$G$42:$G$46</t>
  </si>
  <si>
    <t>Range: $G$42:$G$46</t>
  </si>
  <si>
    <t>MC_Uniform</t>
  </si>
  <si>
    <t>'[ParkingGarageSolution3.xlsx]MC_Uniform'!$I$43:$I$47</t>
  </si>
  <si>
    <t>Range: $I$43:$I$47</t>
  </si>
  <si>
    <t>Construction cost</t>
  </si>
  <si>
    <t>Higher floor additional construction cost</t>
  </si>
  <si>
    <t>NPV</t>
  </si>
  <si>
    <t>UNUSED</t>
  </si>
  <si>
    <t>Method + #Operators(Legacy)</t>
  </si>
  <si>
    <t>Mutation Rate (Legacy)</t>
  </si>
  <si>
    <t>Crossover Rate (Legacy)</t>
  </si>
  <si>
    <t>Description</t>
  </si>
  <si>
    <t># Time Blocks/All Groups Must Be Present</t>
  </si>
  <si>
    <t>Constraint Range</t>
  </si>
  <si>
    <t>#Ranges</t>
  </si>
  <si>
    <t>Adj. Range</t>
  </si>
  <si>
    <t>Min Val or Range</t>
  </si>
  <si>
    <t>Max Val Or Range</t>
  </si>
  <si>
    <t>Flags</t>
  </si>
  <si>
    <t>HARD CONSTRAINT DEV</t>
  </si>
  <si>
    <t>CONSTRAINT SOLVER</t>
  </si>
  <si>
    <t>ROFUNC</t>
  </si>
  <si>
    <t>RISKOPT</t>
  </si>
  <si>
    <t>SOFT CONSTRAINT DEV</t>
  </si>
  <si>
    <t>EVAL (True/False or penalty)</t>
  </si>
  <si>
    <t>Type (Hard/Soft)</t>
  </si>
  <si>
    <t>Entry Mode</t>
  </si>
  <si>
    <t>Formula</t>
  </si>
  <si>
    <t>Left Val Or Range</t>
  </si>
  <si>
    <t>Left Operator</t>
  </si>
  <si>
    <t>Constrained Cells</t>
  </si>
  <si>
    <t>Right Operator</t>
  </si>
  <si>
    <t>Right Val Or Range</t>
  </si>
  <si>
    <t>Penalty Function</t>
  </si>
  <si>
    <t>RO Eval Time (Iter/Sim)</t>
  </si>
  <si>
    <t>RO Statistic to Constrain</t>
  </si>
  <si>
    <t>RO Statistic Parameter</t>
  </si>
  <si>
    <t>Precision (added 6.0)</t>
  </si>
  <si>
    <t>RO Auto Eval Time (added 6.0)</t>
  </si>
  <si>
    <t>Formula Conversion Cell (not used in v5)</t>
  </si>
  <si>
    <t>Number Formatting Cell (introduced in v5)</t>
  </si>
  <si>
    <t>Out Stats</t>
  </si>
  <si>
    <t>Mean</t>
  </si>
  <si>
    <t>Std. Dev.</t>
  </si>
  <si>
    <t>Min</t>
  </si>
  <si>
    <t>Max</t>
  </si>
  <si>
    <t>RISKOpt Tag</t>
  </si>
  <si>
    <t># Chromosomes</t>
  </si>
  <si>
    <t># Constraints</t>
  </si>
  <si>
    <t>Compatibility with Old Versions (4 trips pre-v5 versions)</t>
  </si>
  <si>
    <t>Creation Version</t>
  </si>
  <si>
    <t>Required Version</t>
  </si>
  <si>
    <t>Recommended Version</t>
  </si>
  <si>
    <t>Last Modified by Version</t>
  </si>
  <si>
    <t>Genetic Algorithm - Discrete Variable Warning Shown</t>
  </si>
  <si>
    <t>ColorOptimizationCells Called</t>
  </si>
  <si>
    <t>Constraint Solver, number of Latin Hypercube stratifications, for reproducing results with Actual Convergence</t>
  </si>
  <si>
    <t>Constraint Solver, total of adjustable cell values, to only pass number of stratifications if model hasn't changed</t>
  </si>
  <si>
    <t>Goal (Cell, Statistic, Parameter), E1: RO Formula to Optimize</t>
  </si>
  <si>
    <t>Goal (Type, Target Value)</t>
  </si>
  <si>
    <t>VERSION 6.0 SETTINGS</t>
  </si>
  <si>
    <t>Optimization Engine</t>
  </si>
  <si>
    <t>Mutation Rate (becoming a single settings for all adjustable cell groups)</t>
  </si>
  <si>
    <t>Crossover Rate (becoming a single settings for all adjustable cell groups)</t>
  </si>
  <si>
    <t>Genetic Operators (becoming a single settings for all adjustable cell groups)</t>
  </si>
  <si>
    <t>Stopping on Projected Convergence (added in version 6; other simulation runtime settings got moved to @RISK)</t>
  </si>
  <si>
    <t>Population Size</t>
  </si>
  <si>
    <t>Seed (Is Auto, Value)</t>
  </si>
  <si>
    <t>Same Seed Each Simulation (this was used in RISKOptimizer version 5 and earlier)</t>
  </si>
  <si>
    <t>Sampling Type (this was used in RISKOptimizer version 5 and earlier)</t>
  </si>
  <si>
    <t>Stop on Errors (before v5: Pause on Errors)</t>
  </si>
  <si>
    <t>Trial Count Stopping (enabled, trial count)</t>
  </si>
  <si>
    <t>Formula Stopping (enabled, formula)</t>
  </si>
  <si>
    <t>Timespan Stopping (enabled, trial count)</t>
  </si>
  <si>
    <t>Progress Stopping (enabled, trial count, max % change, change is percent)</t>
  </si>
  <si>
    <t>Sim. Stopping Mode, Tolerance (legacy settings used in v5 and earlier)</t>
  </si>
  <si>
    <t>#Iterations - Sim Stopping (legacy setting used in v5 and earlier))</t>
  </si>
  <si>
    <t>Keep Trial-by-Trial Log (if cell has anything other than False consider True, since Evolver 4 didn't have this setting); this setting no longer used staring with version 6</t>
  </si>
  <si>
    <t>Minimize Excel on Startup</t>
  </si>
  <si>
    <t>Show Excel Recalcs (replaces "Update Display" used before v5)</t>
  </si>
  <si>
    <t>Ev4/RO1: Graph Progress</t>
  </si>
  <si>
    <t>Ev4/RO1: Update Display (replaced by Show Excel Recalcs in v5)</t>
  </si>
  <si>
    <t>MACROS</t>
  </si>
  <si>
    <t>Start (enabled, macro)</t>
  </si>
  <si>
    <t>Before Recalc (enabled, macro), starting with v6 RISKOptimizer uses corresponding @RISK macro</t>
  </si>
  <si>
    <t>After Recalc (enabled, macro), starting with v6 RISKOptimizer uses corresponding @RISK macro</t>
  </si>
  <si>
    <t>After Storage (enabled, macro)</t>
  </si>
  <si>
    <t>Finish (enabled, macro)</t>
  </si>
  <si>
    <t>Macro Before Simulation (enabled, macro), starting with v6, this is legacy setting</t>
  </si>
  <si>
    <t>Macro After Simulation (enabled, macro), starting with v6, this is legacy setting</t>
  </si>
  <si>
    <t>1,1,1,1,1,1,1,1,1,1,1</t>
  </si>
  <si>
    <t>6.3.0</t>
  </si>
  <si>
    <t>1.0.0</t>
  </si>
  <si>
    <t>DEFAULT PARENT SELECTION</t>
  </si>
  <si>
    <t>DEFAULT MUTATION</t>
  </si>
  <si>
    <t>DEFAULT CROSSOVER</t>
  </si>
  <si>
    <t>DEFAULT BACKTRACK</t>
  </si>
  <si>
    <t>ARITHMETIC CROSSOVER</t>
  </si>
  <si>
    <t>HEURISTIC CROSSOVER</t>
  </si>
  <si>
    <t>CAUCHY MUTATION</t>
  </si>
  <si>
    <t>BOUNDARY MUTATION</t>
  </si>
  <si>
    <t>NON-UNIFORM MUTATION</t>
  </si>
  <si>
    <t>LINEAR</t>
  </si>
  <si>
    <t>LOCAL SEARCH</t>
  </si>
  <si>
    <t>RECIPE_x0001_11</t>
  </si>
  <si>
    <t>True,False,False</t>
  </si>
  <si>
    <t>Base Model with Cerntain Demand</t>
  </si>
  <si>
    <t>NPV (excluding construction cost)</t>
  </si>
  <si>
    <t>Is Disabled</t>
  </si>
  <si>
    <t>Use for EF</t>
  </si>
  <si>
    <t>EF Settings Have Been Defined</t>
  </si>
  <si>
    <t>EF Location of Constraining Values</t>
  </si>
  <si>
    <t>EF Min Constraining Value</t>
  </si>
  <si>
    <t>EF Max Constraining Value</t>
  </si>
  <si>
    <t>EF # of Constraining Values Between Min and Max</t>
  </si>
  <si>
    <t>EF Range with Constraining Values</t>
  </si>
  <si>
    <t>EF # of Constraining Values Listed</t>
  </si>
  <si>
    <t>EF Stopping Conditions</t>
  </si>
  <si>
    <t>EF Stop on Trials</t>
  </si>
  <si>
    <t>EF Trial Count</t>
  </si>
  <si>
    <t>EF Stop on Time</t>
  </si>
  <si>
    <t>EF Time Duration</t>
  </si>
  <si>
    <t>EF Time Unit</t>
  </si>
  <si>
    <t>EF Stop on Progress</t>
  </si>
  <si>
    <t>EF Trials (Progress)</t>
  </si>
  <si>
    <t>EF Max. Change (Progress)</t>
  </si>
  <si>
    <t>EF Max. Change is Percent (Progress)</t>
  </si>
  <si>
    <t>EFFICIENT FRONTIER</t>
  </si>
  <si>
    <t>Analysis Type (Standard vs. Efficient Frontier)</t>
  </si>
  <si>
    <t>EF Item to Constrain</t>
  </si>
  <si>
    <t>EF Constraint Minimum</t>
  </si>
  <si>
    <t>EF Constraint Maximum</t>
  </si>
  <si>
    <t>EF Formula for Dtools</t>
  </si>
  <si>
    <t>7.5.0</t>
  </si>
  <si>
    <t>Cash flow (excluding construction cost)</t>
  </si>
  <si>
    <t>Demand factor</t>
  </si>
  <si>
    <t>Demand Factor</t>
  </si>
  <si>
    <t>Outputs</t>
  </si>
  <si>
    <t xml:space="preserve">Report: </t>
  </si>
  <si>
    <t xml:space="preserve">Performed By: </t>
  </si>
  <si>
    <t>micro</t>
  </si>
  <si>
    <t>Date:</t>
  </si>
  <si>
    <t>Output</t>
  </si>
  <si>
    <t>Function</t>
  </si>
  <si>
    <t>RiskOutput("NPV")</t>
  </si>
  <si>
    <t>Graphs</t>
  </si>
  <si>
    <t>Cell</t>
  </si>
  <si>
    <t>Minimum</t>
  </si>
  <si>
    <t>Maximum</t>
  </si>
  <si>
    <t>Summary Statistics Report</t>
  </si>
  <si>
    <t>Summary Statistics</t>
  </si>
  <si>
    <t>Std Dev</t>
  </si>
  <si>
    <t>Find alpha, beta so that demand (0), demand(10) are as projected</t>
  </si>
  <si>
    <t>B37</t>
  </si>
  <si>
    <t>Friday, April 17, 2020</t>
  </si>
  <si>
    <t>Chance of Losing Money</t>
  </si>
  <si>
    <t>Detailed Statistics Report</t>
  </si>
  <si>
    <t>Detailed Statistics</t>
  </si>
  <si>
    <t>Statistic</t>
  </si>
  <si>
    <t>Mode</t>
  </si>
  <si>
    <t>Std. Deviation</t>
  </si>
  <si>
    <t>Variance</t>
  </si>
  <si>
    <t>Skewness</t>
  </si>
  <si>
    <t>Kurtosis</t>
  </si>
  <si>
    <t>Errors</t>
  </si>
  <si>
    <t>Percentiles</t>
  </si>
  <si>
    <t>Filters</t>
  </si>
  <si>
    <t>Type</t>
  </si>
  <si>
    <t># Values Filtered</t>
  </si>
  <si>
    <t>Expected NPV</t>
  </si>
  <si>
    <t>X1</t>
  </si>
  <si>
    <t>Y1</t>
  </si>
  <si>
    <t>XFill1</t>
  </si>
  <si>
    <t>XLine1</t>
  </si>
  <si>
    <t>Del X</t>
  </si>
  <si>
    <t>Del Y</t>
  </si>
  <si>
    <t>460f22d3831551576800fa11b85ef1c7_x0004__x0005_ÐÏ_x0011_à¡±_x001A_á_x0004__x0004__x0004__x0004__x0004__x0004__x0004__x0004__x0004__x0004__x0004__x0004__x0004__x0004__x0004__x0004_&gt;_x0004__x0003__x0004_þÿ	_x0004__x0006__x0004__x0004__x0004__x0004__x0004__x0004__x0004__x0004__x0004__x0004__x0004__x0001__x0004__x0004__x0004__x0001__x0004__x0004__x0004__x0004__x0004__x0004__x0004__x0004__x0010__x0004__x0004__x0002__x0004__x0004__x0004__x0001__x0004__x0004__x0004_þÿÿÿ_x0004__x0004__x0004__x0004__x0004__x0004__x0004__x0004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ýÿÿÿþÿÿÿþÿÿÿ_x000D__x0001__x0001__x0001__x0005__x0001__x0001__x0001__x0006__x0001__x0001__x0001__x0007__x0001__x0001__x0001__x0008__x0001__x0001__x0001_	_x0001__x0001__x0001__x0002__x0001__x0001__x0001__x000B__x0001__x0001__x0001__x000C__x0001__x0001__x0001__x0003__x0001__x0001__x0001__x000E__x0001__x0001__x0001__x000F__x0001__x0001__x0001__x0010__x0001__x0001__x0001__x0011__x0001__x0001__x0001__x0012__x0001__x0001__x0001__x0013__x0001__x0001__x0001__x0014__x0001__x0001__x0001__x0015__x0001__x0001__x0001__x0016__x0001__x0001__x0001__x0017__x0001__x0001__x0001__x0018__x0001__x0001__x0001__x0019__x0001__x0001__x0001__x001A__x0001__x0001__x0001__x001B__x0001__x0001__x0001__x001C__x0001__x0001__x0001__x001D__x0001__x0001__x0001__x001E__x0001__x0001__x0001__x001F__x0001__x0001__x0001_ _x0001__x0001__x0001_!_x0001__x0001__x0001_"_x0001__x0001__x0001_#_x0001__x0001__x0001_$_x0001__x0001__x0001_%_x0001__x0001__x0001_&amp;_x0001__x0001__x0001_'_x0001__x0001__x0001_(_x0001__x0001__x0001_)_x0001__x0001__x0001_*_x0001__x0001__x0001_+_x0001__x0001__x0001_,_x0001__x0001__x0001_-_x0001__x0001__x0001_._x0001__x0001__x0001_/_x0001__x0001__x0001_0_x0001__x0001__x0001_1_x0001__x0001__x0001_2_x0001__x0001__x0001_3_x0001__x0001__x0001_4_x0001__x0001__x0001_5_x0001__x0001__x0001_6_x0001__x0001__x0001_7_x0001__x0001__x0001_8_x0001__x0001__x0001_9_x0001__x0001__x0001_:_x0001__x0001__x0001_;_x0001__x0001__x0001_þ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0003__x0004_ÿÿÿÿÿÿÿÿÿÿÿÿÿÿÿÿR_x0003_o_x0003_o_x0003_t_x0003_ _x0003_E_x0003_n_x0003_t_x0003_r_x0003_y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0016__x0003__x0005__x0003_ÿÿÿÿÿÿÿÿ_x0001__x0003__x0003__x0003__x0003__x0003__x0003__x0003__x0003__x0003__x0003__x0003__x0003__x0003__x0003__x0003__x0003__x0003__x0003__x0003__x0003__x0003__x0003__x0003__x0003__x0003__x0003__x0003__x0003__x0003__x0003__x0003_àÚ]Z"_x0015_Ö_x0001_þÿÿÿ_x0003__x0003__x0003__x0003__x0003__x0003__x0003__x0003_R_x0003_S_x0003_K_x0003_L_x0003_I_x0003_B_x0003_ _x0003_D_x0003_a_x0003_t_x0003_a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0018__x0003__x0002__x0001_ÿÿÿÿÿÿÿÿÿÿÿÿ_x0003__x0003__x0003__x0003__x0003__x0003__x0003__x0003__x0003__x0003__x0003__x0003__x0003__x0003__x0003__x0003__x0003__x0003__x0003__x0003__x0003__x0003__x0003__x0003__x0003__x0003__x0003__x0003__x0001__x0002__x0001__x0001__x0001__x0001__x0001__x0001__x0001__x0001__x0004__x0001__x0001__x0001_q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ÿÿÿÿ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ÿÿÿÿÿÿÿÿÿÿÿÿ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ÄÛ&amp;6aA_x0001_­_x000C_°&amp;_x0013_Á_x0001_;Ò«_x001D_ó@8±_x0007_ÞÍDÁÐ(_x0006_5Ê,6A èè_x0010_þ__x001D_A°KOøù'=AÀ.¥_x0018_ËIAH_x0008_hÒ7¿UA èè_x0010_þ__x001D_A-m%Æ_x0018_aA-ýië_x0016_^Á´±½ÛøðWAâEK_x000D__x0018_bAÀ¨x+?EÁÀ.¥_x0018_ËIAp"Ã¬;Á*ý¬yBA_x0001_Ý¿[x_x0003__x001B_ÁXERPa{WA`_x0001_W^6&gt;A_x0010_º¦PAÔ_x000D__x0013_0;ñ^AØ¢_x0005_oûMA_x0010_¿×)c AHÓ\_x001D_ÖcAp"Ã¬;Á¿á_x0007__x0008_k_x0007_TAÐ(_x0006_5Ê,6Aðfö²+_AâEK_x000D__x0018_bAp"Ã¬;Áð¤4U_x0006_MA_x0010_º¦PA_x0007_;Ò«_x001D_ó@TmðI\µdA^i#_x0017_7Aà×çw)Á_x0004_:ã½âVÁ1©r×QÁ èè_x0010_þ__x001D_AABJ]íZÁõûÈiú_x0001_A*ý¬yBA_x0007_;Ò«_x001D_ó@Ø¢_x0005_oûMAÄÛ&amp;6aA _x0016_C_x000D_¶3ÁÀÁ¾DG"A[_x0016_®ØXÁªz_x0003_¹EÁÌå'¼MÍKÁt_x0006_Íc&amp;_x0006_RAü¾Ñt_x0002_YHÁÀ¨x+?EÁp"Ã¬;Á_x0007_­_x000C_°&amp;_x0013_ÁhÁ_x0014_mOEPAhÁ_x0014_mOEPA_x0008__x000B_@_x0019_ºÌ 4Áàìá9K+Áp	nì¢,AØ¢_x0005_oûMA8±_x0007_ÞÍDÁ_x0001__x0008__x0008_]¸ÿø_x0008__x0008__x0001__x0008__x0008__x0008__x0008__x0008__x0008__x0008_è_x0003__x0008__x0008__x001D__x0002__x0008__x0008_è_x0003__x0008__x0008__x0003__x0008__x0008__x0008__x0002__x0008__x0008__x0008__x0008__x0008__x0008__x0008__x0008__x0008__x0008__x0008__x0008__x0008__x0008__x0008__x0006__x0008__x0008__x0008_X_x000F_ûp_x0001__x0008__x0008__x0008__x0008__x0008__x0008__x0008__x0008__x0008__x0008__x0008_ g%Jõ&gt;)Áe¾QAPÁ_x001E_§ñXAC_x001E_ÆHAx£6/PRA_x000F_ 4¿veÁ_x0004_/ú]9YAtÀÄ/_x0011_ëDÁ@_Áv}5Áðys0XÁÉqUöàSÁMB_x0010_6®dÁê_x0018_hHá\Á_x0011_&gt;ÎO[Á£Ä_x0011_ûNAhÿlÛ_x000F_TA¦mÄUTA@_Á_x0001__x0003_v}5Át_x0003_±K°dUAè_x0008__x0010_6?Á¼yu_x001D_ UbÁ_x0004_/ú]9YAx£6/PRASCðYA(»¥`¾_x0008_1Á8ér_x0010_MA_x000C_ÈY_x0008_!SAC_x001E_ÆHA_x0015_´_x000F_H_x001B__x0005_gÁìE_x0004_hÁHì¢óN:Á_x000E_.äñÆ`Á0Í_x0003_¹_x001B_MÁPÁ_x001E_§ñXA,x_x0002_ëÚYA_x0002_À­ Á_x000F_ 4¿veÁn|¾Ö=fÁn|¾Ö=fÁHì¢óN:Áàåg¹VÕXA(Yú8×4A0ä_x0001_¢JÁØ_x0019_x0ÀWAh}»£~WA¼yu_x001D_ UbÁd_x0003_¥_x000B_àèIA_x0013_Ï_x000B_&amp;NAtÛ	KÇ_x001E_UA_x0005__x0006_Pö_x000C_ûMPA¼ÕRXAx_x0003__x0016_:ª7A¶rÁYÁ@_Áv}5Á¼Õ_x0014__x0008_4XA_x0005_Láf»ÍÀè_x0008__x0010_6?Á0ä_x0005_¢JÁ°Ý'-øíJA_x0011_&gt;ÎO[Á'_x0005_N¥¶PA¼Õ_x0014__x0008_4XA_x0004_/ú]9YA°Ý'-øíJA¶rÁYÁ(»¥`¾_x0008_1Á_x0016_Bæ[aÁSCp_x0001_{YA_x000F_¹_x001C__x000F_UÁ^É,£ðQÁ,x_x0002_ëÚYA^É,£ðQÁØ_x0019__x0018_)µVA(Yú8×4A|_x000B_ÿ"_x0001_ÞBA´9iÚ3DAt_x0019_×_x0012_¢VÁÈa_x0006_rSAüÐ«\:ÝTA(Yú8×4A°Ý'-_x0006__x0007_øíJAPÁ_x001E_'muXAìE_x0004_hÁ_x0004_/úÝ XYA0ù#æ£=A_x0013_Ï_x000B_&amp;NAè_x0014__x000F_:=¦UAÌ¹Óê­EA_x0015_´_x000F_H_x001B__x0005_gÁPö_x000C_ûMPA,x'_x0011_XAøË*¤£FA_x0006_Láf»ÍÀ_x0016_Bæ[aÁh}»)sVAÝuÚãcÁìE_x0004_hÁ^É,£ðQÁü¡_x0004_\QTA(Yú8×4An|¾Ö=fÁÜà0èbPÁ_x0006_C_x0001_§vy_x001C_At_x0007_±K°dUAE$_x001D_x-\iÁ,xf¼YA_x0011_&gt;ÎO[Áh}»£~WA_x0011_&gt;ÎO[Áè_x0008__x0010_6?Áx_x0003__x0016_:ª7A,x_x0002_ëÚYA_x0004__x0005_`N_x0014_º8WAh}»)sVA(»¥`¾_x0008_1ÁSCp_x0001_{YA¶rÁYÁ_x0010_^¡~NÎSAÉqUöàSÁ'_x0004_N¥¶PAE$_x001D_x-\iÁ@_Áv}5Áê_x0018_hHá\ÁÈa_x0005_rSA,x_x0002_£òWA_x0010_^¡~NÎSAHõl=¹GA|_x000B_ÿ"_x0001_ÞBAÌ¹Óê­EASCp_x0001_{YA g%Jõ&gt;)Á_x0002_À­ Á¼Õ_x0014__x0008_4XAè_x0014__x000F_:=¦UA`N_x0014_º8WAÝuÚãcÁ_x0010_àQo_x0003_LA_x0004_Láf»ÍÀHì¢óN:Á0Í_x0005_¹_x001B_MÁ¶rÁYÁ_x0011_&gt;ÎO[ÁxÞ ë_x0004__x0001_`ÁPÁ_x001E_§_x0003__x0005_ñXA¶rÁYÁ_x000F_¹_x001C__x000F_UÁn|¾Ö=fÁ^É,£ðQÁàåg¹VÕXAh}»)sVA_x0003_Láf»ÍÀÈa_x0005_rSA_x0004_/úÝ XYAPÁ_x001E_§ñXA`N_x0014_º8WA_x000C_ÈY_x0008_!SAp_x0006_ö©{2BÁt_x0005_±Ë»_x0016_YAÈa_x0005_rSA`N_x0014_º8WA¼Õ_x0014__x0008_4XAt_x0005_±K7øXA,x_x0002_ëÚYASCðYA|_x000B_ÿ"_x0001_ÞBA¼Õ_x0014__x0008_4XAàFax,A0Í_x0005_¹_x001B_MÁ_x000C_ÈY_x0008_!SA_x0013_Ï_x000B_&amp;NAðys0XÁ_x0003_C_x0001_§vy_x001C_Ae¾QA'_x0003_N¥¶PASCp_x0001_{YA_x0007_	0Í	¹_x001B_MÁàFax,AÝuÚãcÁ_x0004_/úÝ XYAàåg9Ò¶XAè_x0008__x0010_6?ÁD4)}ó_x001A_QAp_x0006_ö©{2BÁ.r-¢n^Á,x'_x0011_XAxÞ ë_x0007__x0001_`Á_x0007_Láf»ÍÀMB_x0010_6®dÁ,xf¼YAx_x0003__x0016_:ª7A¦mÄUTA¼ÕRXA8ér_x0010_MAøË*¤£FAp_x0006_ö©{2BÁøË*¤£FA@_Áv}5Á_x0015_´_x000F_H_x001B__x0005_gÁh}»£~WA.ZÔvç:Ah}»)sVAàèt5_x0011_ÁMB_x0010_6®dÁ,x_x0002_£òWAàèt5_x0011_Á'_x0007_N¥¶PAn|¾_x0002__x0003_Ö=fÁt_x0019_×_x0012_¢VÁt_x0003_±K7øXA@_Áv}5Á_x001C_J_x0012__x0004_Z1A g%Jõ&gt;)Á`_x0012_éAA(»¥`¾_x0008_1ÁxÞ ë_x0002__x0001_`Á`N_x0014_)³-VA_x000F_¹_x001C__x000F_UÁ^É,£ðQÁ_x0004_/úÝ XYA_x0004_/ú]9YAðys0XÁ_x0011_&gt;ÎO[Á`N_x0014_º8WA¼ÕRXAà¶À_x0018__x0012_ûVAàèt5_x0011_ÁpÀ µ%A_x000C_ÈY_x0008_!SA@_Áv}5ÁÜà0èbPÁt_x0003_±K7øXA_x000F_ 4¿veÁ^É,£ðQÁtÀÄ/_x0011_ëDÁE$_x001D_x-\iÁtÀÄ/_x0011_ëDÁSCp_x0001_{YA_x0002_Láf»ÍÀ_x0003__x0005_ê_x0018_hHá\Á,xf¼YASCp_x0001_{YA.r-¢n^ÁÈ_x000D__x0018_^¸RAh}»)sVA0Í_x0005_¹_x001B_MÁtÛ	KÇ_x001E_UAHì¢óN:Á,xf¼YAüÐ«\:ÝTA_x0002_À­ Át_x0019_×_x0012_¢VÁ_x000F_¹_x001C__x000F_UÁ_x0013_Ï_x000B_&amp;NAøË*¤£FAn|¾Ö=fÁh}»£~WAn|¾Ö=fÁ0ä_x0003_¢JÁSCp_x0001_{YA_x0013_Ï_x000B_&amp;NA_x0013_Ï_x000B_&amp;NAh}»£~WA_x000F_¹_x001C__x000F_UÁ0ù#æ£=A¼ÕRXA^É,£ðQÁxÞ ë_x0003__x0001_`Á_x001C_J_x0012__x0004_Z1A,x_x0002_ëÚYA¦m_x0003__x0005_ÄUTA,x_x0002_ëÚYA_x0003_Láf»ÍÀfëGg¤_x001C_cÁ_x0016_Bæ[aÁPÁ_x001E_§ñXAàåg9Ò¶XAt_x0005_±Ë»_x0016_YAxÞ ë_x0003__x0001_`ÁÈa_x0005_rSA0ù#æ£=At_x0005_±Ë»_x0016_YAHì¢óN:Á´9iÚ3DA´9iÚ3DA_x0004_/úÝ XYA,x_x0002_£òWA_x0002_À­ ÁøË*¤£FAàFax,A°Ý'-øíJAPÁ_x001E_'muXASCp_x0001_{YA0Í_x0005_¹_x001B_MÁtÀÄ/_x0011_ëDÁ°Ý'-øíJA@_Áv}5Á_x000F_ 4¿veÁt_x0005_±Ë»_x0016_YA'_x0003_N¥¶PA`N_x0014_)³-VA|_x000B_ÿ"_x0001_ÞBA_x0002__x0005_(Yú8×4AfëGg¤_x001C_cÁ_x0016_Bæ[aÁñô~Õ_x000B_At_x0019_×_x0012_¢VÁPö_x000C_ûMPA¦mÄUTASCp_x0001_{YAØ_x0019_x0ÀWA_x0010_àQo_x0003_LAÈa_x0005_rSAàåg¹VÕXAØ_x0019_x0ÀWA¶rÁYÁ_x0010_àQo_x0003_LAxÞ ë_x0002__x0001_`Á`N_x0014_)³-VA¶rÁYÁàèt5_x0011_ÁE$_x001D_x-\iÁ_x0010_àQo_x0003_LA g%Jõ&gt;)ÁHì¢óN:Áê_x0018_hHá\Áh}»£~WA8#z·­GÁE$_x001D_x-\iÁSCp_x0001_{YAàåg¹VÕXAìE_x0004_hÁSCp_x0001_{YA_x0002_C_x0001_§_x0003__x0005_vy_x001C_AðC¶:&amp;ìUAñô~Õ_x000B_AtÀÄ/_x0011_ëDÁ£Ä_x0011_ûNA0ä_x0003_¢JÁÝuÚãcÁ´|0"_x000B_*@A8#z·­GÁ¼yu_x001D_ UbÁ,x_x0002_£òWAHì¢óN:Á_x0003_C_x0001_§vy_x001C_ASCðYAðys0XÁà¶À_x0018__x0012_ûVA.r-¢n^Á.r-¢n^Áàåg9Ò¶XAè_x0008__x0010_6?Á_x0004_/ú]9YA@_Áv}5Á`N_x0014_º8WAx£6/PRAxÞ ë_x0003__x0001_`Áh}»)sVAt_x0005_±K°dUAt_x0005_±K°dUA(»¥`¾_x0008_1Á'_x0003_N¥¶PAÈ_x000D__x0018_^¸RApÀ µ%A_x0003__x0006_È_x000D__x0018_^¸RA´|0"_x000B_*@A¼yu_x001D_ UbÁØ_x0019__x0018_)µVAÜà0èbPÁ°Ý'-øíJA_x0004_/ú]9YASCp_x0001_{YA^É,£ðQÁ_x0002_À­ Á_x0015_´_x000F_H_x001B__x0005_gÁ,x_x0002_£òWAtÀÄ/_x0011_ëDÁt_x0019_×_x0012_¢VÁPö_x000C_ûMPA_x0003_C_x0001_§vy_x001C_AfëGg¤_x001C_cÁ¼Õ_x0014__x0008_4XAè_x0014__x000F_:=¦UAüÐ«\:ÝTA´9iÚ3DA,x_x0002_£òWA_x000F_ 4¿veÁ`_x0012_éAA¼yu_x001D_ UbÁhÿlÛ_x000F_TAx£6/PRA¦mÄUTA_x0003_C_x0001_§vy_x001C_A0ä_x0003_¢JÁh}»)sVAàåg9_x0003__x0007_Ò¶XA_x0004_/ú]9YAñô~Õ_x000B_ASCðYAhÿlÛ_x000F_TAMB_x0010_6®dÁ,x'_x0011_XA g%Jõ&gt;)ÁøË*¤£FA,x_x0002_£òWA_x0010_^¡~NÎSA_x000E_.äñÆ`Á_x0003_Láf»ÍÀC_x001E_ÆHApÀ µ%A'_x0003_N¥¶PA|_x000B_ÿ"_x0001_ÞBAðys0XÁ_x0015_´_x000F_H_x001B__x0005_gÁàFax,A_x0011_&gt;ÎO[Áàèt5_x0011_Áàèt5_x0011_Áp_x0006_ö©{2BÁ_x0013_Ï_x000B_&amp;NA8ér_x0010_MA'_x0003_N¥¶PAðys0XÁSCðYAt_x0007_±K7øXAt_x0019_×_x0012_¢VÁØ_x0019_x0ÀWA_x0001__x0006_8ér_x0010_MA¼yu_x001D_ UbÁñô~Õ_x000B_AE$_x001D_x-\iÁÈ_x000D__x0018_^¸RA_x0004_/úÝ XYA.r-¢n^Á_x0010_àQo_x0003_LA,xf¼YAðys0XÁê_x0018_hHá\Áàåg¹VÕXA,x_x0002_ëÚYA°Ý'-øíJAn|¾Ö=fÁt_x0019_×_x0012_¢VÁ_x0015_´_x000F_H_x001B__x0005_gÁn|¾Ö=fÁ,x_x0002_ëÚYAüÐ«\:ÝTAÉqUöàSÁtÛ	KÇ_x001E_UA¶rÁYÁfëGg¤_x001C_cÁðys0XÁàåg¹VÕXAüÐ«\:ÝTAàåg9Ò¶XApÀ µ%Ah}»£~WAe¾QAE$_x001D_x_x0002__x0003_-\iÁê_x0018_hHá\Á¦mÄUTA|_x000B_ÿ"_x0001_ÞBAt_x0019_×_x0012_¢VÁx£6/PRA8ér_x0010_MAðC¶:&amp;ìUAC_x001E_ÆHA¼ÕRXAE$_x001D_x-\iÁ¼ÕRXAðys0XÁÌ¹Óê­EAñô~Õ_x000B_A_x000F_ 4¿veÁÉqUöàSÁx£6/PRAàåg9Ò¶XAx£6/PRA_x0016_Bæ[aÁp_x0006_ö©{2BÁàåg¹VÕXASCðYA_x0004_/úÝ XYAPÁ_x001E_'muXA£Ä_x0011_ûNA¼Õ_x0014__x0008_4XAPö_x000C_ûMPAê_x0018_hHá\ÁtÀÄ/_x0011_ëDÁü¡_x0004_\QTA_x0003__x0006_8#z·­GÁ_x0013_Ï_x000B_&amp;NAt_x0006_±K7øXAe¾QA¶rÁYÁ0ù#æ£=AÈa_x0006_rSAd_x0006_¥_x000B_àèIAÜà0èbPÁÈ_x000D__x0018_^¸RAt_x0019_×_x0012_¢VÁe¾QA,x_x0002_£òWA,xf¼YAPö_x000C_ûMPA_x0015_´_x000F_H_x001B__x0005_gÁ´9iÚ3DAPÁ_x001E_§ñXA_x0004_/úÝ XYAMB_x0010_6®dÁe¾QAt_x0006_±K°dUAøË*¤£FA0ä_x0003_¢JÁ¼yu_x001D_ UbÁ_x000E_.äñÆ`Á°Ý'-øíJA_x000F_ 4¿veÁ8#z·­GÁ_x0003_C_x0001_§vy_x001C_A¶rÁYÁe¾_x0002__x0003_QAè_x0014__x000F_:=¦UAp_x0006_ö©{2BÁSCp_x0001_{YA´|0"_x000B_*@A_x0002_C_x0001_§vy_x001C_AØ_x0019_x0ÀWAÌ¹Óê­EA£Ä_x0011_ûNA(»¥`¾_x0008_1ÁhÿlÛ_x000F_TA¶rÁYÁàåg¹VÕXA^É,£ðQÁ¼yu_x001D_ UbÁè_x0008__x0010_6?Á_x000C_ÈY_x0008_!SAt_x0003_±Ë»_x0016_YAØ_x0019__x0018_)µVAÉqUöàSÁè|®_x0004_z_x0007_FA`_x0002_W^6&gt;A0Q×õg]A èè_x0010_þ__x001D_Axt)%_x001A_ÄOÁP_x0004_^_x000E__x001F_?A,ðÈ_x0018_=úUATmðI\µdA¸ÚÕîVOÁ¸ÚÕîVOÁ¸ÚÕîVOÁ_x0002_­_x000C_°&amp;_x0013_Á_x0001__x0002_Èy[_x0003_CA&lt;{¦hÆ}YA,ðÈ_x0018_=úUA[_x0016_®ØXÁz,U°³LÁØ¾xs[Aüý?[\UÁ_x000F__x000F__x001B_¢w`A,ðÈ_x0018_=úUA_x0004_}_x000D_óALÁ*ý¬yBAÄÛ&amp;6aA°KOøù'=A`;^?8û\AXERPa{WAHòóa³_x001C_BAÛD¼Á_x0015_bSÁY){RAP ¬ä«:ÁØ¾xs[Axé×ÙW°^AY){RAP ¬ä«:ÁèDc_x000E_ ;TA-ýië_x0016_^Á_x0001__x0018__x0015_ý¾9YAr¼É_x0010__x0017_ÁTmðI\µdA1©r×QÁ,ðÈ_x0018_=úUA_x0010_¿×)c A_x0001__x0018__x0015_ý_x0007__x0008_¾9YAÈõ*X6]Aªz_x0003_¹EÁÈõ*X6]Ah½¦zMA`_x0007_W^6&gt;Ap	nì¢,A_x0014_³ÿÌÂ_x001E_UÁ`_x0007_W^6&gt;A¬]L¯´÷ZA´±½ÛøðWAü¾Ñt_x0002_YHÁ¿ák_x0007_TAØ¾xs[AÐ(_x0006_5Ê,6A[_x0016_®ØXÁ`_x0007_W^6&gt;A´±½ÛøðWAr¼É_x0010__x0017_ÁØ¢_x0005_oûMA`_x0007_W^6&gt;AHòóa³_x001C_BA´±½ÛøðWAäY+v¹WA*eÝÍ_x0001_JAü¾Ñt_x0002_YHÁ_x000C_u@ØB1VAp"Ã¬;ÁØ¾xs[A_x0004_µ£_x0016_Ò¸PAh½¦zMA^i#_x0017_7A_x0001__x0006_ èè_x0010_þ__x001D_A`_x0001_W^6&gt;A_x0004_:ã½âVÁ_x0001_l"çSÖ@0Q×õg]A`_x0001_W^6&gt;AØ¢_x0005_oûMAÀµ[Øù,ÁäY+v¹WAè|®_x0004_z_x0007_FAh½¦zMA_x000C_u@ØB1VAðfö²+_A`;^?8û\Axé×ÙW°^Az,U°³LÁ_x0008_psï.5ÁP&lt;Ä_x001F_÷bAü¾Ñt_x0002_YHÁTmðI\µdAXERPa{WA°KOøù'=AÈy[_x0003_CAàìá9K+ÁHÓ\_x001D_ÖcAü¾Ñt_x0002_YHÁÎúX*ø6IÁY){RAÈy[_x0003_CA_x000F__x000F__x001B_¢w`A`;^?8û\A@_x0019_º_x0001__x0002_Ì 4ÁÔ_x0008__x000E__x0001_LAÁè|®_x0004_z_x0007_FA,_x0011_¢U´YA*ý¬yBAÄÛ&amp;6aA èè_x0010_þ__x001D_Að¤4U_x0006_MAp"Ã¬;ÁØ¢_x0005_oûMAr¼É_x0010__x0017_Á_x0014_³ÿÌÂ_x001E_UÁ_x0005_R_x0015_R_x001A_WÁ|*¯_x0013_eÙ@Á1©r×QÁ_x0004_:ã½âVÁØ¾xs[AÐ(_x0006_5Ê,6AäY+v¹WAÐ(_x0006_5Ê,6A_x0004_:ã½âVÁ èè_x0010_þ__x001D_A&lt;Ö_x0010_:lW`Aè|®_x0004_z_x0007_FA8ÊwÔ;`Að¤4U_x0006_MA0Q×õg]AÀÁ¾DG"A`kéT+0A_x0010_º¦PAÄÛ&amp;6aAªz_x0003_¹EÁ_x0002__x0005_|*¯_x0013_eÙ@Á_x0004_:ã½âVÁ_x0002_;Ò«_x001D_ó@ èè_x0010_þ__x001D_Að¤4U_x0006_MAüý?[\UÁ_x0018__x0002_¹Ó#CRA8ÊwÔ;`A_x0002__x0018__x0015_ý¾9YA*eÝÍ_x0001_JAªz_x0003_¹EÁ°J©äSÁ _x0016_C_x000D_¶3ÁâEK_x000D__x0018_bA8ÊwÔ;`A_x0010_º¦PAÀ¨x+?EÁ_x0010_º¦PA&lt;4ç9ÅHÁ_x0004_}_x000D_óALÁ,_x0011_¢U´YAP ¬ä«:ÁÔ.O4àÕQÁ_x0002_l"çSÖ@TmðI\µdA-m%Æ_x0018_aAP ¬ä«:ÁÔ.O4àÕQÁABJ]íZÁ_x0004_}_x000D_óALÁHòóa³_x001C_BAâEK_x000D__x0002__x0003__x0018_bA,_x0011_¢U´YAÈ}_x0011_U¤_x0017_PÁ1©r×QÁÎúX*ø6IÁ_x0014_³ÿÌÂ_x001E_UÁÀ.¥_x0018_ËIA`_x0002_W^6&gt;A`ÔÍøXm.A_x0004_}_x000D_óALÁ8±_x0007_ÞÍDÁ_x0005_R_x0015_R_x001A_WÁ°J©äSÁ_x0004_:ã½âVÁP&lt;Ä_x001F_÷bAP ¬ä«:Á¸ÚÕîVOÁ|*¯_x0013_eÙ@ÁÌå'¼MÍKÁÐ(_x0006_5Ê,6A&lt;Ö_x0010_:lW`AäY+v¹WA*eÝÍ_x0001_JA¿ák_x0002_TA_x0005_R_x0015_R_x001A_WÁp	nì¢,Ah½¦zMA&lt;{¦hÆ}YA_x0005_R_x0015_R_x001A_WÁ[_x0016_®ØXÁHòóa³_x001C_BA8ÊwÔ;`A_x0001__x0002_*ý¬yBA*ý¬yBAÔ.O4àÕQÁp	nì¢,AZ_x0015_'·{X\Á_x0005_R_x0015_R_x001A_WÁ`;^?8û\A¿ák_x0001_TA_x001C_Â©ÒôÃSA¸ÚÕîVOÁ8±_x0007_ÞÍDÁðfö²+_A èè_x0010_þ__x001D_A_x0001_­_x000C_°&amp;_x0013_ÁHÓ\_x001D_ÖcA0Q×õg]A8ÊwÔ;`A_x0001_;Ò«_x001D_ó@&lt;Ö_x0010_:lW`A_x0014_³ÿÌÂ_x001E_UÁHòóa³_x001C_BA&lt;{¦hÆ}YA@_x0019_ºÌ 4Á¸ÚÕîVOÁ1©r×QÁh½¦zMA`ÔÍøXm.A_x0004_µ£_x0016_Ò¸PA`_x0001_W^6&gt;AXERPa{WAèDc_x000E_ ;TA,_x0011_¢_x0003__x0005_U´YA_x000F__x000F__x001B_¢w`AÀ¨x+?EÁr¼É_x0010__x0017_Á*eÝÍ_x0001_JA`;^?8û\A_x0014_³ÿÌÂ_x001E_UÁ@_x0019_ºÌ 4Á èè_x0010_þ__x001D_AÀÁ¾DG"A,ðÈ_x0018_=úUAxé×ÙW°^A^i#_x0017_7A1©r×QÁè|®_x0004_z_x0007_FA`kéT+0A_x0003_­_x000C_°&amp;_x0013_ÁP ¬ä«:Á1©r×QÁè|®_x0004_z_x0007_FA`kéT+0A`;^?8û\A^i#_x0017_7A&lt;4ç9ÅHÁXERPa{WA_x0003_­_x000C_°&amp;_x0013_ÁTmðI\µdA_x0003_l"çSÖ@8±_x0007_ÞÍDÁxt)%_x001A_ÄOÁ0Q×õg]Aü¾Ñt_x0002_YHÁ_x0001__x0002_r¼É_x0010__x0017_ÁèDc_x000E_ ;TA_x001D_ÞÕÉÄAÁ0Q×õg]A´±½ÛøðWAªz_x0003_¹EÁ_x0001_l"çSÖ@p	nì¢,AØ¢_x0005_oûMA-m%Æ_x0018_aA|*¯_x0013_eÙ@Á°J©äSÁr¼É_x0010__x0017_Áxé×ÙW°^AP ¬ä«:Á-ýië_x0016_^Á&lt;4ç9ÅHÁp	nì¢,AY){RA8ÊwÔ;`A_x001D_ÞÕÉÄAÁÛD¼Á_x0015_bSÁ8ÊwÔ;`Aà×çw)ÁÌå'¼MÍKÁäY+v¹WAP_x0004_^_x000E__x001F_?AH_x0008_hÒ7¿UA´±½ÛøðWA èè_x0010_þ__x001D_At_x0006_Íc&amp;_x0006_RA[_x0016__x0001__x0002_®ØXÁ¿ák_x0001_TAY){RA_x0001_;Ò«_x001D_ó@_x0018__x0001_¹Ó#CRA°KOøù'=A_x0008_psï.5Á_x001C_Â©ÒôÃSAH_x0008_hÒ7¿UA_x0008_psï.5Á_x0005_R_x0015_R_x001A_WÁxào_x0001_rFA¬]L¯´÷ZAHÓ\_x001D_ÖcA`ÔÍøXm.AZ_x0015_'·{X\Á èè_x0010_þ__x001D_A´±½ÛøðWAz,U°³LÁ°J©äSÁÀ.¥_x0018_ËIA|*¯_x0013_eÙ@ÁÄÛ&amp;6aA_x0004_}_x000D_óALÁÔ_x000D__x0013_0;ñ^A`_x0001_W^6&gt;AÀ.¥_x0018_ËIATmðI\µdAh½¦zMAZÀÛA8[A_x0008_psï.5Á@_x0019_ºÌ 4Á_x0001__x0002_ZÀÛA8[A0Q×õg]AÌå'¼MÍKÁHÓ\_x001D_ÖcA[_x0016_®ØXÁØ¾xs[A_x0004_}_x000D_óALÁ`_x0001_W^6&gt;AâEK_x000D__x0018_bAÀÁ¾DG"A_x0014_³ÿÌÂ_x001E_UÁè|®_x0004_z_x0007_FAHÓ\_x001D_ÖcA_x0005_R_x0015_R_x001A_WÁp	nì¢,A°KOøù'=A_x0004_:ã½âVÁ|*¯_x0013_eÙ@ÁÀµ[Øù,Ár¼É_x0010__x0017_Á1©r×QÁ-ýië_x0016_^Áxt)%_x001A_ÄOÁXERPa{WAxt)%_x001A_ÄOÁXERPa{WA°KOøù'=AÌå'¼MÍKÁÀµ[Øù,ÁÈ}_x0011_U¤_x0017_PÁh÷"ÒeVaAõûÈ_x0005__x0007_iú_x0001_AXERPa{WA&lt;{¦hÆ}YAt_x0006_Íc&amp;_x0006_RAY){RAâEK_x000D__x0018_bAÄÛ&amp;6aAØ¾xs[A-ýië_x0016_^Á_x0014_³ÿÌÂ_x001E_UÁ[_x0016_®ØXÁ_x0008_psï.5ÁÛD¼Á_x0015_bSÁàìá9K+ÁHÓ\_x001D_ÖcAZÀÛA8[A_x0008_psï.5Á,ðÈ_x0018_=úUAPâ_x0002_û_x0003_&lt;Á-ýië_x0016_^Á-m%Æ_x0018_aAH_x0008_hÒ7¿UAÀ¨x+?EÁr¼É_x0010__x0017_Á_x0004_:ã½âVÁPâ_x0002_û_x0003_&lt;ÁY){RA*eÝÍ_x0001_JA`_x0005_W^6&gt;A&lt;{¦hÆ}YA_x000C_u@ØB1VA`ÔÍøXm.A_x0002__x0003_¸ÚÕîVOÁr¼É_x0010__x0017_Á*eÝÍ_x0001_JA&lt;Ö_x0010_:lW`A_x0004_}_x000D_óALÁhÁ_x0014_mOEPAÔ_x0008__x000E__x0002_LAÁ_x0014_³ÿÌÂ_x001E_UÁ_x0008_psï.5Á,ðÈ_x0018_=úUAÀµ[Øù,Á_x0018__x0002_¹Ó#CRA_x0002_­_x000C_°&amp;_x0013_ÁÀÁ¾DG"AP_x0004_^_x000E__x001F_?AXERPa{WA¬]L¯´÷ZA-ýië_x0016_^ÁÛD¼Á_x0015_bSÁ_x001D_ÞÕÉÄAÁ¿ák_x0002_TA&lt;Ö_x0010_:lW`A_x000F__x000F__x001B_¢w`A*ý¬yBAÈ}_x0011_U¤_x0017_PÁ¸ÚÕîVOÁ_x0018__x0002_¹Ó#CRAàìá9K+ÁXERPa{WA¬]L¯´÷ZA@_x0019_ºÌ 4ÁHÓ\_x0002__x0006__x001D_ÖcAhÁ_x0014_mOEPAZ_x0015_'·{X\Á_x0008_psï.5Á^i#_x0017_7Axt)%_x001A_ÄOÁèDc_x000E_ ;TAP ¬ä«:Á_x0014_³ÿÌÂ_x001E_UÁèDc_x000E_ ;TA_x0004_:ã½âVÁ&lt;{¦hÆ}YAÈy[_x0003_CAÛD¼Á_x0015_bSÁ_x0004_}_x000D_óALÁY){RA_x0005_R_x0015_R_x001A_WÁÄÛ&amp;6aA[_x0016_®ØXÁÈõ*X6]AP_x0004_^_x000E__x001F_?A*eÝÍ_x0001_JAâEK_x000D__x0018_bAÛD¼Á_x0015_bSÁ-m%Æ_x0018_aAh½¦zMAz,U°³LÁà×çw)Áà×çw)Á`_x0002_W^6&gt;A-m%Æ_x0018_aA´±½ÛøðWA_x0001__x0002_xt)%_x001A_ÄOÁ|*¯_x0013_eÙ@Áàìá9K+ÁG_x000E_|£¢EAÛD¼Á_x0015_bSÁ|*¯_x0013_eÙ@ÁÀÁ¾DG"Axt)%_x001A_ÄOÁ-ýië_x0016_^Á8±_x0007_ÞÍDÁ&lt;Ö_x0010_:lW`A_x0010_º¦PAt_x0006_Íc&amp;_x0006_RA*ý¬yBAÎúX*ø6IÁH_x0008_hÒ7¿UA_x0014_³ÿÌÂ_x001E_UÁ èè_x0010_þ__x001D_A-m%Æ_x0018_aA_x0004_µ£_x0016_Ò¸PAZÀÛA8[AÈy[_x0003_CA-m%Æ_x0018_aAxt)%_x001A_ÄOÁÍÌÌÌÌÌð?{_x0014_®Gázð?ëQ¸_x001E_÷?áz_x0014_®Gáê?_x001F_ëQ¸_x001E_å?Ãõ(\Âñ?R¸_x001E_ëQô?\Âõ_x0001__x0002_(\÷?®Gáz_x0014_®ç?®Gáz_x0014_®ç?®Gáz_x0014_®ç?\Âõ(\ï?ìQ¸_x001E_ëñ?¤p=_x0002_×£ô?R¸_x001E_ëQô?ö(\Âõà?áz_x0014_®Gáâ?_x0014_®Gáz_x0014_ö?á?×£p=_x0002_×÷?R¸_x001E_ëQô?q=_x0002_×£på?¤p=_x0002_×£ð?¸_x001E_ëQ¸ö?ffffffî?ö(\Âõô?¸_x001E_ëQ¸ö?\Âõ(\ï?_x001F_ëQ¸_x001E_í?¤p=_x0002_×£è?_x0014_®Gáz_x0014_î?áz_x0014_®Gáê?ffffffî?ö(\Âõð?_x0002_×£p=_x0002_ó?áz_x0014_®Gáê?q=_x0002_×£põ?_x0001__x0001__x0001__x0001__x0001__x0001_à?Ãõ(\Âõ?_x0001__x0002_áz_x0014_®Gáö?_x0014_®Gáz_x0014_æ?ö(\Âõð?Ház_x0014_®Gé?¤p=_x0002_×£ð?=_x0002_×£p=ê?333333ó?{_x0014_®Gázð?Âõ(\ò?ffffffö?®Gáz_x0014_®ó?q=_x0002_×£pí?333333÷?Ház_x0014_®Gé?áz_x0014_®Gáò?_x0014_®Gáz_x0014_î?®Gáz_x0014_®÷?áz_x0014_®Gáö?Ház_x0014_®Gé?_x001F_ëQ¸_x001E_ñ?Âõ(\ò?_x001F_ëQ¸_x001E_í?\Âõ(\÷?R¸_x001E_ëQð?{_x0014_®Gázì?×£p=_x0002_×ã?ÍÌÌÌÌÌä?áz_x0014_®Gáê?¤p=_x0002_×£à?®Gáz_x0014_®ï?¤p=_x0002_×£ð?_x001F_ëQ_x0001__x0002_¸_x001E_í?®Gáz_x0014_®ó?¸_x001E_ëQ¸ö?)\Âõ(ì?_x0001__x0001__x0001__x0001__x0001__x0001_ð?ö(\Âõà?ëQ¸_x001E_ã?_x0001__x0001__x0001__x0001__x0001__x0001_è?q=_x0002_×£pñ?R¸_x001E_ëQè?_x0014_®Gáz_x0014_æ?Ház_x0014_®Gé?\Âõ(\ï?Ház_x0014_®Gñ?Ház_x0014_®Gñ?é?ìQ¸_x001E_ëé?333333ë?®Gáz_x0014_®ó?¤p=_x0002_×£è?333333ó?¸_x001E_ëQ¸î?{_x0014_®Gázä?_x0001__x0001__x0001__x0001__x0001__x0001_ô?×£p=_x0002_×ë?_x0014_®Gáz_x0014_ö?_x001F_ëQ¸_x001E_õ?_x0001__x0001__x0001__x0001__x0001__x0001_ô?×£p=_x0002_×ë?)\Âõ(ô?_x0001__x0001__x0001__x0001__x0001__x0001_à?\Âõ(\ó?_x0001__x0002_ÍÌÌÌÌÌì?\Âõ(\÷?ÍÌÌÌÌÌä?R¸_x001E_ëQô?q=_x0002_×£pí?\Âõ(\ó?=_x0002_×£p=ö?ëQ¸_x001E_ã?=_x0002_×£p=ö?ffffffò?{_x0014_®Gázð?333333ë?)\Âõ(ä?{_x0014_®Gázð?ëQ¸_x001E_ó?Ãõ(\Âõ?R¸_x001E_ëQè?áz_x0014_®Gáò?_x0014_®Gáz_x0014_ö?_x0014_®Gáz_x0014_î?ö(\Âõà?{_x0014_®Gázð?Ãõ(\Âõ?ÍÌÌÌÌÌì?®Gáz_x0014_®ó?{_x0014_®Gázð?¸_x001E_ëQ¸î?Ãõ(\Âõ?{_x0014_®Gázô?=_x0002_×£p=ò?R¸_x001E_ëQè?_x0001__x0002_õ?Ház_x0014_®Gé?_x0014_®Gáz_x0014_ö?×£p=_x0002_×ó?ffffffò?R¸_x001E_ëQð?áz_x0014_®Gáê?{_x0014_®Gázð?×£p=_x0002_×ã?Âõ(\ê?ëQ¸_x001E_÷?{_x0014_®Gázð?®Gáz_x0014_®ó?\Âõ(\ç?{_x0014_®Gázô?ÍÌÌÌÌÌð?ffffffò?õ?®Gáz_x0014_®÷?ö(\Âõô?_x001F_ëQ¸_x001E_õ?áz_x0014_®Gáâ?_x0002_×£p=_x0002_ç?_x0002_×£p=_x0002_÷?R¸_x001E_ëQè?\Âõ(\÷?333333ó?ffffffî?ìQ¸_x001E_ëñ?ìQ¸_x001E_ëé?333333÷?R¸_x001E_ëQè?_x0001__x0002_333333ã?_x0001__x0001__x0001__x0001__x0001__x0001_ô?ìQ¸_x001E_ëñ?×£p=_x0002_×÷?ö(\Âõô?é?ö(\Âõè?ÍÌÌÌÌÌð?ìQ¸_x001E_ëõ?¤p=_x0002_×£ð?¸_x001E_ëQ¸ö?áz_x0014_®Gáê?_x001F_ëQ¸_x001E_ñ?Ház_x0014_®Gé?®Gáz_x0014_®ó?ÍÌÌÌÌÌì?)\Âõ(ä?Ház_x0014_®Gá?ëQ¸_x001E_ë?ÍÌÌÌÌÌä?×£p=_x0002_×ã?_x0014_®Gáz_x0014_ö?_x0014_®Gáz_x0014_î?{_x0014_®Gázô?_x0014_®Gáz_x0014_î?×£p=_x0002_×ã?áz_x0014_®Gáê?Âõ(\ö?ÍÌÌÌÌÌð?Ház_x0014_®Gõ?_x001F_ëQ¸_x001E_ñ?ëQ¸_x0001__x0002__x001E_÷?_x0001__x0001__x0001__x0001__x0001__x0001_ð?)\Âõ(ð?Âõ(\ò?¸_x001E_ëQ¸ö?ëQ¸_x001E_ã?ëQ¸_x001E_ë?×£p=_x0002_×ã?_x001F_ëQ¸_x001E_í?áz_x0014_®Gáê?_x001F_ëQ¸_x001E_ñ?á?¸_x001E_ëQ¸ò?Ház_x0014_®Gõ?\Âõ(\ó?=_x0002_×£p=ò?ëQ¸_x001E_ã?ìQ¸_x001E_ëá?)\Âõ(ì?áz_x0014_®Gáö?Ház_x0014_®Gõ?Âõ(\ò?_x0014_®Gáz_x0014_æ?Âõ(\ò?Ãõ(\Âå?q=_x0002_×£på?ìQ¸_x001E_ëõ?×£p=_x0002_×ë?=_x0002_×£p=â?Âõ(\ê?\Âõ(\÷?q=_x0002_×£põ?_x0001__x0002_×£p=_x0002_×ë?=_x0002_×£p=â?¤p=_x0002_×£à?q=_x0002_×£på?¸_x001E_ëQ¸î?áz_x0014_®Gáö?ìQ¸_x001E_ëõ?Âõ(\â?ÍÌÌÌÌÌä?333333ã?)\Âõ(ä?ö(\Âõð?{_x0014_®Gázð?Ãõ(\Âí?q=_x0002_×£på?¤p=_x0002_×£è?Ház_x0014_®Gá?ìQ¸_x001E_ëá?×£p=_x0002_×ã?_x0002_×£p=_x0002_÷?×£p=_x0002_×ë?®Gáz_x0014_®ç?ëQ¸_x001E_ë?_x0001__x0001__x0001__x0001__x0001__x0001_è?_x0014_®Gáz_x0014_î?Âõ(\ö?{_x0014_®Gázô?=_x0002_×£p=ò?áz_x0014_®Gáò?Ház_x0014_®Gá?333333ë?ffff_x0001__x0002_ffò?¤p=_x0002_×£ô?Ház_x0014_®Gá?ö(\Âõà?¸_x001E_ëQ¸î?Ház_x0014_®Gõ?¤p=_x0002_×£ð?¤p=_x0002_×£ð?=_x0002_×£p=â?333333ë?R¸_x001E_ëQà?Ház_x0014_®Gá?ö(\Âõô?áz_x0014_®Gáò?ñ?®Gáz_x0014_®ç?¤p=_x0002_×£è?®Gáz_x0014_®÷?áz_x0014_®Gáê?\Âõ(\ï?333333÷?ëQ¸_x001E_÷?Ház_x0014_®Gõ?_x001F_ëQ¸_x001E_í?Âõ(\ö?)\Âõ(ä?¸_x001E_ëQ¸î?¤p=_x0002_×£ô?é?®Gáz_x0014_®ç?ÍÌÌÌÌÌä?ffffffò?_x0001__x0002_Ãõ(\Âí?×£p=_x0002_×ó?{_x0014_®Gázð?333333ó?)\Âõ(ô?ìQ¸_x001E_ëõ?×£p=_x0002_×÷?_x0014_®Gáz_x0014_æ?ÍÌÌÌÌÌì?=_x0002_×£p=ò?ö(\Âõô?)\Âõ(ä?é?áz_x0014_®Gáê?_x0001__x0001__x0001__x0001__x0001__x0001_ð?R¸_x001E_ëQô?_x001F_ëQ¸_x001E_õ?R¸_x001E_ëQð?ÍÌÌÌÌÌä?ÍÌÌÌÌÌð?)\Âõ(ð?\Âõ(\ï?×£p=_x0002_×ë?ÍÌÌÌÌÌä?ÍÌÌÌÌÌð?)\Âõ(ð?ö(\Âõô?R¸_x001E_ëQð?Ãõ(\Âå?333333ó?\Âõ(\ï?\Âõ_x0001__x0002_(\÷?Âõ(\ê?¤p=_x0002_×£è?_x001F_ëQ¸_x001E_å?ëQ¸_x001E_÷?R¸_x001E_ëQè?ÍÌÌÌÌÌì?)\Âõ(ô?ffffffæ?ëQ¸_x001E_÷?Ãõ(\Âõ?ëQ¸_x001E_ã?Âõ(\ê?333333ë?®Gáz_x0014_®ó?q=_x0002_×£põ?ëQ¸_x001E_ë?ìQ¸_x001E_ëá?ÍÌÌÌÌÌì?_x001F_ëQ¸_x001E_õ?×£p=_x0002_×ë?_x0001__x0001__x0001__x0001__x0001__x0001_à?Ãõ(\Âå?333333ë?_x0001__x0001__x0001__x0001__x0001__x0001_ô?Ház_x0014_®Gõ?ffffffæ?{_x0014_®Gázä?Ház_x0014_®Gõ?{_x0014_®Gázì?_x0001__x0001__x0001__x0001__x0001__x0001_è?{_x0014_®Gázô?_x0001__x0002_Ãõ(\Âñ?_x0002_×£p=_x0002_ó?Ãõ(\Âõ?áz_x0014_®Gáê?q=_x0002_×£pñ?ö(\Âõà?áz_x0014_®Gáò?_x0001__x0001__x0001__x0001__x0001__x0001_ô?_x001F_ëQ¸_x001E_í?¸_x001E_ëQ¸ò?ffffffî?_x0002_×£p=_x0002_ç?ñ?_x0002_×£p=_x0002_ó?_x0002_×£p=_x0002_ç?Ház_x0014_®Gá?_x0014_®Gáz_x0014_ò?ëQ¸_x001E_ó?333333÷?Ãõ(\Âí?R¸_x001E_ëQà?áz_x0014_®Gáê?Ãõ(\Âõ?áz_x0014_®Gáâ?ìQ¸_x001E_ëá?ö(\Âõð?ëQ¸_x001E_ë?¸_x001E_ëQ¸ö?q=_x0002_×£på?ffffffö?{_x0014_®Gázð?ö(\_x0001__x0002_Âõð?\Âõ(\÷?ffffffò?ÍÌÌÌÌÌô?_x0002_×£p=_x0002_ç?é?ÍÌÌÌÌÌô?ëQ¸_x001E_÷?_x0001__x0001__x0001__x0001__x0001__x0001_è?333333÷?ö(\Âõà?_x0014_®Gáz_x0014_ö?q=_x0002_×£på?{_x0014_®Gázð?áz_x0014_®Gáö?_x0001__x0001__x0001__x0001__x0001__x0001_ð?)\Âõ(ä?ÍÌÌÌÌÌð?333333÷?Ház_x0014_®Gá?333333ë?ffffffî?×£p=_x0002_×ã?ëQ¸_x001E_ë?\Âõ(\ç?ÍÌÌÌÌÌì?ÍÌÌÌÌÌä?_x0001__x0001__x0001__x0001__x0001__x0001_à?_x001F_ëQ¸_x001E_å?333333ó?_x001F_ëQ¸_x001E_å?333333ó?_x0001__x0002_ffffffî?_x0001__x0001__x0001__x0001__x0001__x0001_è?\Âõ(\ç?Âõ(\â?_x0001__x0001__x0001__x0001__x0001__x0001_ø?®Gáz_x0014_®ï?333333ó?¤p=_x0002_×£ô?q=_x0002_×£pñ?_x0001__x0001__x0001__x0001__x0001__x0001_ô?áz_x0014_®Gáö?¸_x001E_ëQ¸ö?_x0014_®Gáz_x0014_ö?_x0001__x0001__x0001__x0001__x0001__x0001_à?)\Âõ(ä?ö(\Âõà?_x0002_×£p=_x0002_ç?{_x0014_®Gázä?ìQ¸_x001E_ëé?333333÷?ÍÌÌÌÌÌô?_x0002_×£p=_x0002_ç?R¸_x001E_ëQô?¸_x001E_ëQ¸æ?_x0001__x0001__x0001__x0001__x0001__x0001_à?q=_x0002_×£põ?_x0002_×£p=_x0002_ó?_x0014_®Gáz_x0014_æ?ÍÌÌÌÌÌì?×£p=_x0002_×ã?¸_x001E_ëQ¸æ?_x0001__x0001__x0001__x0001__x0001__x0002__x0001__x0001_ô?=_x0002_×£p=ò?{_x0014_®Gázð?¤p=_x0002_×£ô?õ?Ãõ(\Âí?®Gáz_x0014_®ç?ÍÌÌÌÌÌì?=_x0002_×£p=ò?Âõ(\ö?q=_x0002_×£på?Ház_x0014_®Gñ?ö(\Âõè?)\Âõ(ä?_x0002_×£p=_x0002_ç?R¸_x001E_ëQô?\Âõ(\ç?¸_x001E_ëQ¸ò?\Âõ(\ï?_x0001__x0001__x0001__x0001__x0001__x0001_ð?Ãõ(\Âñ?333333ó?ëQ¸_x001E_ó?_x0001__x0001__x0001__x0001__x0001__x0001_à?{_x0014_®Gázä?ffffffæ?áz_x0014_®Gáò?Âõ(\ö?×£p=_x0002_×÷?¤p=_x0002_×£ð?Âõ(\â?®Gáz_x0014_®ç?_x0001__x0002_¸_x001E_ëQ¸ò?ìQ¸_x001E_ëé?333333ó?ëQ¸_x001E_ó?é?333333÷?Ház_x0014_®Gñ?R¸_x001E_ëQà?_x0002_×£p=_x0002_ç?R¸_x001E_ëQð?_x001F_ëQ¸_x001E_å?)\Âõ(ô?×£p=_x0002_×ë?)\Âõ(ä?)\Âõ(ô?×£p=_x0002_×ã?¤p=_x0002_×£ô?ìQ¸_x001E_ëñ?{_x0014_®Gázä?q=_x0002_×£på?_x0001__x0001__x0001__x0001__x0001__x0001_ô?Ház_x0014_®Gá?¸_x001E_ëQ¸ö?ö(\Âõà?=_x0002_×£p=ö?Ãõ(\Âñ?=_x0002_×£p=ò?áz_x0014_®Gáö?{_x0014_®Gázä?q=_x0002_×£põ?ffffffò?áz_x0014_®_x0001__x0002_Gáâ?{_x0014_®Gázì?{_x0014_®Gázì?{_x0014_®Gázð?q=_x0002_×£põ?Ãõ(\Âõ?_x001F_ëQ¸_x001E_å?ëQ¸_x001E_ë?ìQ¸_x001E_ëé?_x0002_×£p=_x0002_ï?{_x0014_®Gázä?ëQ¸_x001E_ë?_x0001__x0001__x0001__x0001__x0001__x0001_ð?_x001F_ëQ¸_x001E_å?_x0001__x0001__x0001__x0001__x0001__x0001_à?¤p=_x0002_×£è?Âõ(\ö?Âõ(\ò?q=_x0002_×£pñ?¤p=_x0002_×£ð?333333ã?_x0002_×£p=_x0002_ó?)\Âõ(ä?áz_x0014_®Gáê?q=_x0002_×£põ?×£p=_x0002_×ó?ÍÌÌÌÌÌô?ìQ¸_x001E_ëñ?q=_x0002_×£põ?_x001F_ëQ¸_x001E_å?_x0001__x0001__x0001__x0001__x0001__x0001_"@_x0001__x0001__x0001__x0001__x0001__x0001_"@_x0001__x0002__x0001__x0001__x0001__x0001__x0001__x0001_*@_x0001__x0001__x0001__x0001__x0001__x0001__x001C_@_x0001__x0001__x0001__x0001__x0001__x0001__x0018_@_x0001__x0001__x0001__x0001__x0001__x0001_$@_x0001__x0001__x0001__x0001__x0001__x0001_&amp;@_x0001__x0001__x0001__x0001__x0001__x0001_(@_x0001__x0001__x0001__x0001__x0001__x0001__x001C_@_x0001__x0001__x0001__x0001__x0001__x0001__x001C_@_x0001__x0001__x0001__x0001__x0001__x0001__x001C_@_x0001__x0001__x0001__x0001__x0001__x0001_"@_x0001__x0001__x0001__x0001__x0001__x0001_$@_x0001__x0001__x0001__x0001__x0001__x0001_&amp;@_x0001__x0001__x0001__x0001__x0001__x0001_&amp;@_x0001__x0001__x0001__x0001__x0001__x0001__x0014_@_x0001__x0001__x0001__x0001__x0001__x0001__x0014_@_x0001__x0001__x0001__x0001__x0001__x0001_(@_x0001__x0001__x0001__x0001__x0001__x0001__x0014_@_x0001__x0001__x0001__x0001__x0001__x0001_*@_x0001__x0001__x0001__x0001__x0001__x0001_&amp;@_x0001__x0001__x0001__x0001__x0001__x0001__x0018_@_x0001__x0001__x0001__x0001__x0001__x0001_"@_x0001__x0001__x0001__x0001__x0001__x0001_(@_x0001__x0001__x0001__x0001__x0001__x0001_ @_x0001__x0001__x0001__x0001__x0001__x0001_&amp;@_x0001__x0001__x0001__x0001__x0001__x0001_(@_x0001__x0001__x0001__x0001__x0001__x0001_"@_x0001__x0001__x0001__x0001__x0001__x0001_ @_x0001__x0001__x0001__x0001__x0001__x0001__x001C_@_x0001__x0001__x0001__x0001__x0001__x0001_ @_x0001__x0001__x0001__x0001__x0001__x0001__x001C_@_x0001__x0001__x0001__x0001__x0001__x0001_ @_x0001__x0001__x0001__x0001__x0001__x0002__x0001__x0001_"@_x0001__x0001__x0001__x0001__x0001__x0001_$@_x0001__x0001__x0001__x0001__x0001__x0001__x001C_@_x0001__x0001__x0001__x0001__x0001__x0001_&amp;@_x0001__x0001__x0001__x0001__x0001__x0001__x0014_@_x0001__x0001__x0001__x0001__x0001__x0001_(@_x0001__x0001__x0001__x0001__x0001__x0001_(@_x0001__x0001__x0001__x0001__x0001__x0001__x0018_@_x0001__x0001__x0001__x0001__x0001__x0001_"@_x0001__x0001__x0001__x0001__x0001__x0001__x001C_@_x0001__x0001__x0001__x0001__x0001__x0001_"@_x0001__x0001__x0001__x0001__x0001__x0001__x001C_@_x0001__x0001__x0001__x0001__x0001__x0001_$@_x0001__x0001__x0001__x0001__x0001__x0001_"@_x0001__x0001__x0001__x0001__x0001__x0001_$@_x0001__x0001__x0001__x0001__x0001__x0001_(@_x0001__x0001__x0001__x0001__x0001__x0001_&amp;@_x0001__x0001__x0001__x0001__x0001__x0001_ @_x0001__x0001__x0001__x0001__x0001__x0001_(@_x0001__x0001__x0001__x0001__x0001__x0001__x001C_@_x0001__x0001__x0001__x0001__x0001__x0001_$@_x0001__x0001__x0001__x0001__x0001__x0001_ @_x0001__x0001__x0001__x0001__x0001__x0001_*@_x0001__x0001__x0001__x0001__x0001__x0001_(@_x0001__x0001__x0001__x0001__x0001__x0001__x001C_@_x0001__x0001__x0001__x0001__x0001__x0001_"@_x0001__x0001__x0001__x0001__x0001__x0001_$@_x0001__x0001__x0001__x0001__x0001__x0001_ @_x0001__x0001__x0001__x0001__x0001__x0001_(@_x0001__x0001__x0001__x0001__x0001__x0001_"@_x0001__x0001__x0001__x0001__x0001__x0001_ @_x0001__x0001__x0001__x0001__x0001__x0001__x0018_@_x0001__x0002__x0001__x0001__x0001__x0001__x0001__x0001__x0018_@_x0001__x0001__x0001__x0001__x0001__x0001__x001C_@_x0001__x0001__x0001__x0001__x0001__x0001__x0014_@_x0001__x0001__x0001__x0001__x0001__x0001_"@_x0001__x0001__x0001__x0001__x0001__x0001_"@_x0001__x0001__x0001__x0001__x0001__x0001_ @_x0001__x0001__x0001__x0001__x0001__x0001_&amp;@_x0001__x0001__x0001__x0001__x0001__x0001_(@_x0001__x0001__x0001__x0001__x0001__x0001_ @_x0001__x0001__x0001__x0001__x0001__x0001_"@_x0001__x0001__x0001__x0001__x0001__x0001__x0014_@_x0001__x0001__x0001__x0001__x0001__x0001__x0014_@_x0001__x0001__x0001__x0001__x0001__x0001__x001C_@_x0001__x0001__x0001__x0001__x0001__x0001_"@_x0001__x0001__x0001__x0001__x0001__x0001__x001C_@_x0001__x0001__x0001__x0001__x0001__x0001__x0018_@_x0001__x0001__x0001__x0001__x0001__x0001__x001C_@_x0001__x0001__x0001__x0001__x0001__x0001_"@_x0001__x0001__x0001__x0001__x0001__x0001_"@_x0001__x0001__x0001__x0001__x0001__x0001_"@_x0001__x0001__x0001__x0001__x0001__x0001__x001C_@_x0001__x0001__x0001__x0001__x0001__x0001__x001C_@_x0001__x0001__x0001__x0001__x0001__x0001__x001C_@_x0001__x0001__x0001__x0001__x0001__x0001_&amp;@_x0001__x0001__x0001__x0001__x0001__x0001__x001C_@_x0001__x0001__x0001__x0001__x0001__x0001_$@_x0001__x0001__x0001__x0001__x0001__x0001_ @_x0001__x0001__x0001__x0001__x0001__x0001__x0018_@_x0001__x0001__x0001__x0001__x0001__x0001_&amp;@_x0001__x0001__x0001__x0001__x0001__x0001_ @_x0001__x0001__x0001__x0001__x0001__x0001_(@_x0001__x0001__x0001__x0001__x0001__x0002__x0001__x0001_&amp;@_x0001__x0001__x0001__x0001__x0001__x0001_&amp;@_x0001__x0001__x0001__x0001__x0001__x0001_ @_x0001__x0001__x0001__x0001__x0001__x0001_&amp;@_x0001__x0001__x0001__x0001__x0001__x0001__x0014_@_x0001__x0001__x0001__x0001__x0001__x0001_$@_x0001__x0001__x0001__x0001__x0001__x0001_ @_x0001__x0001__x0001__x0001__x0001__x0001_(@_x0001__x0001__x0001__x0001__x0001__x0001__x0018_@_x0001__x0001__x0001__x0001__x0001__x0001_&amp;@_x0001__x0001__x0001__x0001__x0001__x0001_ @_x0001__x0001__x0001__x0001__x0001__x0001_$@_x0001__x0001__x0001__x0001__x0001__x0001_(@_x0001__x0001__x0001__x0001__x0001__x0001__x0014_@_x0001__x0001__x0001__x0001__x0001__x0001_(@_x0001__x0001__x0001__x0001__x0001__x0001_$@_x0001__x0001__x0001__x0001__x0001__x0001_"@_x0001__x0001__x0001__x0001__x0001__x0001__x001C_@_x0001__x0001__x0001__x0001__x0001__x0001__x0018_@_x0001__x0001__x0001__x0001__x0001__x0001_"@_x0001__x0001__x0001__x0001__x0001__x0001_$@_x0001__x0001__x0001__x0001__x0001__x0001_(@_x0001__x0001__x0001__x0001__x0001__x0001__x001C_@_x0001__x0001__x0001__x0001__x0001__x0001_$@_x0001__x0001__x0001__x0001__x0001__x0001_(@_x0001__x0001__x0001__x0001__x0001__x0001_ @_x0001__x0001__x0001__x0001__x0001__x0001__x0014_@_x0001__x0001__x0001__x0001__x0001__x0001_"@_x0001__x0001__x0001__x0001__x0001__x0001_(@_x0001__x0001__x0001__x0001__x0001__x0001_ @_x0001__x0001__x0001__x0001__x0001__x0001_&amp;@_x0001__x0001__x0001__x0001__x0001__x0001_"@_x0001__x0002__x0001__x0001__x0001__x0001__x0001__x0001_ @_x0001__x0001__x0001__x0001__x0001__x0001_(@_x0001__x0001__x0001__x0001__x0001__x0001_&amp;@_x0001__x0001__x0001__x0001__x0001__x0001_$@_x0001__x0001__x0001__x0001__x0001__x0001__x001C_@_x0001__x0001__x0001__x0001__x0001__x0001_(@_x0001__x0001__x0001__x0001__x0001__x0001__x001C_@_x0001__x0001__x0001__x0001__x0001__x0001_(@_x0001__x0001__x0001__x0001__x0001__x0001_&amp;@_x0001__x0001__x0001__x0001__x0001__x0001_$@_x0001__x0001__x0001__x0001__x0001__x0001_"@_x0001__x0001__x0001__x0001__x0001__x0001__x001C_@_x0001__x0001__x0001__x0001__x0001__x0001_"@_x0001__x0001__x0001__x0001__x0001__x0001__x0018_@_x0001__x0001__x0001__x0001__x0001__x0001__x001C_@_x0001__x0001__x0001__x0001__x0001__x0001_*@_x0001__x0001__x0001__x0001__x0001__x0001_"@_x0001__x0001__x0001__x0001__x0001__x0001_&amp;@_x0001__x0001__x0001__x0001__x0001__x0001__x0018_@_x0001__x0001__x0001__x0001__x0001__x0001_&amp;@_x0001__x0001__x0001__x0001__x0001__x0001_"@_x0001__x0001__x0001__x0001__x0001__x0001_$@_x0001__x0001__x0001__x0001__x0001__x0001_(@_x0001__x0001__x0001__x0001__x0001__x0001_*@_x0001__x0001__x0001__x0001__x0001__x0001_&amp;@_x0001__x0001__x0001__x0001__x0001__x0001_&amp;@_x0001__x0001__x0001__x0001__x0001__x0001__x0014_@_x0001__x0001__x0001__x0001__x0001__x0001__x0018_@_x0001__x0001__x0001__x0001__x0001__x0001_(@_x0001__x0001__x0001__x0001__x0001__x0001__x001C_@_x0001__x0001__x0001__x0001__x0001__x0001_(@_x0001__x0001__x0001__x0001__x0001__x0002__x0001__x0001_$@_x0001__x0001__x0001__x0001__x0001__x0001_ @_x0001__x0001__x0001__x0001__x0001__x0001_$@_x0001__x0001__x0001__x0001__x0001__x0001__x001C_@_x0001__x0001__x0001__x0001__x0001__x0001_(@_x0001__x0001__x0001__x0001__x0001__x0001__x001C_@_x0001__x0001__x0001__x0001__x0001__x0001__x0014_@_x0001__x0001__x0001__x0001__x0001__x0001_&amp;@_x0001__x0001__x0001__x0001__x0001__x0001_$@_x0001__x0001__x0001__x0001__x0001__x0001_*@_x0001__x0001__x0001__x0001__x0001__x0001_&amp;@_x0001__x0001__x0001__x0001__x0001__x0001__x001C_@_x0001__x0001__x0001__x0001__x0001__x0001__x001C_@_x0001__x0001__x0001__x0001__x0001__x0001_"@_x0001__x0001__x0001__x0001__x0001__x0001_(@_x0001__x0001__x0001__x0001__x0001__x0001_"@_x0001__x0001__x0001__x0001__x0001__x0001_(@_x0001__x0001__x0001__x0001__x0001__x0001__x001C_@_x0001__x0001__x0001__x0001__x0001__x0001_"@_x0001__x0001__x0001__x0001__x0001__x0001__x001C_@_x0001__x0001__x0001__x0001__x0001__x0001_&amp;@_x0001__x0001__x0001__x0001__x0001__x0001_ @_x0001__x0001__x0001__x0001__x0001__x0001__x0018_@_x0001__x0001__x0001__x0001__x0001__x0001__x0014_@_x0001__x0001__x0001__x0001__x0001__x0001_ @_x0001__x0001__x0001__x0001__x0001__x0001__x0018_@_x0001__x0001__x0001__x0001__x0001__x0001__x0018_@_x0001__x0001__x0001__x0001__x0001__x0001_(@_x0001__x0001__x0001__x0001__x0001__x0001_ @_x0001__x0001__x0001__x0001__x0001__x0001_&amp;@_x0001__x0001__x0001__x0001__x0001__x0001_ @_x0001__x0001__x0001__x0001__x0001__x0001__x0018_@_x0001__x0002__x0001__x0001__x0001__x0001__x0001__x0001__x001C_@_x0001__x0001__x0001__x0001__x0001__x0001_(@_x0001__x0001__x0001__x0001__x0001__x0001_"@_x0001__x0001__x0001__x0001__x0001__x0001_&amp;@_x0001__x0001__x0001__x0001__x0001__x0001_"@_x0001__x0001__x0001__x0001__x0001__x0001_*@_x0001__x0001__x0001__x0001__x0001__x0001_"@_x0001__x0001__x0001__x0001__x0001__x0001_"@_x0001__x0001__x0001__x0001__x0001__x0001_$@_x0001__x0001__x0001__x0001__x0001__x0001_(@_x0001__x0001__x0001__x0001__x0001__x0001__x0014_@_x0001__x0001__x0001__x0001__x0001__x0001_ @_x0001__x0001__x0001__x0001__x0001__x0001__x0018_@_x0001__x0001__x0001__x0001__x0001__x0001_ @_x0001__x0001__x0001__x0001__x0001__x0001__x001C_@_x0001__x0001__x0001__x0001__x0001__x0001_"@_x0001__x0001__x0001__x0001__x0001__x0001__x0014_@_x0001__x0001__x0001__x0001__x0001__x0001_$@_x0001__x0001__x0001__x0001__x0001__x0001_&amp;@_x0001__x0001__x0001__x0001__x0001__x0001_$@_x0001__x0001__x0001__x0001__x0001__x0001_$@_x0001__x0001__x0001__x0001__x0001__x0001__x0014_@_x0001__x0001__x0001__x0001__x0001__x0001__x0014_@_x0001__x0001__x0001__x0001__x0001__x0001_ @_x0001__x0001__x0001__x0001__x0001__x0001_(@_x0001__x0001__x0001__x0001__x0001__x0001_&amp;@_x0001__x0001__x0001__x0001__x0001__x0001_$@_x0001__x0001__x0001__x0001__x0001__x0001__x0018_@_x0001__x0001__x0001__x0001__x0001__x0001_$@_x0001__x0001__x0001__x0001__x0001__x0001__x0018_@_x0001__x0001__x0001__x0001__x0001__x0001__x0018_@_x0001__x0001__x0001__x0001__x0001__x0002__x0001__x0001_(@_x0001__x0001__x0001__x0001__x0001__x0001_ @_x0001__x0001__x0001__x0001__x0001__x0001__x0014_@_x0001__x0001__x0001__x0001__x0001__x0001__x001C_@_x0001__x0001__x0001__x0001__x0001__x0001_(@_x0001__x0001__x0001__x0001__x0001__x0001_&amp;@_x0001__x0001__x0001__x0001__x0001__x0001_ @_x0001__x0001__x0001__x0001__x0001__x0001__x0014_@_x0001__x0001__x0001__x0001__x0001__x0001__x0014_@_x0001__x0001__x0001__x0001__x0001__x0001__x0018_@_x0001__x0001__x0001__x0001__x0001__x0001_ @_x0001__x0001__x0001__x0001__x0001__x0001_(@_x0001__x0001__x0001__x0001__x0001__x0001_(@_x0001__x0001__x0001__x0001__x0001__x0001__x0014_@_x0001__x0001__x0001__x0001__x0001__x0001__x0018_@_x0001__x0001__x0001__x0001__x0001__x0001__x0014_@_x0001__x0001__x0001__x0001__x0001__x0001__x0018_@_x0001__x0001__x0001__x0001__x0001__x0001_"@_x0001__x0001__x0001__x0001__x0001__x0001_"@_x0001__x0001__x0001__x0001__x0001__x0001_ @_x0001__x0001__x0001__x0001__x0001__x0001__x0018_@_x0001__x0001__x0001__x0001__x0001__x0001__x001C_@_x0001__x0001__x0001__x0001__x0001__x0001__x0014_@_x0001__x0001__x0001__x0001__x0001__x0001__x0014_@_x0001__x0001__x0001__x0001__x0001__x0001__x0018_@_x0001__x0001__x0001__x0001__x0001__x0001_(@_x0001__x0001__x0001__x0001__x0001__x0001_ @_x0001__x0001__x0001__x0001__x0001__x0001__x001C_@_x0001__x0001__x0001__x0001__x0001__x0001_ @_x0001__x0001__x0001__x0001__x0001__x0001__x001C_@_x0001__x0001__x0001__x0001__x0001__x0001_ @_x0001__x0001__x0001__x0001__x0001__x0001_(@_x0001__x0002__x0001__x0001__x0001__x0001__x0001__x0001_&amp;@_x0001__x0001__x0001__x0001__x0001__x0001_$@_x0001__x0001__x0001__x0001__x0001__x0001_$@_x0001__x0001__x0001__x0001__x0001__x0001__x0014_@_x0001__x0001__x0001__x0001__x0001__x0001__x001C_@_x0001__x0001__x0001__x0001__x0001__x0001_$@_x0001__x0001__x0001__x0001__x0001__x0001_&amp;@_x0001__x0001__x0001__x0001__x0001__x0001__x0014_@_x0001__x0001__x0001__x0001__x0001__x0001__x0014_@_x0001__x0001__x0001__x0001__x0001__x0001_ @_x0001__x0001__x0001__x0001__x0001__x0001_&amp;@_x0001__x0001__x0001__x0001__x0001__x0001_"@_x0001__x0001__x0001__x0001__x0001__x0001_"@_x0001__x0001__x0001__x0001__x0001__x0001__x0014_@_x0001__x0001__x0001__x0001__x0001__x0001__x001C_@_x0001__x0001__x0001__x0001__x0001__x0001__x0014_@_x0001__x0001__x0001__x0001__x0001__x0001__x0014_@_x0001__x0001__x0001__x0001__x0001__x0001_&amp;@_x0001__x0001__x0001__x0001__x0001__x0001_$@_x0001__x0001__x0001__x0001__x0001__x0001_"@_x0001__x0001__x0001__x0001__x0001__x0001__x001C_@_x0001__x0001__x0001__x0001__x0001__x0001__x001C_@_x0001__x0001__x0001__x0001__x0001__x0001_*@_x0001__x0001__x0001__x0001__x0001__x0001__x001C_@_x0001__x0001__x0001__x0001__x0001__x0001_"@_x0001__x0001__x0001__x0001__x0001__x0001_(@_x0001__x0001__x0001__x0001__x0001__x0001_*@_x0001__x0001__x0001__x0001__x0001__x0001_&amp;@_x0001__x0001__x0001__x0001__x0001__x0001_ @_x0001__x0001__x0001__x0001__x0001__x0001_(@_x0001__x0001__x0001__x0001__x0001__x0001__x0018_@_x0001__x0001__x0001__x0001__x0001__x0002__x0001__x0001_ @_x0001__x0001__x0001__x0001__x0001__x0001_&amp;@_x0001__x0001__x0001__x0001__x0001__x0001__x001C_@_x0001__x0001__x0001__x0001__x0001__x0001__x001C_@_x0001__x0001__x0001__x0001__x0001__x0001__x0018_@_x0001__x0001__x0001__x0001__x0001__x0001_$@_x0001__x0001__x0001__x0001__x0001__x0001_ @_x0001__x0001__x0001__x0001__x0001__x0001_&amp;@_x0001__x0001__x0001__x0001__x0001__x0001_"@_x0001__x0001__x0001__x0001__x0001__x0001_$@_x0001__x0001__x0001__x0001__x0001__x0001_&amp;@_x0001__x0001__x0001__x0001__x0001__x0001_(@_x0001__x0001__x0001__x0001__x0001__x0001_*@_x0001__x0001__x0001__x0001__x0001__x0001__x0018_@_x0001__x0001__x0001__x0001__x0001__x0001_ @_x0001__x0001__x0001__x0001__x0001__x0001_$@_x0001__x0001__x0001__x0001__x0001__x0001_&amp;@_x0001__x0001__x0001__x0001__x0001__x0001__x0018_@_x0001__x0001__x0001__x0001__x0001__x0001__x001C_@_x0001__x0001__x0001__x0001__x0001__x0001__x001C_@_x0001__x0001__x0001__x0001__x0001__x0001_"@_x0001__x0001__x0001__x0001__x0001__x0001_&amp;@_x0001__x0001__x0001__x0001__x0001__x0001_&amp;@_x0001__x0001__x0001__x0001__x0001__x0001_"@_x0001__x0001__x0001__x0001__x0001__x0001__x0018_@_x0001__x0001__x0001__x0001__x0001__x0001_"@_x0001__x0001__x0001__x0001__x0001__x0001_"@_x0001__x0001__x0001__x0001__x0001__x0001_"@_x0001__x0001__x0001__x0001__x0001__x0001_ @_x0001__x0001__x0001__x0001__x0001__x0001__x0018_@_x0001__x0001__x0001__x0001__x0001__x0001_"@_x0001__x0001__x0001__x0001__x0001__x0001_"@_x0001__x0002__x0001__x0001__x0001__x0001__x0001__x0001_&amp;@_x0001__x0001__x0001__x0001__x0001__x0001_"@_x0001__x0001__x0001__x0001__x0001__x0001__x0018_@_x0001__x0001__x0001__x0001__x0001__x0001_$@_x0001__x0001__x0001__x0001__x0001__x0001_"@_x0001__x0001__x0001__x0001__x0001__x0001_(@_x0001__x0001__x0001__x0001__x0001__x0001__x001C_@_x0001__x0001__x0001__x0001__x0001__x0001__x001C_@_x0001__x0001__x0001__x0001__x0001__x0001__x0018_@_x0001__x0001__x0001__x0001__x0001__x0001_*@_x0001__x0001__x0001__x0001__x0001__x0001__x001C_@_x0001__x0001__x0001__x0001__x0001__x0001_ @_x0001__x0001__x0001__x0001__x0001__x0001_&amp;@_x0001__x0001__x0001__x0001__x0001__x0001__x0018_@_x0001__x0001__x0001__x0001__x0001__x0001_*@_x0001__x0001__x0001__x0001__x0001__x0001_(@_x0001__x0001__x0001__x0001__x0001__x0001__x0014_@_x0001__x0001__x0001__x0001__x0001__x0001__x001C_@_x0001__x0001__x0001__x0001__x0001__x0001__x001C_@_x0001__x0001__x0001__x0001__x0001__x0001_&amp;@_x0001__x0001__x0001__x0001__x0001__x0001_&amp;@_x0001__x0001__x0001__x0001__x0001__x0001_ @_x0001__x0001__x0001__x0001__x0001__x0001__x0014_@_x0001__x0001__x0001__x0001__x0001__x0001_ @_x0001__x0001__x0001__x0001__x0001__x0001_&amp;@_x0001__x0001__x0001__x0001__x0001__x0001_ @_x0001__x0001__x0001__x0001__x0001__x0001__x0014_@_x0001__x0001__x0001__x0001__x0001__x0001__x0018_@_x0001__x0001__x0001__x0001__x0001__x0001__x001C_@_x0001__x0001__x0001__x0001__x0001__x0001_&amp;@_x0001__x0001__x0001__x0001__x0001__x0001_&amp;@_x0001__x0001__x0001__x0001__x0001__x0002__x0001__x0001__x0018_@_x0001__x0001__x0001__x0001__x0001__x0001__x0018_@_x0001__x0001__x0001__x0001__x0001__x0001_&amp;@_x0001__x0001__x0001__x0001__x0001__x0001_ @_x0001__x0001__x0001__x0001__x0001__x0001__x001C_@_x0001__x0001__x0001__x0001__x0001__x0001_&amp;@_x0001__x0001__x0001__x0001__x0001__x0001_$@_x0001__x0001__x0001__x0001__x0001__x0001_$@_x0001__x0001__x0001__x0001__x0001__x0001_(@_x0001__x0001__x0001__x0001__x0001__x0001__x001C_@_x0001__x0001__x0001__x0001__x0001__x0001_"@_x0001__x0001__x0001__x0001__x0001__x0001__x0014_@_x0001__x0001__x0001__x0001__x0001__x0001_$@_x0001__x0001__x0001__x0001__x0001__x0001_&amp;@_x0001__x0001__x0001__x0001__x0001__x0001_ @_x0001__x0001__x0001__x0001__x0001__x0001_$@_x0001__x0001__x0001__x0001__x0001__x0001_ @_x0001__x0001__x0001__x0001__x0001__x0001__x0018_@_x0001__x0001__x0001__x0001__x0001__x0001_"@_x0001__x0001__x0001__x0001__x0001__x0001_$@_x0001__x0001__x0001__x0001__x0001__x0001__x0018_@_x0001__x0001__x0001__x0001__x0001__x0001__x0014_@_x0001__x0001__x0001__x0001__x0001__x0001_$@_x0001__x0001__x0001__x0001__x0001__x0001_$@_x0001__x0001__x0001__x0001__x0001__x0001_(@_x0001__x0001__x0001__x0001__x0001__x0001_ @_x0001__x0001__x0001__x0001__x0001__x0001__x0014_@_x0001__x0001__x0001__x0001__x0001__x0001__x001C_@_x0001__x0001__x0001__x0001__x0001__x0001_(@_x0001__x0001__x0001__x0001__x0001__x0001__x0014_@_x0001__x0001__x0001__x0001__x0001__x0001__x0014_@_x0001__x0001__x0001__x0001__x0001__x0001_"@_x0001__x0002__x0001__x0001__x0001__x0001__x0001__x0001_ @_x0001__x0001__x0001__x0001__x0001__x0001_(@_x0001__x0001__x0001__x0001__x0001__x0001__x0018_@_x0001__x0001__x0001__x0001__x0001__x0001_(@_x0001__x0001__x0001__x0001__x0001__x0001_"@_x0001__x0001__x0001__x0001__x0001__x0001_"@_x0001__x0001__x0001__x0001__x0001__x0001_(@_x0001__x0001__x0001__x0001__x0001__x0001_$@_x0001__x0001__x0001__x0001__x0001__x0001_&amp;@_x0001__x0001__x0001__x0001__x0001__x0001__x0018_@_x0001__x0001__x0001__x0001__x0001__x0001__x001C_@_x0001__x0001__x0001__x0001__x0001__x0001_&amp;@_x0001__x0001__x0001__x0001__x0001__x0001_*@_x0001__x0001__x0001__x0001__x0001__x0001__x001C_@_x0001__x0001__x0001__x0001__x0001__x0001_(@_x0001__x0001__x0001__x0001__x0001__x0001__x0014_@_x0001__x0001__x0001__x0001__x0001__x0001_(@_x0001__x0001__x0001__x0001__x0001__x0001__x0018_@_x0001__x0001__x0001__x0001__x0001__x0001_"@_x0001__x0001__x0001__x0001__x0001__x0001_(@_x0001__x0001__x0001__x0001__x0001__x0001_"@_x0001__x0001__x0001__x0001__x0001__x0001__x0018_@_x0001__x0001__x0001__x0001__x0001__x0001_"@_x0001__x0001__x0001__x0001__x0001__x0001_(@_x0001__x0001__x0001__x0001__x0001__x0001__x0014_@_x0001__x0001__x0001__x0001__x0001__x0001__x001C_@_x0001__x0001__x0001__x0001__x0001__x0001_ @_x0001__x0001__x0001__x0001__x0001__x0001__x0018_@_x0001__x0001__x0001__x0001__x0001__x0001_ @_x0001__x0001__x0001__x0001__x0001__x0001__x0018_@_x0001__x0001__x0001__x0001__x0001__x0001_ @_x0001__x0001__x0001__x0001__x0001__x0002__x0001__x0001__x0018_@_x0001__x0001__x0001__x0001__x0001__x0001__x0014_@_x0001__x0001__x0001__x0001__x0001__x0001__x0018_@_x0001__x0001__x0001__x0001__x0001__x0001_$@_x0001__x0001__x0001__x0001__x0001__x0001__x0018_@_x0001__x0001__x0001__x0001__x0001__x0001_$@_x0001__x0001__x0001__x0001__x0001__x0001_ @_x0001__x0001__x0001__x0001__x0001__x0001__x001C_@_x0001__x0001__x0001__x0001__x0001__x0001__x0018_@_x0001__x0001__x0001__x0001__x0001__x0001__x0014_@_x0001__x0001__x0001__x0001__x0001__x0001_*@_x0001__x0001__x0001__x0001__x0001__x0001_"@_x0001__x0001__x0001__x0001__x0001__x0001_$@_x0001__x0001__x0001__x0001__x0001__x0001_&amp;@_x0001__x0001__x0001__x0001__x0001__x0001_"@_x0001__x0001__x0001__x0001__x0001__x0001_&amp;@_x0001__x0001__x0001__x0001__x0001__x0001_(@_x0001__x0001__x0001__x0001__x0001__x0001_(@_x0001__x0001__x0001__x0001__x0001__x0001_(@_x0001__x0001__x0001__x0001__x0001__x0001__x0014_@_x0001__x0001__x0001__x0001__x0001__x0001__x0018_@_x0001__x0001__x0001__x0001__x0001__x0001__x0014_@_x0001__x0001__x0001__x0001__x0001__x0001__x0018_@_x0001__x0001__x0001__x0001__x0001__x0001__x0018_@_x0001__x0001__x0001__x0001__x0001__x0001__x001C_@_x0001__x0001__x0001__x0001__x0001__x0001_(@_x0001__x0001__x0001__x0001__x0001__x0001_&amp;@_x0001__x0001__x0001__x0001__x0001__x0001__x0018_@_x0001__x0001__x0001__x0001__x0001__x0001_&amp;@_x0001__x0001__x0001__x0001__x0001__x0001__x0018_@_x0001__x0001__x0001__x0001__x0001__x0001__x0014_@_x0001__x0001__x0001__x0001__x0001__x0001_&amp;@_x0001__x0002__x0001__x0001__x0001__x0001__x0001__x0001_$@_x0001__x0001__x0001__x0001__x0001__x0001__x0018_@_x0001__x0001__x0001__x0001__x0001__x0001_ @_x0001__x0001__x0001__x0001__x0001__x0001__x0018_@_x0001__x0001__x0001__x0001__x0001__x0001__x0018_@_x0001__x0001__x0001__x0001__x0001__x0001_&amp;@_x0001__x0001__x0001__x0001__x0001__x0001_$@_x0001__x0001__x0001__x0001__x0001__x0001_"@_x0001__x0001__x0001__x0001__x0001__x0001_&amp;@_x0001__x0001__x0001__x0001__x0001__x0001_(@_x0001__x0001__x0001__x0001__x0001__x0001_ @_x0001__x0001__x0001__x0001__x0001__x0001__x001C_@_x0001__x0001__x0001__x0001__x0001__x0001_ @_x0001__x0001__x0001__x0001__x0001__x0001_$@_x0001__x0001__x0001__x0001__x0001__x0001_(@_x0001__x0001__x0001__x0001__x0001__x0001__x0018_@_x0001__x0001__x0001__x0001__x0001__x0001_"@_x0001__x0001__x0001__x0001__x0001__x0001__x001C_@_x0001__x0001__x0001__x0001__x0001__x0001__x0018_@_x0001__x0001__x0001__x0001__x0001__x0001__x0018_@_x0001__x0001__x0001__x0001__x0001__x0001_&amp;@_x0001__x0001__x0001__x0001__x0001__x0001__x0018_@_x0001__x0001__x0001__x0001__x0001__x0001_$@_x0001__x0001__x0001__x0001__x0001__x0001_"@_x0001__x0001__x0001__x0001__x0001__x0001_"@_x0001__x0001__x0001__x0001__x0001__x0001_$@_x0001__x0001__x0001__x0001__x0001__x0001_$@_x0001__x0001__x0001__x0001__x0001__x0001_$@_x0001__x0001__x0001__x0001__x0001__x0001__x0014_@_x0001__x0001__x0001__x0001__x0001__x0001__x0018_@_x0001__x0001__x0001__x0001__x0001__x0001__x0018_@_x0001__x0001__x0001__x0001__x0001__x0002__x0001__x0001_$@_x0001__x0001__x0001__x0001__x0001__x0001_(@_x0001__x0001__x0001__x0001__x0001__x0001_*@_x0001__x0001__x0001__x0001__x0001__x0001_"@_x0001__x0001__x0001__x0001__x0001__x0001__x0014_@_x0001__x0001__x0001__x0001__x0001__x0001__x001C_@_x0001__x0001__x0001__x0001__x0001__x0001_$@_x0001__x0001__x0001__x0001__x0001__x0001__x001C_@_x0001__x0001__x0001__x0001__x0001__x0001_$@_x0001__x0001__x0001__x0001__x0001__x0001_$@_x0001__x0001__x0001__x0001__x0001__x0001__x001C_@_x0001__x0001__x0001__x0001__x0001__x0001_(@_x0001__x0001__x0001__x0001__x0001__x0001_"@_x0001__x0001__x0001__x0001__x0001__x0001__x0014_@_x0001__x0001__x0001__x0001__x0001__x0001__x0018_@_x0001__x0001__x0001__x0001__x0001__x0001_"@_x0001__x0001__x0001__x0001__x0001__x0001__x0018_@_x0001__x0001__x0001__x0001__x0001__x0001_&amp;@_x0001__x0001__x0001__x0001__x0001__x0001_ @_x0001__x0001__x0001__x0001__x0001__x0001__x0018_@_x0001__x0001__x0001__x0001__x0001__x0001_&amp;@_x0001__x0001__x0001__x0001__x0001__x0001__x0018_@_x0001__x0001__x0001__x0001__x0001__x0001_&amp;@_x0001__x0001__x0001__x0001__x0001__x0001_$@_x0001__x0001__x0001__x0001__x0001__x0001__x0018_@_x0001__x0001__x0001__x0001__x0001__x0001__x0018_@_x0001__x0001__x0001__x0001__x0001__x0001_&amp;@_x0001__x0001__x0001__x0001__x0001__x0001__x0014_@_x0001__x0001__x0001__x0001__x0001__x0001_(@_x0001__x0001__x0001__x0001__x0001__x0001__x0014_@_x0001__x0001__x0001__x0001__x0001__x0001_(@_x0001__x0001__x0001__x0001__x0001__x0001_$@_x0001__x0002__x0001__x0001__x0001__x0001__x0001__x0001_$@_x0001__x0001__x0001__x0001__x0001__x0001_(@_x0001__x0001__x0001__x0001__x0001__x0001__x0018_@_x0001__x0001__x0001__x0001__x0001__x0001_&amp;@_x0001__x0001__x0001__x0001__x0001__x0001_$@_x0001__x0001__x0001__x0001__x0001__x0001__x0014_@_x0001__x0001__x0001__x0001__x0001__x0001_ @_x0001__x0001__x0001__x0001__x0001__x0001_ @_x0001__x0001__x0001__x0001__x0001__x0001_"@_x0001__x0001__x0001__x0001__x0001__x0001_&amp;@_x0001__x0001__x0001__x0001__x0001__x0001_(@_x0001__x0001__x0001__x0001__x0001__x0001__x0018_@_x0001__x0001__x0001__x0001__x0001__x0001_ @_x0001__x0001__x0001__x0001__x0001__x0001__x001C_@_x0001__x0001__x0001__x0001__x0001__x0001_ @_x0001__x0001__x0001__x0001__x0001__x0001__x0018_@_x0001__x0001__x0001__x0001__x0001__x0001_ @_x0001__x0001__x0001__x0001__x0001__x0001_"@_x0001__x0001__x0001__x0001__x0001__x0001__x0018_@_x0001__x0001__x0001__x0001__x0001__x0001__x0014_@_x0001__x0001__x0001__x0001__x0001__x0001__x001C_@_x0001__x0001__x0001__x0001__x0001__x0001_(@_x0001__x0001__x0001__x0001__x0001__x0001_$@_x0001__x0001__x0001__x0001__x0001__x0001_"@_x0001__x0001__x0001__x0001__x0001__x0001_"@_x0001__x0001__x0001__x0001__x0001__x0001__x0014_@_x0001__x0001__x0001__x0001__x0001__x0001_$@_x0001__x0001__x0001__x0001__x0001__x0001__x0018_@_x0001__x0001__x0001__x0001__x0001__x0001__x001C_@_x0001__x0001__x0001__x0001__x0001__x0001_&amp;@_x0001__x0001__x0001__x0001__x0001__x0001_&amp;@_x0001__x0001__x0001__x0001__x0001__x0002__x0001__x0001_&amp;@_x0001__x0001__x0001__x0001__x0001__x0001_$@_x0001__x0001__x0001__x0001__x0001__x0001_&amp;@_x0001__x0001__x0001__x0001__x0001__x0001__x0018_@è|®_x0004_z_x0007_FA`_x0001_W^6&gt;A0Q×õg]A èè_x0010_þ__x001D_Axt)%_x001A_ÄOÁP_x0004_^_x000E__x001F_?A,ðÈ_x0018_=úUATmðI\µdA¸ÚÕîVOÁ¸ÚÕîVOÁ¸ÚÕîVOÁ_x0001_­_x000C_°&amp;_x0013_ÁÈy[_x0003_CA&lt;{¦hÆ}YA,ðÈ_x0018_=úUA[_x0016_®ØXÁz,U°³LÁØ¾xs[Aüý?[\UÁ_x000F__x000F__x001B_¢w`A,ðÈ_x0018_=úUA_x0004_}_x000D_óALÁ*ý¬yBAÄÛ&amp;6aA°KOøù'=A`;^?8û\AÄÛ&amp;6aA_x0001_­_x000C_°&amp;_x0013_Á_x0001__x0002__x0001_;Ò«_x001D_ó@8±_x0007_ÞÍDÁÐ(_x0006_5Ê,6A èè_x0010_þ__x001D_A°KOøù'=AÀ.¥_x0018_ËIAH_x0008_hÒ7¿UA èè_x0010_þ__x001D_A-m%Æ_x0018_aA-ýië_x0016_^Á´±½ÛøðWAâEK_x000D__x0018_bAÀ¨x+?EÁÀ.¥_x0018_ËIAp"Ã¬;Á*ý¬yBA_x0001_Ý¿[x_x0003__x001B_ÁXERPa{WA`_x0001_W^6&gt;A_x0010_º¦PAÔ_x000D__x0013_0;ñ^AØ¢_x0005_oûMA_x0010_¿×)c AHÓ\_x001D_ÖcAp"Ã¬;Á¿ák_x0001_TAÐ(_x0006_5Ê,6Aðfö²+_AâEK_x000D__x0018_bAp"Ã¬;Áð¤4U_x0006_MA_x0010_º_x0008__x000B_¦PA_x0008_;Ò«_x001D_ó@TmðI\µdA^i#_x0017_7Aà×çw)Á_x0004_:ã½âVÁ1©r×QÁ èè_x0010_þ__x001D_AABJ]íZÁõûÈiú_x0001_A*ý¬yBA_x0008_;Ò«_x001D_ó@Ø¢_x0005_oûMAÄÛ&amp;6aA _x0016_C_x000D_¶3ÁÀÁ¾DG"A[_x0016_®ØXÁªz_x0003_¹EÁÌå'¼MÍKÁt_x0006_Íc&amp;_x0006_RAü¾Ñt_x0002_YHÁÀ¨x+?EÁp"Ã¬;Á_x0008_­_x000C_°&amp;_x0013_ÁhÁ_x0014_mOEPAhÁ_x0014_mOEPA@_x0019_ºÌ 4Áàìá9K+Áp	nì¢,AØ¢_x0005_oûMA8±_x0007_ÞÍDÁXERPa{WA_x0001__x0004_Hòóa³_x001C_BAÛD¼Á_x0015_bSÁY){RAP ¬ä«:ÁØ¾xs[Axé×ÙW°^AY){RAP ¬ä«:ÁèDc_x000E_ ;TA-ýië_x0016_^Á_x0001__x0018__x0015_ý¾9YAr¼É_x0010__x0017_ÁTmðI\µdA1©r×QÁ,ðÈ_x0018_=úUA_x0010_¿×)c A_x0001__x0018__x0015_ý¾9YAÈõ*X6]Aªz_x0003_¹EÁÈõ*X6]Ah½¦zMA`_x0001_W^6&gt;Ap	nì¢,A_x0014_³ÿÌÂ_x001E_UÁ`_x0001_W^6&gt;A¬]L¯´÷ZA´±½ÛøðWAü¾Ñt_x0002_YHÁ¿ák_x0001_TAØ¾xs[AÐ(_x0006_5Ê,6A[_x0016__x0003__x0006_®ØXÁ`_x0003_W^6&gt;A´±½ÛøðWAr¼É_x0010__x0017_ÁØ¢_x0005_oûMA`_x0003_W^6&gt;AHòóa³_x001C_BA´±½ÛøðWAäY+v¹WA*eÝÍ_x0001_JAü¾Ñt_x0002_YHÁ_x000C_u@ØB1VAp"Ã¬;ÁØ¾xs[A_x0004_µ£_x0016_Ò¸PAh½¦zMA^i#_x0017_7A èè_x0010_þ__x001D_A`_x0003_W^6&gt;A_x0004_:ã½âVÁ_x0003_l"çSÖ@0Q×õg]A`_x0003_W^6&gt;AØ¢_x0005_oûMAÀµ[Øù,ÁäY+v¹WAè|®_x0004_z_x0007_FAh½¦zMA_x000C_u@ØB1VAðfö²+_A`;^?8û\Axé×ÙW°^A_x0001_	z,U°³LÁ_x0008_psï.5ÁP&lt;Ä_x001F_÷bAü¾Ñt_x0002_YHÁTmðI\µdAXERPa{WA°KOøù'=AÈy[_x0003_CAàìá9K+ÁHÓ\_x001D_ÖcAü¾Ñt_x0002_YHÁÎúX*ø6IÁY){RAÈy[_x0003_CA_x000F__x000F__x001B_¢w`A`;^?8û\A@_x0019_ºÌ 4ÁÔ_x0008__x000E__x0001_LAÁè|®_x0004_z_x0007_FA,_x0011_¢U´YA*ý¬yBAÄÛ&amp;6aA èè_x0010_þ__x001D_Að¤4U_x0006_MAp"Ã¬;ÁØ¢_x0005_oûMAr¼É_x0010__x0017_Á_x0014_³ÿÌÂ_x001E_UÁ_x0005_R_x0015_R_x001A_WÁ|*¯_x0013_eÙ@Á1©r×QÁ_x0004_:ã½_x0002__x0005_âVÁØ¾xs[AÐ(_x0006_5Ê,6AäY+v¹WAÐ(_x0006_5Ê,6A_x0004_:ã½âVÁ èè_x0010_þ__x001D_A&lt;Ö_x0010_:lW`Aè|®_x0004_z_x0007_FA8ÊwÔ;`Að¤4U_x0006_MA0Q×õg]AÀÁ¾DG"A`kéT+0A_x0010_º¦PAÄÛ&amp;6aAªz_x0003_¹EÁ|*¯_x0013_eÙ@Á_x0004_:ã½âVÁ_x0002_;Ò«_x001D_ó@ èè_x0010_þ__x001D_Að¤4U_x0006_MAüý?[\UÁ_x0018__x0002_¹Ó#CRA8ÊwÔ;`A_x0002__x0018__x0015_ý¾9YA*eÝÍ_x0001_JAªz_x0003_¹EÁ°J©äSÁ _x0016_C_x000D_¶3ÁâEK_x000D__x0018_bA8ÊwÔ;`A_x0001__x0002__x0010_º¦PAÀ¨x+?EÁ_x0010_º¦PA&lt;4ç9ÅHÁ_x0004_}_x000D_óALÁ,_x0011_¢U´YAP ¬ä«:ÁÔ.O4àÕQÁ_x0001_l"çSÖ@TmðI\µdA-m%Æ_x0018_aAP ¬ä«:ÁÔ.O4àÕQÁABJ]íZÁ_x0004_}_x000D_óALÁHòóa³_x001C_BAâEK_x000D__x0018_bA,_x0011_¢U´YAÈ}_x0011_U¤_x0017_PÁ1©r×QÁÎúX*ø6IÁ_x0014_³ÿÌÂ_x001E_UÁÀ.¥_x0018_ËIA`_x0001_W^6&gt;A`ÔÍøXm.A_x0004_}_x000D_óALÁ8±_x0007_ÞÍDÁ_x0005_R_x0015_R_x001A_WÁ°J©äSÁ_x0004_:ã½âVÁP&lt;Ä_x001F_÷bAP ¬_x0002__x0003_ä«:Á¸ÚÕîVOÁ|*¯_x0013_eÙ@ÁÌå'¼MÍKÁÐ(_x0006_5Ê,6A&lt;Ö_x0010_:lW`AäY+v¹WA*eÝÍ_x0001_JA¿ák_x0002_TA_x0005_R_x0015_R_x001A_WÁp	nì¢,Ah½¦zMA&lt;{¦hÆ}YA_x0005_R_x0015_R_x001A_WÁ[_x0016_®ØXÁHòóa³_x001C_BA8ÊwÔ;`A*ý¬yBA*ý¬yBAÔ.O4àÕQÁp	nì¢,AZ_x0015_'·{X\Á_x0005_R_x0015_R_x001A_WÁ`;^?8û\A¿ák_x0002_TA_x001C_Â©ÒôÃSA¸ÚÕîVOÁ8±_x0007_ÞÍDÁðfö²+_A èè_x0010_þ__x001D_A_x0002_­_x000C_°&amp;_x0013_ÁHÓ\_x001D_ÖcA_x0002__x0003_0Q×õg]A8ÊwÔ;`A_x0002_;Ò«_x001D_ó@&lt;Ö_x0010_:lW`A_x0014_³ÿÌÂ_x001E_UÁHòóa³_x001C_BA&lt;{¦hÆ}YA@_x0019_ºÌ 4Á¸ÚÕîVOÁ1©r×QÁh½¦zMA`ÔÍøXm.A_x0004_µ£_x0016_Ò¸PA`_x0002_W^6&gt;AXERPa{WAèDc_x000E_ ;TA,_x0011_¢U´YA_x000F__x000F__x001B_¢w`AÀ¨x+?EÁr¼É_x0010__x0017_Á*eÝÍ_x0001_JA`;^?8û\A_x0014_³ÿÌÂ_x001E_UÁ@_x0019_ºÌ 4Á èè_x0010_þ__x001D_AÀÁ¾DG"A,ðÈ_x0018_=úUAxé×ÙW°^A^i#_x0017_7A1©r×QÁè|®_x0004_z_x0007_FA`kéT_x0001__x0006_+0A_x0001_­_x000C_°&amp;_x0013_ÁP ¬ä«:Á1©r×QÁè|®_x0004_z_x0007_FA`kéT+0A`;^?8û\A^i#_x0017_7A&lt;4ç9ÅHÁXERPa{WA_x0001_­_x000C_°&amp;_x0013_ÁTmðI\µdA_x0001_l"çSÖ@8±_x0007_ÞÍDÁxt)%_x001A_ÄOÁ0Q×õg]Aü¾Ñt_x0002_YHÁr¼É_x0010__x0017_ÁèDc_x000E_ ;TA_x001D_ÞÕÉÄAÁ0Q×õg]A´±½ÛøðWAªz_x0003_¹EÁ_x0001_l"çSÖ@p	nì¢,AØ¢_x0005_oûMA-m%Æ_x0018_aA|*¯_x0013_eÙ@Á°J©äSÁr¼É_x0010__x0017_Áxé×ÙW°^AP ¬ä«:Á_x0001__x0002_-ýië_x0016_^Á&lt;4ç9ÅHÁp	nì¢,AY){RA8ÊwÔ;`A_x001D_ÞÕÉÄAÁÛD¼Á_x0015_bSÁ8ÊwÔ;`Aà×çw)ÁÌå'¼MÍKÁäY+v¹WAP_x0004_^_x000E__x001F_?AH_x0008_hÒ7¿UA´±½ÛøðWA èè_x0010_þ__x001D_At_x0006_Íc&amp;_x0006_RA[_x0016_®ØXÁ¿ák_x0001_TAY){RA_x0001_;Ò«_x001D_ó@_x0018__x0001_¹Ó#CRA°KOøù'=A_x0008_psï.5Á_x001C_Â©ÒôÃSAH_x0008_hÒ7¿UA_x0008_psï.5Á_x0005_R_x0015_R_x001A_WÁxào_x0001_rFA¬]L¯´÷ZAHÓ\_x001D_ÖcA`ÔÍøXm.AZ_x0015_'·_x0001__x0002_{X\Á èè_x0010_þ__x001D_A´±½ÛøðWAz,U°³LÁ°J©äSÁÀ.¥_x0018_ËIA|*¯_x0013_eÙ@ÁÄÛ&amp;6aA_x0004_}_x000D_óALÁÔ_x000D__x0013_0;ñ^A`_x0001_W^6&gt;AÀ.¥_x0018_ËIATmðI\µdAh½¦zMAZÀÛA8[A_x0008_psï.5Á@_x0019_ºÌ 4ÁZÀÛA8[A0Q×õg]AÌå'¼MÍKÁHÓ\_x001D_ÖcA[_x0016_®ØXÁØ¾xs[A_x0004_}_x000D_óALÁ`_x0001_W^6&gt;AâEK_x000D__x0018_bAÀÁ¾DG"A_x0014_³ÿÌÂ_x001E_UÁè|®_x0004_z_x0007_FAHÓ\_x001D_ÖcA_x0005_R_x0015_R_x001A_WÁp	nì¢,A_x0002__x0003_°KOøù'=A_x0004_:ã½âVÁ|*¯_x0013_eÙ@ÁÀµ[Øù,Ár¼É_x0010__x0017_Á1©r×QÁ-ýië_x0016_^Áxt)%_x001A_ÄOÁXERPa{WAxt)%_x001A_ÄOÁXERPa{WA°KOøù'=AÌå'¼MÍKÁÀµ[Øù,ÁÈ}_x0011_U¤_x0017_PÁh÷"ÒeVaAõûÈiú_x0001_AXERPa{WA&lt;{¦hÆ}YAt_x0006_Íc&amp;_x0006_RAY){RAâEK_x000D__x0018_bAÄÛ&amp;6aAØ¾xs[A-ýië_x0016_^Á_x0014_³ÿÌÂ_x001E_UÁ[_x0016_®ØXÁ_x0008_psï.5ÁÛD¼Á_x0015_bSÁàìá9K+ÁHÓ\_x001D_ÖcAZÀÛ_x0005__x0006_A8[A_x0008_psï.5Á,ðÈ_x0018_=úUAPâ_x0002_û_x0003_&lt;Á-ýië_x0016_^Á-m%Æ_x0018_aAH_x0008_hÒ7¿UAÀ¨x+?EÁr¼É_x0010__x0017_Á_x0004_:ã½âVÁPâ_x0002_û_x0003_&lt;ÁY){RA*eÝÍ_x0001_JA`_x0005_W^6&gt;A&lt;{¦hÆ}YA_x000C_u@ØB1VA`ÔÍøXm.A¸ÚÕîVOÁr¼É_x0010__x0017_Á*eÝÍ_x0001_JA&lt;Ö_x0010_:lW`A_x0004_}_x000D_óALÁhÁ_x0014_mOEPAÔ_x0008__x000E__x0005_LAÁ_x0014_³ÿÌÂ_x001E_UÁ_x0008_psï.5Á,ðÈ_x0018_=úUAÀµ[Øù,Á_x0018__x0005_¹Ó#CRA_x0005_­_x000C_°&amp;_x0013_ÁÀÁ¾DG"AP_x0004_^_x000E__x001F_?A_x0001__x0002_XERPa{WA¬]L¯´÷ZA-ýië_x0016_^ÁÛD¼Á_x0015_bSÁ_x001D_ÞÕÉÄAÁ¿ák_x0001_TA&lt;Ö_x0010_:lW`A_x000F__x000F__x001B_¢w`A*ý¬yBAÈ}_x0011_U¤_x0017_PÁ¸ÚÕîVOÁ_x0018__x0001_¹Ó#CRAàìá9K+ÁXERPa{WA¬]L¯´÷ZA@_x0019_ºÌ 4ÁHÓ\_x001D_ÖcAhÁ_x0014_mOEPAZ_x0015_'·{X\Á_x0008_psï.5Á^i#_x0017_7Axt)%_x001A_ÄOÁèDc_x000E_ ;TAP ¬ä«:Á_x0014_³ÿÌÂ_x001E_UÁèDc_x000E_ ;TA_x0004_:ã½âVÁ&lt;{¦hÆ}YAÈy[_x0003_CAÛD¼Á_x0015_bSÁ_x0004_}_x000D_óALÁY_x0002__x0003_){RA_x0005_R_x0015_R_x001A_WÁÄÛ&amp;6aA[_x0016_®ØXÁÈõ*X6]AP_x0004_^_x000E__x001F_?A*eÝÍ_x0001_JAâEK_x000D__x0018_bAÛD¼Á_x0015_bSÁ-m%Æ_x0018_aAh½¦zMAz,U°³LÁà×çw)Áà×çw)Á`_x0002_W^6&gt;A-m%Æ_x0018_aA´±½ÛøðWAxt)%_x001A_ÄOÁ|*¯_x0013_eÙ@Áàìá9K+ÁG_x000E_|£¢EAÛD¼Á_x0015_bSÁ|*¯_x0013_eÙ@ÁÀÁ¾DG"Axt)%_x001A_ÄOÁ-ýië_x0016_^Á8±_x0007_ÞÍDÁ&lt;Ö_x0010_:lW`A_x0010_º¦PAt_x0006_Íc&amp;_x0006_RA*ý¬yBAÎúX*ø6IÁ_x0001__x0006_H_x0008_hÒ7¿UA_x0014_³ÿÌÂ_x001E_UÁ èè_x0010_þ__x001D_A-m%Æ_x0018_aA_x0004_µ£_x0016_Ò¸PAZÀÛA8[AÈy[_x0003_CA-m%Æ_x0018_aAxt)%_x001A_ÄOÁ Ò&gt;#_x000B__x0010_ÁÄ¬®ztðCAp¼;ðNLAê_x001F_ædlTÁ$*_x0017_§WëHAÂ_x0018_É_x0017_YÁptQÄwxDÁ B_x001A_a¡0Ap¼;ðNLAªäC.Z_Á×å5¦ZÁLs©Ë*«IA8¡_x0002_á"PÁp¼;ðNLA×å5¦ZÁÜòÝKWAA_x0005_Î_x0014_¿°JAà£»zûU/Á_x0011_0| 9Á¸N`93KAÌ_x0006_ý»7fBAªäC.Z_Á_x0004_á_x0001__x0002__x001D_9LAp¼;ðNLA_x0001_áhHAp¼;ðNLAÌ_x0002_ý{F|DA_x0011_0| 9Á÷oUî7ûUÁVù¾`¢=AÀv/'Ê0_x000E_Að_×«ÊÓ2ÁptQÄwxDÁ¨_x000F_2+V2ALs©Ë*«IAp¼;ðNLAÄ_x001A_4_x001B_íRÁà£»zûU/Á$*_x0017_§`(IA_x0005_Î_x0014_¶sJAÐËÒ_x0008__x001C__x0016_ Að_×«ÊÓ2Á¸N`9öJAp¼;ðNLAVù¾`¢=AptQÄwxDÁp¼;ðô-JAp¼;ðNLAp¼;ðNLA¸N`9öJAÐ{,]ì,Aì$èÿ_H@A°*[-Uô(Áº¡u_x000B_|ÝHÁ_x0001__x0003_ê+/ÿË]Á$*_x0017_§WëHAê_x001F_ædlTÁÒ_x0004_6Á¤Ã6L_x000E_FAÌ_x0003_ý{F|DAàU_x0001_n_x0017_Að_×«ÊÓ2Á_x0005_Î_x0014_¿°JAªäC.Z_ÁÄ_x001A_4_x001B_íRÁÒ_x0004_6Áp¼;ðNLA¬ð_x0011_8_x001E_FAÜò]JyKA B_x001A_a¡0A_x0001_á¥HA_x0005_Î_x0014_8_x001D_GA@ÄÔ_x0015_`:A°ÔúÔø3A÷oUî7ûUÁ¼²®­_x001D_¢FÁÀv/'Ê0_x000E_A°*[-Uô(Á@ÄÔ_x0015_`:Ap¼;ðNLAG«*m÷À_x0001_áhHAÐ9¤áBA_x0005_Î_x0014_¿°JAp¼;ðNLA8¡_x0002__x0001__x0002_á"PÁEªåë"ÁH{3?AEªåë"ÁVù¾`¢=Ap¼;ðNLA°*[-Uô(ÁÌ_x0002_ý{F|DAÄ_x001A_4_x001B_íRÁ_x0005_Î_x0014_¶sJAp¼;ðëðIAì$èÿ_H@AÄ_x001A_4_x001B_íRÁÂ_x0018_É_x0017_YÁ¬ð_x0011_8_x001E_FAp_x0007_M_x000D_5Að_×«ÊÓ2ÁÄ_x001A_4_x001B_íRÁp¼;ðNLAp¼;ðNLAEªåë"Á B_x001A_a¡0Ap¼;ðNLA_x0005_Î_x0014_8_x001D_GA Ò&gt;#_x000B__x0010_Á¬ð_x0011_8_x001E_FAG«*m÷ÀÌ_x0002_ý{F|DAp¼;ðNLA@ÄÔ_x0015_`:Ap¼;ðNLA_x0001_ºÙ_x0005_ (A_x0001__x0002_ Ò&gt;#_x000B__x0010_Á$*_x0017_§`(IAÜò]Ì"HAp¼;ðNLAfp©2;\ÁH{3?Ap¼;ðNLAÜò]S¶KA0¹·ÿ;A@¼L%¦?KÁ °1 I$A_x0005_Î_x0014_¿°JA÷oUî7ûUÁLs©Ë!nIAÐ9¤ÜyË@A_x0005_Î_x0014_¶sJAº¡u_x000B_|ÝHÁPÚ8¥g@Á¨_x000F_2+V2Aº¡u_x000B_|ÝHÁ0¹·ÿ;A °1 I$Aê+/ÿË]Á¸N`93KA¸N`93KA¨_x000F_2+V2A¤Ã6L_x000E_FAp¼;ðNLA Ò&gt;#_x000B__x0010_ÁÂ_x0018_É_x0017_YÁ°*[-Uô(Á¬ð_x0011_8_x0001__x0003__x001E_FA_x0004_á_x0014_üKAÌ_x0003_ý»7fBAp¼;ðNLA+aÛmËbÁÌ_x0003_ý»7fBAÜò]ÃåGA@¼L%¦?KÁp¼;ðNLA¨_x000F_2+V2Ap¼;ðNLAp¼;ðNLA¼²®­_x001D_¢FÁ¸N`9öJAG«*m÷Àfp©2;\Á_x0002_¹¥Î=aÁ_x0014_þ-qBÁp¼;ðNLA_x0005_Î_x0014_¿°JAptQÄwxDÁ@ÄÔ_x0015_`:AªäC.Z_Áp¼;ðNLAG«*m÷Àp¼;ðNLAEªåë"Á÷oUî7ûUÁVù¾`¢=A@ÄÔ_x0015_`:A_x0005_Î_x0014_8_x001D_GAÛÒõ=|QÁ_x0003__x0006_8¡_x0002_á"PÁ_x0003_á¥HAp¼;ðNLA_x0004_á_x001D_9LA÷oUî7ûUÁp¼;ðNLA¼²®­_x001D_¢FÁÐËÒ_x0008__x001C__x0016_ ADßs_x0001_ÁWÁ_x0005_Î_x0014_¿°JA°ÔúÔø3AüâB_x0015_/ªMÁ_x0004_á_x001D_9LA@_x0003__x0006__x0017__x001B_ÁÀ}_x0007_Z2EA´N`9_x0002_ GAÜò]ÃåGALs©Ë!nIAVù¾`¢=AÐ9¤áBAp¼;ðNLA¬ð_x0011_8_x001E_FAº¡u_x000B_|ÝHÁ_x0002_¹¥Î=aÁ¤Ã6L_x000E_FA@_x0003__x0006__x0017__x001B_Áp¼;ðNLA_x0003_á¥HALs©Ë*«IA´N`9ùbGAÄ_x001A_4_x001B_íRÁp¼;ð_x0001__x0003_NLAp¼;ðNLAÐ9¤ÜyË@A¸N`9öJA´N`9_x0002_ GAEªåë"Áp¼;ðNLA_x0004_á_x001D_9LAÄ¬®ztðCA@¼L%¦?KÁÐ9¤áBAp¼;ðNLA°*[-Uô(Á_x0004_á_x001D_9LA(*_x0017_§Þ~LA_x0002_¹¥Î=aÁ´N`9_x0002_ GAì$èÿ_H@A Ò&gt;#_x000B__x0010_Á_x0001_ºÙ_x0005_ (A Ò&gt;#_x000B__x0010_ÁEªåë"Á°_x001F_¹X`ÿDAÜò]JyKAPô«_x000D_==Áp¼;ðNLAp¼;ðNLA¤Ã6L_x000E_FAp¼;ðNLA¸N`93KAàU_x0001_n_x0017_Að_×«ÊÓ2Á_x0001__x0003_Üò]Ì"HAp¼;ðNLA °1 I$Ap¼;ðNLA¼²®­_x001D_¢FÁH{3?ALs©Ë!nIAÛÒõ=|QÁPô«_x000D_==Áp¼;ðëðIA[ûÒ~ò@°ÔúÔø3Ap¼;ðNLA$*_x0017_§WëHA@¼L%¦?KÁ×å5¦ZÁê+/ÿË]ÁÄ¬®ºeÚAAÌ_x0003_ý{F|DA´N`9_x0002_ GA °1 I$AÀ}_x0007_Z2EAp_x0007_M_x000D_5Ap¼;ðNLAp¼;ðNLA+aÛmËbÁLs©Ë!nIAÐ9¤ÜyË@AG«*m÷À´N`9_x0002_ GAÐËÒ_x0008__x001C__x0016_ Ap¼;ð_x0001__x0003_NLAG«*m÷ÀªäC.Z_Á_x0011_0| 9Áû)T«[t`Áp_x0007_M_x000D_5Aà£»zûU/Áp¼;ðNLA¤Ã6L_x000E_FA¨_x000F_2+V2AªäC.Z_Áp¼;ðNLAp¼;ðNLAÜò]S¶KAÂ_x0018_É_x0017_YÁp¼;ðNLA8¡_x0002_á"PÁp¼;ðNLAà£»zûU/Á_x0005_Î_x0014_¿°JAÜò]S¶KAp¼;ðNLAp¼;ðNLAÜò]Ì"HA¨_x000F_2+V2AüâB_x0015_/ªMÁªäC.Z_Áp¼;ðNLAp¼;ðNLA¼²®­_x001D_¢FÁfp©2;\Á@_x0001__x0003__x0017__x001B_Á_x0001__x0003_G«*m÷À_x0001_á¥HAp¼;ðNLAÜò]S¶KA_x0002_¹¥Î=aÁüâB_x0015_/ªMÁp_x0007_M_x000D_5Aû)T«[t`ÁÄ_x001A_4_x001B_íRÁì$èÿ_H@A¸N`9öJA°_x001F_¹X`ÿDA °1 I$Ap¼;ðNLAp¼;ðNLAÀ}_x0007_Z2EAp¼;ðNLA8ÿ_x000B__x0010_ï½8Ap¼;ðNLA_x0002_¹¥Î=aÁ0¹·ÿ;AÄ_x001A_4_x001B_íRÁp¼;ðNLAÜòZmCAp¼;ðNLAº¡u_x000B_|ÝHÁÜò]Ì"HA_x0001_ºÙ_x0005_ (AÐ{,]ì,Aà£»zûU/Á(*_x0017_§Þ~LA¼²®­_x0001__x0002__x001D_¢FÁÄ_x001A_4_x001B_íRÁp¼;ðNLAp¼;ðNLA8ÿ_x000B__x0010_ï½8A_x0014_þ-qBÁp¼;ðNLAH{3?A_x0004_á_x0014_üKA_x0001_áhHAp¼;ðNLAp¼;ðNLA_x0005_Î_x0014_¶sJAÐ9¤ÜyË@A_x0005_Î_x0014_¶sJAÜò]Ì"HAÜò]ÃåGA_x0004_á_x0014_üKA¤Ã6L_x000E_FAÄ¬®ztðCA×å5¦ZÁÄ¬®ztðCAxÌgS¶,7A¤Ã6L_x000E_FAÜò]S¶KAÄ¬®ºeÚAAEªåë"Áfp©2;\ÁptQÄwxDÁp¼;ðNLAp¼;ðNLAÄ¬®ztðCA_x0002__x0003_Dßs_x0001_ÁWÁ°*[-Uô(ÁVù¾`¢=A¸N`93KALs©Ë!nIAÀv/'Ê0_x000E_Ap¼;ðNLAÄ¬®ºeÚAAp¼;ðNLA °1 I$A_x0011_0| 9Áp¼;ðëðIAp¼;ðNLA¸N`9öJA°ÔúÔø3A_x0005_Î_x0014_8_x001D_GA Ò&gt;#_x000B__x0010_ÁÀv/'Ê0_x000E_Aû)T«[t`Áp¼;ðNLA_x0002_áhHAfp©2;\Á B_x001A_a¡0A@ÄÔ_x0015_`:AªäC.Z_ÁÄ_x001A_4_x001B_íRÁ_x0002_á¥HA[ûÒ~ò@Ls©Ë!nIAÜò]Ì"HA@ÄÔ_x0015_`:AEª_x0001__x0002_åë"ÁÜò]JyKAp¼;ðNLA0¹·ÿ;A °1 I$A_x0011_0| 9ÁÛÒõ=|QÁPô«_x000D_==ÁptQÄwxDÁ8ÿ_x000B__x0010_ï½8AÜò]S¶KA°_x001F_¹X`ÿDA$*_x0017_§`(IAÐ9¤áBA°ÔúÔø3AÛÒõ=|QÁÜòÝKWAAº¡u_x000B_|ÝHÁp¼;ðNLAÛÒõ=|QÁp¼;ðNLALs©Ë!nIAÌ_x0002_ý»7fBA_x0001_áhHAÐ{,]ì,Ap¼;ðNLAüâB_x0015_/ªMÁp¼;ðNLAp¼;ðNLAp¼;ðNLAð_×«ÊÓ2Áp¼;ðNLA_x0003__x0006_p¼;ðNLA_x0014_þ-qBÁLs©Ë*«IAê_x001F_ædlTÁ_x0004_á_x001D_9LA_x0003_ºÙ_x0005_ (AptQÄwxDÁ8¡_x0002_á"PÁ_x0003_áhHAPÚ8¥g@ÁÛÒõ=|QÁÐ9¤ÜyË@AÄ_x001A_4_x001B_íRÁ×å5¦ZÁp¼;ðNLA8¡_x0002_á"PÁ8¡_x0002_á"PÁ_x0004_á_x0014_üKA°ÔúÔø3A °1 I$A¸N`93KAÄ_x001A_4_x001B_íRÁ¤Ã6L_x000E_FADßs_x0001_ÁWÁp¼;ðNLAp¼;ðNLAG«*m÷ÀÐ{,]ì,A°*[-Uô(Á¨_x000F_2+V2A_x0003_ºÙ_x0005_ (Ap¼;ð_x0001__x0002_NLA_x0001_ºÙ_x0005_ (A_x0005_Î_x0014_¶sJAÐ9¤ÜyË@AªäC.Z_Áp¼;ðëðIA°ÔúÔø3AÐ9¤ÜyË@A_x0005_Î_x0014_¿°JAp¼;ðNLAp_x0007_M_x000D_5A_x0005_Î_x0014_¶sJA[ûÒ~ò@_x0004_á_x001D_9LA_x0001_ºÙ_x0005_ (AxÌgS¶,7A°_x001F_¹X`ÿDA_x0005_Î_x0014_8_x001D_GAÜòÝKWAALs©Ë!nIAp¼;ðNLA_x0001_ºÙ_x0005_ (Ap¼;ðëðIA_x0005_Î_x0014_8_x001D_GAH{3?AÜò]JyKA °1 I$Ap¼;ðNLAfp©2;\ÁÌ_x0002_ý»7fBAp¼;ðNLA@_x0001__x0002__x0017__x001B_Á_x0001__x0003_ °1 I$A@ÄÔ_x0015_`:A°_x001F_¹X`ÿDA¨_x000F_2+V2AÜòZmCAp¼;ðNLA B_x001A_a¡0Afp©2;\ÁÄ¬®ztðCAÒ_x0004_6ÁLs©Ë!nIAVù¾`¢=A+aÛmËbÁ_x0002_¹¥Î=aÁÄ_x001A_4_x001B_íRÁÜò]JyKA$*_x0017_§WëHA°ÔúÔø3AÄ¬®ºeÚAAp¼;ðNLAp¼;ðNLAG«*m÷À$*_x0017_§WëHA_x0011_0| 9ÁÄ_x001A_4_x001B_íRÁ8¡_x0002_á"PÁê_x001F_ædlTÁ8ÿ_x000B__x0010_ï½8A8¡_x0002_á"PÁ¼²®­_x001D_¢FÁp¼;ðNLA8ÿ_x000B__x0010__x0002__x0004_ï½8A Ò&gt;#_x000B__x0010_Á°_x001F_¹X`ÿDAp¼;ðNLAp¼;ðNLAp¼;ðNLA_x0002_á¥HAÌ_x0004_ý{F|DADßs_x0001_ÁWÁ×å5¦ZÁLs©Ë*«IAp¼;ðNLAp¼;ðô-JAÌ_x0004_ý»7fBA÷oUî7ûUÁ_x0003__x0002__x0002__x0002__x0015__x0002__x0002__x0002_ParkingGarage_P4.xlsx_x0001__x0002__x0002__x0002__x0006__x0002__x0002__x0002_Sheet1_x0001__x0002__x0002__x0002__x0003__x0002__x0002__x0002_B371_x0002__x0002__x0002_=RiskOutput("NPV")+(B31+C34+C35)+NPV(B17,C31:Q31)_x0002__x0002__x0002__x0002__x0002__x0002__x0002__x0002__x0001__x0002__x0002__x0002__x0005__x0002__x0002__x0002__x0001__x0002__x0002__x0002__x0012__x0002__x0002__x0002__x0002__x0002__x0002__x0002__x0003__x0002__x0004__x0002__x0002__x0002_NPV_x0002__x0002__x0002__x0002__x0002__x0002__x0002__x0002__x0002__x0002_ÿÿÿÿÿÿÿÿÿÿÿÿÿÿÿÿÿÿÿÿÿÿÿÿÿÿÿÿÿÿÿÿÿÿÿÿÿÿÿÿÿÿ_x0002__x0002__x0015__x0002__x0002__x0002_ParkingGarage_P3.xlsx_x0001__x0002__x0002__x0002__x0006__x0002__x0002__x0002_Sheet1_x0001__x0002__x0002__x0002__x0003__x0002__x0002__x0002_B371_x0002__x0002__x0002_=RiskOutput("NPV")+(B31+C34+C35)+NPV(B17,C31:Q31)_x0002__x0002__x0002__x0002__x0002__x0002__x0002__x0002__x0001__x0002__x0002__x0002__x0002__x0002__x0002__x0002__x0001__x0002__x0002__x0002__x0012__x0002__x0002__x0002__x0002__x0002__x0002__x0002__x0003__x0002__x0002__x0002_NPV_x0002__x0002__x0002__x0002__x0002__x0002__x0002__x0002__x0002__x0002_ÿÿÿÿÿÿÿÿÿÿÿÿÿÿÿÿÿÿÿÿÿÿÿÿÿÿÿÿÿÿÿÿÿÿÿÿÿÿÿÿÿÿ_x0002__x0002__x0004__x0005__x0019__x0004__x0004__x0004_ParkingGarage_P3_Old.xlsx_x0002__x0004__x0004__x0004__x0006__x0004__x0004__x0004_Sheet1_x0001__x0004__x0004__x0004__x0003__x0004__x0004__x0004_B37_x001E__x0004__x0004__x0004_=RiskOutput("NPV")+B32+C34+C35_x0004__x0004__x0004__x0004__x0004__x0004__x0004__x0004__x0001__x0004__x0004__x0004__x0001__x0004__x0004__x0004__x0001__x0004__x0004__x0004__x0012__x0004__x0004__x0004__x0004__x0004__x0004__x0004__x0003__x0004__x0004__x0004_NPV_x0004__x0004__x0004__x0004__x0004__x0004__x0004__x0004__x0004__x0004_ÿÿÿÿÿÿÿÿÿÿÿÿÿÿÿÿÿÿÿÿÿÿÿÿÿÿÿÿÿÿÿÿÿÿÿÿÿÿÿÿÿÿ_x0004__x0004__x0006__x0004__x0004__x0004_Sheet2_x0003__x0004__x0004__x0004__x0003__x0004__x0004__x0004_B10'_x0004__x0004__x0004_=RiskOutput("Demand Factor")+Sheet1!B21_x0004__x0004__x0004__x0004__x0004__x0004__x0004__x0004__x0001__x0004__x0004__x0004__x0005__x0004__x0002__x0004__x0004__x0004__x0001__x0004__x0004__x0004__x001C__x0004__x0004__x0004__x0004__x0004__x0004__x0004__x000D__x0004__x0004__x0004_Demand Factor_x0004__x0004__x0004__x0004__x0004__x0004__x0004__x0004__x0004__x0004_ÿÿÿÿÿÿÿÿÿÿÿÿÿÿÿÿÿÿÿÿÿÿÿÿÿÿÿÿÿÿÿÿÿÿÿÿÿÿÿÿÿÿ_x0004__x0004__x0003__x0004__x0004__x0004_C10*_x0004__x0004__x0004_=RiskOutput("Number of Levels")+Sheet1!B19_x0004__x0004__x0004__x0004__x0004__x0004__x0004__x0004__x0001__x0004__x0004__x0004__x0003__x0004__x0004__x0004__x0001__x0004__x0004__x0004__x001F__x0004__x0004__x0004__x0004__x0004__x0004__x0004__x0010__x0004__x0004__x0004_Number of Levels_x0004__x0004__x0004__x0004__x0004__x0004__x0004__x0004__x0004__x0004_ÿÿÿÿÿÿÿÿÿÿÿÿÿÿÿÿÿÿÿÿÿÿÿÿÿÿÿÿÿÿÿÿÿÿÿÿÿÿÿÿÿÿ_x0004__x0004__x0003__x0004__x0004__x0004_D10_x001D__x0004__x0002__x0006__x0002__x0002_=RiskOutput("NPV")+Sheet1!B37_x0002__x0002__x0002__x0002__x0002__x0002__x0002__x0002__x0001__x0002__x0002__x0002__x0004__x0002__x0002__x0002__x0001__x0002__x0002__x0002__x0012__x0002__x0002__x0002__x0002__x0002__x0002__x0002__x0003__x0002__x0002__x0002_NPV_x0002__x0002__x0002__x0002__x0002__x0002__x0002__x0002__x0002__x0002_ÿÿÿÿÿÿÿÿÿÿÿÿÿÿÿÿÿÿÿÿÿÿÿÿÿÿÿÿÿÿÿÿÿÿÿÿÿÿÿÿÿÿ_x0002__x0002__x0002__x0002__x0002__x0002__x0001__x0002__x0002__x0002__x0005__x0002__x0002__x0002_Sim#1_x0002__x0002__x0002__x0002__x0002__x0002__x0008__x0002__x0002__x0002_WGVBTFK4_x0002__x0002__x0002__x0002__x0002__x0002__x0001__x0002__x0002_k_x0002__x0002__x0002_5I1E5UWMBH457EVN85Q3UPNX_x0002__x0002__x0002_ÿÿ5I1E5UWMBH457EVN85Q3UPNX_x0002__x0002__x0002_ÿÿ5I1E5UWMBH457EVN85Q3UPNX_x0002__x0002__x0007__x0002__x0002_ÿÿ_x0002__x0002_ÿÿ_x0002__x0002_ÿÿ_x0002__x0002_ÿÿ _x0001__x0002__x0002_ _x0002__x0002__x0002_Ø?_x0003_ë_x0010_Ö_x0001_4tÝ_x0016_"_x0015_Ö_x0001__x0003_&gt;¸N"_x0015_Ö_x0001__x0010_'_x0002__x0002_¸_x0004__x0002__x0002__x0002__x0008__x0002__x0002__x0010__x0003__x0002__x0002__x0002__x0002__x0015__x0002__x0002_ParkingGarage_P4.xlsx_x0018__x0002__x0002__x0002_5I1E5UWMBH457EVN85Q3UPNX_x0001__x0002__x0002__x0002__x0002__x0006__x0002__x0002_Sheet1_x0001__x0002__x0002__x0002__x0002_$_x0002__x0002__x0002__x0001__x0002_1_x0002__x0002_=RiskOutput("NPV")+(B31+C34+C35)+NPV(B17,C31:Q31)_x0002__x0002__x0002__x0002__x0002__x0002__x0002__x0002__x0001__x0002__x0002__x0002__x0002__x0005__x0002__x0002__x0002__x0001__x0002__x0002__x0002__x0012__x0002__x0002__x0002__x0002__x0002__x0003__x0002__x0002_NPV_x0002__x0002__x0002__x0002__x0002__x0002__x0002__x0002_ÿÿÿÿÿÿÿÿÿÿ_x0002__x0004_ÿÿÿÿÿÿÿÿÿÿÿÿÿÿÿÿÿÿÿÿÿÿÿÿÿÿÿÿÿÿÿÿ_x0002_ÿÿ_x0002__x0015__x0002__x0002_ParkingGarage_P3.xlsx_x0018__x0002__x0002__x0002_5I1E5UWMBH457EVN85Q3UPNX_x0001__x0002__x0002__x0002__x0002__x0006__x0002__x0002_Sheet1_x0001__x0002__x0002__x0002__x0002_$_x0002__x0002__x0002__x0001__x0002_1_x0002__x0002_=RiskOutput("NPV")+(B31+C34+C35)+NPV(B17,C31:Q31)_x0002__x0002__x0002__x0002__x0002__x0002__x0002__x0002__x0001__x0002__x0002__x0002__x0002__x0002__x0002__x0002__x0002__x0001__x0002__x0002__x0002__x0012__x0002__x0002__x0002__x0002__x0002__x0003__x0002__x0002_NPV_x0002__x0002__x0002__x0002__x0002__x0002__x0002__x0002_ÿÿÿÿÿÿÿÿÿÿÿÿÿÿÿÿÿÿÿÿÿÿÿÿÿÿÿÿÿÿÿÿÿÿÿÿÿÿÿÿ_x0004__x0005_ÿÿ_x0004_ÿÿ_x0004__x0019__x0004__x0004_ParkingGarage_P3_Old.xlsx_x0018__x0004__x0004__x0004_5I1E5UWMBH457EVN85Q3UPNX_x0002__x0004__x0004__x0004__x0004__x0006__x0004__x0004_Sheet1_x0001__x0004__x0004__x0004__x0004_$_x0004__x0004__x0004__x0001__x0004__x001E__x0004__x0004_=RiskOutput("NPV")+B32+C34+C35_x0004__x0004__x0004__x0004__x0004__x0004__x0004__x0004__x0001__x0004__x0004__x0004__x0004__x0001__x0004__x0004__x0004__x0001__x0004__x0004__x0004__x0012__x0004__x0004__x0004__x0004__x0004__x0003__x0004__x0004_NPV_x0004__x0004__x0004__x0004__x0004__x0004__x0004__x0004_ÿÿÿÿÿÿÿÿÿÿÿÿÿÿÿÿÿÿÿÿÿÿÿÿÿÿÿÿÿÿÿÿÿÿÿÿÿÿÿÿÿÿ_x0004_ÿÿ_x0004__x0006__x0004__x0004_Sheet2_x0003__x0004__x0004__x0004__x0004_	_x0004__x0004__x0004__x0001__x0004_'_x0004__x0004_=RiskOutput("D_x0004__x0005_emand Factor")+Sheet1!B21_x0004__x0004__x0004__x0004__x0004__x0004__x0004__x0004__x0001__x0004__x0004__x0004__x0004__x0002__x0004__x0004__x0004__x0001__x0004__x0004__x0004__x001C__x0004__x0004__x0004__x0004__x0004__x000D__x0004__x0004_Demand Factor_x0004__x0004__x0004__x0004__x0004__x0004__x0004__x0004_ÿÿÿÿÿÿÿÿÿÿÿÿÿÿÿÿÿÿÿÿÿÿÿÿÿÿÿÿÿÿÿÿÿÿÿÿÿÿÿÿÿÿ_x0004_ÿÿ_x0004_	_x0004__x0004__x0004__x0002__x0004_*_x0004__x0004_=RiskOutput("Number of Levels")+Sheet1!B19_x0004__x0004__x0004__x0004__x0004__x0004__x0004__x0004__x0001__x0004__x0004__x0004__x0004__x0003__x0004__x0004__x0004__x0001__x0004__x0004__x0004__x001F__x0004__x0004__x0004__x0004__x0004__x0010__x0004__x0004_Number of Levels_x0004__x0004__x0004__x0004__x0004__x0004__x0004__x0004_ÿÿÿÿÿÿÿÿÿÿÿÿÿÿÿÿÿÿ_x0005__x0007_ÿÿÿÿÿÿÿÿÿÿÿÿÿÿÿÿÿÿÿÿÿÿÿÿ_x0005_ÿÿ_x0005_	_x0005__x0005__x0005__x0003__x0005__x001D__x0005__x0005_=RiskOutput("NPV")+Sheet1!B37_x0005__x0005__x0005__x0005__x0005__x0005__x0005__x0005__x0001__x0005__x0005__x0005__x0005__x0004__x0005__x0005__x0005__x0001__x0005__x0005__x0005__x0012__x0005__x0005__x0005__x0005__x0005__x0003__x0005__x0005_NPV_x0005__x0005__x0005__x0005__x0005__x0005__x0005__x0005_ÿÿÿÿÿÿÿÿÿÿÿÿÿÿÿÿÿÿÿÿÿÿÿÿÿÿÿÿÿÿÿÿÿÿÿÿÿÿÿÿÿÿ_x0005_ÿÿ_x0005__x0005__x0005__x0005__x0005__x0005__x0005__x0005__x0006__x0005__x0005__x0005__x0005__x0005__x0005__x0005__x0005__x0005__x0005__x0005__x0006__x0005__x0005__x0005__x0001__x0005__x0005__x0005__x0005__x0005__x0005__x0005__x0005__x0005__x0002__x0005__x0005__x0005__x0005__x0005__x0005__x0005__x0005__x0005__x0002__x0005__x0001__x0005__x0005__x0005__x0005__x0005__x0005__x0005__x0002__x0005__x0001__x0005__x0001__x0005__x0005__x0005__x0005__x0005__x0002__x0005__x0001__x0005__x0002__x0005__x0005__x0005__x0005__x0005__x0005__x0005__x0005__x0005__x0005__x0005__x0005__x0005__x0005__x0005__x0005__x0005__x0005__x0005__x0005__x0005__x0005__x0005__x0012_'_x0005__x0005__x0002__x0003__x000C__x0002__x0002__x0002__x0002__x0002__x0002__x0002_ N_x0002__x0002_$_x0002__x0002__x0002__x0002__x0002__x0002__x0002__x0002__x0002__x0002__x0002__x0002__x0002__x0002__x0002__x0002__x0002__x0002__x0002__x0002__x0002__x0002__x0002__x0002__x0002__x0002__x0002__x0002__x0002__x0002__x0002_!N_x0002__x0002__x0016__x0001__x0002__x0002_?_x0002__x0002__([$$-409]* #,##0_);_([$$-409]* (#,##0);_([$$-409]* "-"_);_(@_)?_x0002__x0002__([$$-409]* #,##0_);_([$$-409]* (#,##0);_([$$-409]* "-"_);_(@_)?_x0002__x0002__([$$-409]* #,##0_);_([$$-409]* (#,##0);_([$$-409]* "-"_);_(@__x0003__x0004_)_x0002__x0003__x0003_0%_x0001__x0003__x0003_02_x0003__x0003__($* #,##0.00_);_($* (#,##0.00);_($* "-"??_);_(@_)_x0003__x0003__x0003__x0003_"N_x0003__x0003_H_x0003__x0003__x0003__x0003__x0003__x0003_ÿÿÿÿ_x0003__x0003__x0003__x0003__x0003__x0003__x0003_ÿÿÿÿ_x0003__x0003__x0003__x0003__x0003__x0003__x0003_ÿÿÿÿ_x0003__x0003__x0003__x0003__x0003__x0003__x0003_ÿÿÿÿ_x0003__x0003__x0003_ÿÿÿÿ_x0003__x0003__x0003_ÿÿÿÿ_x0003__x0003__x0003__x0003_#N_x0003__x0003__x0008__x0003__x0003__x0003__x0011_'_x0003__x0003__x000C__x0003__x0003__x0003__x0001__x0003__x0003__x0003__x0013_'_x0003__x0003__x0010__x0003__x0003__x0003__x0001__x0003__x0003__x0003_X_x000F_ûp_x0015_'_x0003__x0003__x0003__x0003__x0003__x0003__x0003__x0003__x0003__x0003__x0003__x0003__x0003__x0001_d_x0003__x0003__x0003__x001D__x0002__x0003__x0003_0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0002__x0003_ÿÿÿÿ_x0002__x0006__x0002__x0002__x0002_ÿÿÿÿÿÿÿÿÿÿÿÿÿÿÿÿÿÿÿÿÿÿÿÿ_x0002__x0002__x0002__x0002__x0002__x0006__x0002__x0002__x0002_ÿÿÿÿÿÿÿÿÿÿÿÿÿÿÿÿÿÿÿÿÿÿÿÿ_x0002__x0002__x0002__x0002_ÿÿÿÿ_x0016_'_x0002__x0002__x000C__x0002__x0002__x0002__x0002__x0002__x0002__x0002__x0017_'_x0002__x0002__x000C__x0002__x0002__x0002__x0002__x0002__x0002__x0002__x0018_'_x0002__x0002__x000C__x0002__x0002__x0002_,_x0002_._x0002__x0001__x0002__x0002_ÿÿÿÿ</t>
  </si>
  <si>
    <t>b57f44fb20ee006e3fa97514dda1d3380|1|31114|ba7c27fdd3628660123d00c9f6e3bb23</t>
  </si>
  <si>
    <t>NPV Distribution has the shape of Exponential Distribution</t>
  </si>
  <si>
    <t>Monte Carlo Simulation 1000 iterations Using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</si>
</sst>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164" formatCode="&quot;£&quot;#,##0;[Red]\-&quot;£&quot;#,##0"/>
    <numFmt numFmtId="165" formatCode="_([$$-409]* #,##0_);_([$$-409]* \(#,##0\);_([$$-409]* &quot;-&quot;_);_(@_)"/>
    <numFmt numFmtId="166" formatCode="_([$$-409]* #,##0.00_);_([$$-409]* \(#,##0.00\);_([$$-409]* &quot;-&quot;??_);_(@_)"/>
    <numFmt numFmtId="167" formatCode="0.000E+000"/>
    <numFmt numFmtId="168" formatCode="0.0000"/>
    <numFmt numFmtId="169" formatCode="0.0%"/>
    <numFmt numFmtId="170" formatCode="_([$$-409]* #,##0.00_);_([$$-409]* \(#,##0.00\);_([$$-409]* &quot;-&quot;_);_(@_)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1"/>
      <color theme="0"/>
      <name val="Calibri"/>
      <family val="2"/>
      <scheme val="minor"/>
    </font>
    <font>
      <b/>
      <sz val="12"/>
      <color rgb="FF000000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9"/>
      <color rgb="FF000000"/>
      <name val="Times New Roman"/>
      <family val="1"/>
    </font>
    <font>
      <i/>
      <sz val="8"/>
      <color rgb="FF000000"/>
      <name val="Tahoma"/>
      <family val="2"/>
    </font>
    <font>
      <sz val="8"/>
      <color rgb="FF000000"/>
      <name val="Tahoma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4"/>
      </patternFill>
    </fill>
    <fill>
      <patternFill patternType="solid">
        <fgColor rgb="FFD3D3D3"/>
      </patternFill>
    </fill>
    <fill>
      <patternFill patternType="solid">
        <fgColor rgb="FFF5F5F5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thick">
        <color indexed="64"/>
      </top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/>
      <bottom style="thin">
        <color rgb="FFA9A9A9"/>
      </bottom>
      <diagonal/>
    </border>
    <border>
      <left/>
      <right style="thin">
        <color rgb="FFA9A9A9"/>
      </right>
      <top/>
      <bottom style="thin">
        <color rgb="FFA9A9A9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8" fillId="8" borderId="0" applyNumberFormat="0" applyBorder="0" applyAlignment="0" applyProtection="0"/>
    <xf numFmtId="0" fontId="13" fillId="9" borderId="0" applyNumberFormat="0" applyBorder="0" applyAlignment="0" applyProtection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93">
    <xf numFmtId="0" fontId="0" fillId="0" borderId="0" xfId="0"/>
    <xf numFmtId="164" fontId="0" fillId="0" borderId="0" xfId="0" applyNumberFormat="1"/>
    <xf numFmtId="9" fontId="0" fillId="0" borderId="0" xfId="0" applyNumberFormat="1"/>
    <xf numFmtId="0" fontId="0" fillId="0" borderId="0" xfId="0" applyFill="1"/>
    <xf numFmtId="0" fontId="10" fillId="0" borderId="0" xfId="0" applyFont="1"/>
    <xf numFmtId="0" fontId="0" fillId="0" borderId="1" xfId="0" applyBorder="1"/>
    <xf numFmtId="0" fontId="0" fillId="0" borderId="3" xfId="0" applyBorder="1"/>
    <xf numFmtId="0" fontId="0" fillId="0" borderId="0" xfId="0" quotePrefix="1"/>
    <xf numFmtId="0" fontId="9" fillId="2" borderId="0" xfId="1"/>
    <xf numFmtId="9" fontId="9" fillId="2" borderId="0" xfId="1" applyNumberFormat="1"/>
    <xf numFmtId="0" fontId="9" fillId="3" borderId="0" xfId="2"/>
    <xf numFmtId="9" fontId="9" fillId="2" borderId="0" xfId="1" applyNumberFormat="1" applyBorder="1"/>
    <xf numFmtId="0" fontId="0" fillId="0" borderId="0" xfId="0" applyAlignment="1">
      <alignment horizontal="right"/>
    </xf>
    <xf numFmtId="0" fontId="11" fillId="0" borderId="0" xfId="0" applyFont="1" applyAlignment="1">
      <alignment horizontal="right"/>
    </xf>
    <xf numFmtId="0" fontId="0" fillId="0" borderId="2" xfId="0" applyBorder="1" applyAlignment="1">
      <alignment horizontal="right"/>
    </xf>
    <xf numFmtId="0" fontId="11" fillId="0" borderId="2" xfId="0" applyFont="1" applyBorder="1" applyAlignment="1">
      <alignment horizontal="right"/>
    </xf>
    <xf numFmtId="0" fontId="11" fillId="0" borderId="1" xfId="0" applyFont="1" applyBorder="1" applyAlignment="1">
      <alignment horizontal="right"/>
    </xf>
    <xf numFmtId="0" fontId="11" fillId="0" borderId="4" xfId="0" applyFont="1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0" xfId="0" applyAlignment="1">
      <alignment horizontal="left"/>
    </xf>
    <xf numFmtId="0" fontId="0" fillId="0" borderId="9" xfId="0" applyBorder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5" borderId="0" xfId="0" quotePrefix="1" applyFill="1" applyAlignment="1">
      <alignment horizontal="left"/>
    </xf>
    <xf numFmtId="0" fontId="0" fillId="0" borderId="0" xfId="0" quotePrefix="1" applyAlignment="1">
      <alignment horizontal="left"/>
    </xf>
    <xf numFmtId="165" fontId="0" fillId="5" borderId="0" xfId="0" applyNumberFormat="1" applyFill="1" applyAlignment="1">
      <alignment horizontal="left"/>
    </xf>
    <xf numFmtId="0" fontId="9" fillId="2" borderId="4" xfId="1" applyBorder="1"/>
    <xf numFmtId="0" fontId="9" fillId="2" borderId="5" xfId="1" applyBorder="1"/>
    <xf numFmtId="0" fontId="12" fillId="0" borderId="0" xfId="0" applyFont="1"/>
    <xf numFmtId="165" fontId="8" fillId="8" borderId="6" xfId="4" applyNumberFormat="1" applyBorder="1"/>
    <xf numFmtId="165" fontId="9" fillId="4" borderId="7" xfId="3" applyNumberFormat="1" applyBorder="1"/>
    <xf numFmtId="165" fontId="9" fillId="4" borderId="8" xfId="3" applyNumberFormat="1" applyBorder="1"/>
    <xf numFmtId="0" fontId="9" fillId="4" borderId="2" xfId="3" applyBorder="1"/>
    <xf numFmtId="0" fontId="9" fillId="4" borderId="3" xfId="3" applyBorder="1"/>
    <xf numFmtId="165" fontId="9" fillId="4" borderId="2" xfId="3" applyNumberFormat="1" applyBorder="1"/>
    <xf numFmtId="165" fontId="9" fillId="4" borderId="3" xfId="3" applyNumberFormat="1" applyBorder="1"/>
    <xf numFmtId="0" fontId="11" fillId="0" borderId="5" xfId="0" applyFont="1" applyBorder="1" applyAlignment="1">
      <alignment horizontal="right"/>
    </xf>
    <xf numFmtId="166" fontId="9" fillId="2" borderId="0" xfId="1" applyNumberFormat="1"/>
    <xf numFmtId="9" fontId="13" fillId="9" borderId="0" xfId="5" applyNumberFormat="1"/>
    <xf numFmtId="0" fontId="9" fillId="4" borderId="1" xfId="3" applyBorder="1"/>
    <xf numFmtId="165" fontId="0" fillId="0" borderId="0" xfId="0" applyNumberFormat="1"/>
    <xf numFmtId="10" fontId="0" fillId="0" borderId="0" xfId="0" applyNumberFormat="1"/>
    <xf numFmtId="165" fontId="3" fillId="4" borderId="4" xfId="3" applyNumberFormat="1" applyFont="1" applyBorder="1"/>
    <xf numFmtId="10" fontId="20" fillId="4" borderId="0" xfId="3" applyNumberFormat="1" applyFont="1"/>
    <xf numFmtId="44" fontId="20" fillId="4" borderId="0" xfId="3" applyNumberFormat="1" applyFont="1" applyAlignment="1">
      <alignment horizontal="right"/>
    </xf>
    <xf numFmtId="0" fontId="1" fillId="0" borderId="0" xfId="12"/>
    <xf numFmtId="0" fontId="17" fillId="0" borderId="0" xfId="12" applyFont="1" applyAlignment="1">
      <alignment horizontal="left" vertical="top" wrapText="1" shrinkToFit="1" readingOrder="1"/>
    </xf>
    <xf numFmtId="0" fontId="19" fillId="11" borderId="10" xfId="12" applyFont="1" applyFill="1" applyBorder="1" applyAlignment="1">
      <alignment horizontal="left" vertical="center" wrapText="1" shrinkToFit="1" readingOrder="1"/>
    </xf>
    <xf numFmtId="0" fontId="19" fillId="11" borderId="11" xfId="12" applyFont="1" applyFill="1" applyBorder="1" applyAlignment="1">
      <alignment horizontal="left" vertical="center" wrapText="1" shrinkToFit="1" readingOrder="1"/>
    </xf>
    <xf numFmtId="0" fontId="19" fillId="11" borderId="11" xfId="12" applyFont="1" applyFill="1" applyBorder="1" applyAlignment="1">
      <alignment horizontal="right" vertical="center" wrapText="1" shrinkToFit="1" readingOrder="1"/>
    </xf>
    <xf numFmtId="9" fontId="19" fillId="11" borderId="11" xfId="12" applyNumberFormat="1" applyFont="1" applyFill="1" applyBorder="1" applyAlignment="1">
      <alignment horizontal="right" vertical="center" wrapText="1" shrinkToFit="1" readingOrder="1"/>
    </xf>
    <xf numFmtId="0" fontId="19" fillId="0" borderId="10" xfId="12" applyFont="1" applyBorder="1" applyAlignment="1">
      <alignment horizontal="left" vertical="center" wrapText="1" shrinkToFit="1" readingOrder="1"/>
    </xf>
    <xf numFmtId="170" fontId="19" fillId="0" borderId="11" xfId="12" applyNumberFormat="1" applyFont="1" applyBorder="1" applyAlignment="1">
      <alignment horizontal="right" vertical="center" wrapText="1" shrinkToFit="1" readingOrder="1"/>
    </xf>
    <xf numFmtId="0" fontId="16" fillId="0" borderId="0" xfId="12" applyFont="1" applyAlignment="1">
      <alignment horizontal="left" vertical="top" wrapText="1" shrinkToFit="1" readingOrder="1"/>
    </xf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5" xfId="0" applyBorder="1"/>
    <xf numFmtId="0" fontId="0" fillId="0" borderId="19" xfId="0" applyBorder="1"/>
    <xf numFmtId="0" fontId="11" fillId="0" borderId="0" xfId="0" applyFont="1" applyAlignment="1">
      <alignment wrapText="1"/>
    </xf>
    <xf numFmtId="0" fontId="0" fillId="0" borderId="0" xfId="0" applyAlignment="1">
      <alignment wrapText="1"/>
    </xf>
    <xf numFmtId="0" fontId="11" fillId="0" borderId="1" xfId="0" applyFont="1" applyBorder="1" applyAlignment="1">
      <alignment horizontal="right" vertical="center"/>
    </xf>
    <xf numFmtId="0" fontId="11" fillId="0" borderId="3" xfId="0" applyFont="1" applyBorder="1" applyAlignment="1">
      <alignment horizontal="right" vertic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10" fontId="11" fillId="0" borderId="0" xfId="0" applyNumberFormat="1" applyFont="1" applyAlignment="1">
      <alignment horizontal="right"/>
    </xf>
    <xf numFmtId="9" fontId="21" fillId="0" borderId="0" xfId="0" applyNumberFormat="1" applyFont="1" applyAlignment="1">
      <alignment horizontal="center"/>
    </xf>
    <xf numFmtId="0" fontId="21" fillId="0" borderId="0" xfId="0" applyFont="1" applyAlignment="1">
      <alignment horizontal="center" wrapText="1"/>
    </xf>
    <xf numFmtId="0" fontId="15" fillId="0" borderId="0" xfId="12" applyFont="1" applyAlignment="1">
      <alignment horizontal="left" vertical="top" wrapText="1" shrinkToFit="1" readingOrder="1"/>
    </xf>
    <xf numFmtId="0" fontId="16" fillId="0" borderId="0" xfId="12" applyFont="1" applyAlignment="1">
      <alignment horizontal="left" vertical="top" wrapText="1" shrinkToFit="1" readingOrder="1"/>
    </xf>
    <xf numFmtId="0" fontId="14" fillId="0" borderId="0" xfId="12" applyFont="1" applyAlignment="1">
      <alignment horizontal="left" vertical="top" readingOrder="1"/>
    </xf>
    <xf numFmtId="0" fontId="19" fillId="0" borderId="11" xfId="12" applyFont="1" applyBorder="1" applyAlignment="1">
      <alignment horizontal="left" vertical="center" wrapText="1" shrinkToFit="1" readingOrder="1"/>
    </xf>
    <xf numFmtId="0" fontId="19" fillId="0" borderId="11" xfId="12" applyFont="1" applyBorder="1" applyAlignment="1">
      <alignment horizontal="right" vertical="center" wrapText="1" shrinkToFit="1" readingOrder="1"/>
    </xf>
    <xf numFmtId="170" fontId="19" fillId="0" borderId="11" xfId="12" applyNumberFormat="1" applyFont="1" applyBorder="1" applyAlignment="1">
      <alignment horizontal="right" vertical="center" wrapText="1" shrinkToFit="1" readingOrder="1"/>
    </xf>
    <xf numFmtId="0" fontId="17" fillId="0" borderId="0" xfId="12" applyFont="1" applyAlignment="1">
      <alignment horizontal="left" vertical="top" wrapText="1" shrinkToFit="1" readingOrder="1"/>
    </xf>
    <xf numFmtId="0" fontId="18" fillId="10" borderId="10" xfId="12" applyFont="1" applyFill="1" applyBorder="1" applyAlignment="1">
      <alignment horizontal="left" vertical="top" wrapText="1" shrinkToFit="1" readingOrder="1"/>
    </xf>
    <xf numFmtId="0" fontId="19" fillId="11" borderId="11" xfId="12" applyFont="1" applyFill="1" applyBorder="1" applyAlignment="1">
      <alignment horizontal="left" vertical="center" wrapText="1" shrinkToFit="1" readingOrder="1"/>
    </xf>
    <xf numFmtId="0" fontId="19" fillId="11" borderId="11" xfId="12" applyFont="1" applyFill="1" applyBorder="1" applyAlignment="1">
      <alignment horizontal="right" vertical="center" wrapText="1" shrinkToFit="1" readingOrder="1"/>
    </xf>
    <xf numFmtId="9" fontId="19" fillId="11" borderId="11" xfId="12" applyNumberFormat="1" applyFont="1" applyFill="1" applyBorder="1" applyAlignment="1">
      <alignment horizontal="right" vertical="center" wrapText="1" shrinkToFit="1" readingOrder="1"/>
    </xf>
    <xf numFmtId="0" fontId="19" fillId="11" borderId="12" xfId="12" applyFont="1" applyFill="1" applyBorder="1" applyAlignment="1">
      <alignment horizontal="left" vertical="center" wrapText="1" shrinkToFit="1" readingOrder="1"/>
    </xf>
    <xf numFmtId="0" fontId="19" fillId="11" borderId="13" xfId="12" applyFont="1" applyFill="1" applyBorder="1" applyAlignment="1">
      <alignment horizontal="right" vertical="center" wrapText="1" shrinkToFit="1" readingOrder="1"/>
    </xf>
    <xf numFmtId="0" fontId="19" fillId="0" borderId="12" xfId="12" applyFont="1" applyBorder="1" applyAlignment="1">
      <alignment horizontal="left" vertical="center" wrapText="1" shrinkToFit="1" readingOrder="1"/>
    </xf>
    <xf numFmtId="0" fontId="19" fillId="0" borderId="13" xfId="12" applyFont="1" applyBorder="1" applyAlignment="1">
      <alignment horizontal="right" vertical="center" wrapText="1" shrinkToFit="1" readingOrder="1"/>
    </xf>
    <xf numFmtId="0" fontId="19" fillId="0" borderId="10" xfId="12" applyFont="1" applyBorder="1" applyAlignment="1">
      <alignment horizontal="right" vertical="center" wrapText="1" shrinkToFit="1" readingOrder="1"/>
    </xf>
    <xf numFmtId="170" fontId="19" fillId="0" borderId="13" xfId="12" applyNumberFormat="1" applyFont="1" applyBorder="1" applyAlignment="1">
      <alignment horizontal="right" vertical="center" wrapText="1" shrinkToFit="1" readingOrder="1"/>
    </xf>
    <xf numFmtId="167" fontId="19" fillId="0" borderId="13" xfId="12" applyNumberFormat="1" applyFont="1" applyBorder="1" applyAlignment="1">
      <alignment horizontal="right" vertical="center" wrapText="1" shrinkToFit="1" readingOrder="1"/>
    </xf>
    <xf numFmtId="168" fontId="19" fillId="0" borderId="13" xfId="12" applyNumberFormat="1" applyFont="1" applyBorder="1" applyAlignment="1">
      <alignment horizontal="right" vertical="center" wrapText="1" shrinkToFit="1" readingOrder="1"/>
    </xf>
    <xf numFmtId="1" fontId="19" fillId="0" borderId="13" xfId="12" applyNumberFormat="1" applyFont="1" applyBorder="1" applyAlignment="1">
      <alignment horizontal="right" vertical="center" wrapText="1" shrinkToFit="1" readingOrder="1"/>
    </xf>
    <xf numFmtId="9" fontId="19" fillId="0" borderId="12" xfId="12" applyNumberFormat="1" applyFont="1" applyBorder="1" applyAlignment="1">
      <alignment horizontal="left" vertical="center" wrapText="1" shrinkToFit="1" readingOrder="1"/>
    </xf>
    <xf numFmtId="169" fontId="19" fillId="0" borderId="12" xfId="12" applyNumberFormat="1" applyFont="1" applyBorder="1" applyAlignment="1">
      <alignment horizontal="left" vertical="center" wrapText="1" shrinkToFit="1" readingOrder="1"/>
    </xf>
  </cellXfs>
  <cellStyles count="13">
    <cellStyle name="40% - Accent1" xfId="1" builtinId="31"/>
    <cellStyle name="40% - Accent2" xfId="2" builtinId="35"/>
    <cellStyle name="40% - Accent3" xfId="3" builtinId="39"/>
    <cellStyle name="40% - Accent4" xfId="4" builtinId="43"/>
    <cellStyle name="Accent1" xfId="5" builtinId="29"/>
    <cellStyle name="Normal" xfId="0" builtinId="0"/>
    <cellStyle name="Normal 2" xfId="6" xr:uid="{CFA098E2-A9FA-4801-9A88-952B1A588D06}"/>
    <cellStyle name="Normal 3" xfId="7" xr:uid="{B558DFE7-0D3C-41FA-9187-D56FA4F51F2C}"/>
    <cellStyle name="Normal 4" xfId="8" xr:uid="{356DBF89-AD9E-4A32-92F9-2981E1EAAE31}"/>
    <cellStyle name="Normal 5" xfId="9" xr:uid="{06E0300C-9EA0-44D6-9365-31ADD5F55045}"/>
    <cellStyle name="Normal 6" xfId="10" xr:uid="{0066C12D-F314-432A-8293-F0881950AAC0}"/>
    <cellStyle name="Normal 7" xfId="11" xr:uid="{FA1701F5-E639-4106-B0B7-B8C1BC5C1B94}"/>
    <cellStyle name="Normal 8" xfId="12" xr:uid="{3FF17786-27FD-46AB-999E-4797844BCD7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Demand Projection</a:t>
            </a:r>
          </a:p>
        </c:rich>
      </c:tx>
      <c:layout>
        <c:manualLayout>
          <c:xMode val="edge"/>
          <c:yMode val="edge"/>
          <c:x val="0.38494714631259302"/>
          <c:y val="3.533568904593639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268849270936899"/>
          <c:y val="0.20141377507621899"/>
          <c:w val="0.80000168011105499"/>
          <c:h val="0.57597272521795695"/>
        </c:manualLayout>
      </c:layout>
      <c:scatterChart>
        <c:scatterStyle val="lineMarker"/>
        <c:varyColors val="0"/>
        <c:ser>
          <c:idx val="0"/>
          <c:order val="0"/>
          <c:tx>
            <c:v>Demand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Part3!$C$25:$Q$25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Part3!$C$26:$Q$26</c:f>
              <c:numCache>
                <c:formatCode>General</c:formatCode>
                <c:ptCount val="15"/>
                <c:pt idx="0">
                  <c:v>1050</c:v>
                </c:pt>
                <c:pt idx="1">
                  <c:v>1250</c:v>
                </c:pt>
                <c:pt idx="2">
                  <c:v>1421</c:v>
                </c:pt>
                <c:pt idx="3">
                  <c:v>1568</c:v>
                </c:pt>
                <c:pt idx="4">
                  <c:v>1694</c:v>
                </c:pt>
                <c:pt idx="5">
                  <c:v>1802</c:v>
                </c:pt>
                <c:pt idx="6">
                  <c:v>1894</c:v>
                </c:pt>
                <c:pt idx="7">
                  <c:v>1974</c:v>
                </c:pt>
                <c:pt idx="8">
                  <c:v>2042</c:v>
                </c:pt>
                <c:pt idx="9">
                  <c:v>2100</c:v>
                </c:pt>
                <c:pt idx="10">
                  <c:v>2150</c:v>
                </c:pt>
                <c:pt idx="11">
                  <c:v>2193</c:v>
                </c:pt>
                <c:pt idx="12">
                  <c:v>2230</c:v>
                </c:pt>
                <c:pt idx="13">
                  <c:v>2261</c:v>
                </c:pt>
                <c:pt idx="14">
                  <c:v>2288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D3-46E8-85D0-2FFFA1D837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043776"/>
        <c:axId val="32045696"/>
      </c:scatterChart>
      <c:valAx>
        <c:axId val="32043776"/>
        <c:scaling>
          <c:orientation val="minMax"/>
          <c:max val="20"/>
          <c:min val="1"/>
        </c:scaling>
        <c:delete val="0"/>
        <c:axPos val="b"/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Time (years)</a:t>
                </a:r>
              </a:p>
            </c:rich>
          </c:tx>
          <c:layout>
            <c:manualLayout>
              <c:xMode val="edge"/>
              <c:yMode val="edge"/>
              <c:x val="0.47311924244763498"/>
              <c:y val="0.8727930033480829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2045696"/>
        <c:crosses val="autoZero"/>
        <c:crossBetween val="midCat"/>
        <c:majorUnit val="2"/>
        <c:minorUnit val="1"/>
      </c:valAx>
      <c:valAx>
        <c:axId val="320456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Demand (spaces)</a:t>
                </a:r>
              </a:p>
            </c:rich>
          </c:tx>
          <c:layout>
            <c:manualLayout>
              <c:xMode val="edge"/>
              <c:yMode val="edge"/>
              <c:x val="3.4408522464103801E-2"/>
              <c:y val="0.3109544345826040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2043776"/>
        <c:crosses val="autoZero"/>
        <c:crossBetween val="midCat"/>
        <c:majorUnit val="20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" r="0.750000000000001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r>
              <a:rPr lang="en-US"/>
              <a:t>NPV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7.339988256018791E-2"/>
          <c:y val="0.18080356575193859"/>
          <c:w val="0.8065666277876663"/>
          <c:h val="0.72222219558344003"/>
        </c:manualLayout>
      </c:layout>
      <c:scatterChart>
        <c:scatterStyle val="smoothMarker"/>
        <c:varyColors val="0"/>
        <c:ser>
          <c:idx val="0"/>
          <c:order val="0"/>
          <c:tx>
            <c:v>NPV</c:v>
          </c:tx>
          <c:spPr>
            <a:ln w="38100" cap="rnd" cmpd="sng" algn="ctr">
              <a:solidFill>
                <a:srgbClr val="DC143C">
                  <a:alpha val="88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'NPV Probability Distribution'!$B$2502:$B$3167</c:f>
              <c:numCache>
                <c:formatCode>General</c:formatCode>
                <c:ptCount val="666"/>
                <c:pt idx="0">
                  <c:v>-13295979.753557334</c:v>
                </c:pt>
                <c:pt idx="1">
                  <c:v>-13295979.753557334</c:v>
                </c:pt>
                <c:pt idx="2">
                  <c:v>-13295979.753557334</c:v>
                </c:pt>
                <c:pt idx="3">
                  <c:v>-13215684.74638381</c:v>
                </c:pt>
                <c:pt idx="4">
                  <c:v>-13215684.74638381</c:v>
                </c:pt>
                <c:pt idx="5">
                  <c:v>-13135389.739210287</c:v>
                </c:pt>
                <c:pt idx="6">
                  <c:v>-13135389.739210287</c:v>
                </c:pt>
                <c:pt idx="7">
                  <c:v>-13055094.732036762</c:v>
                </c:pt>
                <c:pt idx="8">
                  <c:v>-13055094.732036762</c:v>
                </c:pt>
                <c:pt idx="9">
                  <c:v>-12974799.724863239</c:v>
                </c:pt>
                <c:pt idx="10">
                  <c:v>-12974799.724863239</c:v>
                </c:pt>
                <c:pt idx="11">
                  <c:v>-12894504.717689715</c:v>
                </c:pt>
                <c:pt idx="12">
                  <c:v>-12894504.717689715</c:v>
                </c:pt>
                <c:pt idx="13">
                  <c:v>-12814209.710516192</c:v>
                </c:pt>
                <c:pt idx="14">
                  <c:v>-12814209.710516192</c:v>
                </c:pt>
                <c:pt idx="15">
                  <c:v>-12733914.703342669</c:v>
                </c:pt>
                <c:pt idx="16">
                  <c:v>-12733914.703342669</c:v>
                </c:pt>
                <c:pt idx="17">
                  <c:v>-12653619.696169145</c:v>
                </c:pt>
                <c:pt idx="18">
                  <c:v>-12653619.696169145</c:v>
                </c:pt>
                <c:pt idx="19">
                  <c:v>-12603781.415854543</c:v>
                </c:pt>
                <c:pt idx="20">
                  <c:v>-12603781.415854543</c:v>
                </c:pt>
                <c:pt idx="23">
                  <c:v>-12603781.415854543</c:v>
                </c:pt>
                <c:pt idx="24">
                  <c:v>-12603781.415854543</c:v>
                </c:pt>
                <c:pt idx="25">
                  <c:v>-12603781.415854543</c:v>
                </c:pt>
                <c:pt idx="26">
                  <c:v>-12523486.40868102</c:v>
                </c:pt>
                <c:pt idx="27">
                  <c:v>-12523486.40868102</c:v>
                </c:pt>
                <c:pt idx="28">
                  <c:v>-12443191.401507497</c:v>
                </c:pt>
                <c:pt idx="29">
                  <c:v>-12443191.401507497</c:v>
                </c:pt>
                <c:pt idx="30">
                  <c:v>-12362896.394333972</c:v>
                </c:pt>
                <c:pt idx="31">
                  <c:v>-12362896.394333972</c:v>
                </c:pt>
                <c:pt idx="32">
                  <c:v>-12282601.387160448</c:v>
                </c:pt>
                <c:pt idx="33">
                  <c:v>-12282601.387160448</c:v>
                </c:pt>
                <c:pt idx="34">
                  <c:v>-12202306.379986925</c:v>
                </c:pt>
                <c:pt idx="35">
                  <c:v>-12202306.379986925</c:v>
                </c:pt>
                <c:pt idx="36">
                  <c:v>-12122011.372813402</c:v>
                </c:pt>
                <c:pt idx="37">
                  <c:v>-12122011.372813402</c:v>
                </c:pt>
                <c:pt idx="38">
                  <c:v>-12041716.365639878</c:v>
                </c:pt>
                <c:pt idx="39">
                  <c:v>-12041716.365639878</c:v>
                </c:pt>
                <c:pt idx="40">
                  <c:v>-11961421.358466355</c:v>
                </c:pt>
                <c:pt idx="41">
                  <c:v>-11961421.358466355</c:v>
                </c:pt>
                <c:pt idx="42">
                  <c:v>-11911583.078151753</c:v>
                </c:pt>
                <c:pt idx="43">
                  <c:v>-11911583.078151753</c:v>
                </c:pt>
                <c:pt idx="46">
                  <c:v>-11911583.078151753</c:v>
                </c:pt>
                <c:pt idx="47">
                  <c:v>-11911583.078151753</c:v>
                </c:pt>
                <c:pt idx="48">
                  <c:v>-11911583.078151753</c:v>
                </c:pt>
                <c:pt idx="49">
                  <c:v>-11831288.07097823</c:v>
                </c:pt>
                <c:pt idx="50">
                  <c:v>-11831288.07097823</c:v>
                </c:pt>
                <c:pt idx="51">
                  <c:v>-11750993.063804707</c:v>
                </c:pt>
                <c:pt idx="52">
                  <c:v>-11750993.063804707</c:v>
                </c:pt>
                <c:pt idx="53">
                  <c:v>-11670698.056631181</c:v>
                </c:pt>
                <c:pt idx="54">
                  <c:v>-11670698.056631181</c:v>
                </c:pt>
                <c:pt idx="55">
                  <c:v>-11590403.049457658</c:v>
                </c:pt>
                <c:pt idx="56">
                  <c:v>-11590403.049457658</c:v>
                </c:pt>
                <c:pt idx="57">
                  <c:v>-11510108.042284135</c:v>
                </c:pt>
                <c:pt idx="58">
                  <c:v>-11510108.042284135</c:v>
                </c:pt>
                <c:pt idx="59">
                  <c:v>-11429813.035110611</c:v>
                </c:pt>
                <c:pt idx="60">
                  <c:v>-11429813.035110611</c:v>
                </c:pt>
                <c:pt idx="61">
                  <c:v>-11349518.027937088</c:v>
                </c:pt>
                <c:pt idx="62">
                  <c:v>-11349518.027937088</c:v>
                </c:pt>
                <c:pt idx="63">
                  <c:v>-11269223.020763565</c:v>
                </c:pt>
                <c:pt idx="64">
                  <c:v>-11269223.020763565</c:v>
                </c:pt>
                <c:pt idx="65">
                  <c:v>-11219384.740448963</c:v>
                </c:pt>
                <c:pt idx="66">
                  <c:v>-11219384.740448963</c:v>
                </c:pt>
                <c:pt idx="69">
                  <c:v>-11219384.740448963</c:v>
                </c:pt>
                <c:pt idx="70">
                  <c:v>-11219384.740448963</c:v>
                </c:pt>
                <c:pt idx="71">
                  <c:v>-11219384.740448963</c:v>
                </c:pt>
                <c:pt idx="72">
                  <c:v>-11139089.73327544</c:v>
                </c:pt>
                <c:pt idx="73">
                  <c:v>-11139089.73327544</c:v>
                </c:pt>
                <c:pt idx="74">
                  <c:v>-11058794.726101916</c:v>
                </c:pt>
                <c:pt idx="75">
                  <c:v>-11058794.726101916</c:v>
                </c:pt>
                <c:pt idx="76">
                  <c:v>-10978499.718928391</c:v>
                </c:pt>
                <c:pt idx="77">
                  <c:v>-10978499.718928391</c:v>
                </c:pt>
                <c:pt idx="78">
                  <c:v>-10898204.711754868</c:v>
                </c:pt>
                <c:pt idx="79">
                  <c:v>-10898204.711754868</c:v>
                </c:pt>
                <c:pt idx="80">
                  <c:v>-10817909.704581345</c:v>
                </c:pt>
                <c:pt idx="81">
                  <c:v>-10817909.704581345</c:v>
                </c:pt>
                <c:pt idx="82">
                  <c:v>-10737614.697407821</c:v>
                </c:pt>
                <c:pt idx="83">
                  <c:v>-10737614.697407821</c:v>
                </c:pt>
                <c:pt idx="84">
                  <c:v>-10657319.690234298</c:v>
                </c:pt>
                <c:pt idx="85">
                  <c:v>-10657319.690234298</c:v>
                </c:pt>
                <c:pt idx="86">
                  <c:v>-10577024.683060775</c:v>
                </c:pt>
                <c:pt idx="87">
                  <c:v>-10577024.683060775</c:v>
                </c:pt>
                <c:pt idx="88">
                  <c:v>-10527186.402746174</c:v>
                </c:pt>
                <c:pt idx="89">
                  <c:v>-10527186.402746174</c:v>
                </c:pt>
                <c:pt idx="92">
                  <c:v>-10527186.402746174</c:v>
                </c:pt>
                <c:pt idx="93">
                  <c:v>-10527186.402746174</c:v>
                </c:pt>
                <c:pt idx="94">
                  <c:v>-10527186.402746174</c:v>
                </c:pt>
                <c:pt idx="95">
                  <c:v>-10446891.395572651</c:v>
                </c:pt>
                <c:pt idx="96">
                  <c:v>-10446891.395572651</c:v>
                </c:pt>
                <c:pt idx="97">
                  <c:v>-10366596.388399128</c:v>
                </c:pt>
                <c:pt idx="98">
                  <c:v>-10366596.388399128</c:v>
                </c:pt>
                <c:pt idx="99">
                  <c:v>-10286301.381225603</c:v>
                </c:pt>
                <c:pt idx="100">
                  <c:v>-10286301.381225603</c:v>
                </c:pt>
                <c:pt idx="101">
                  <c:v>-10206006.374052079</c:v>
                </c:pt>
                <c:pt idx="102">
                  <c:v>-10206006.374052079</c:v>
                </c:pt>
                <c:pt idx="103">
                  <c:v>-10125711.366878556</c:v>
                </c:pt>
                <c:pt idx="104">
                  <c:v>-10125711.366878556</c:v>
                </c:pt>
                <c:pt idx="105">
                  <c:v>-10045416.359705033</c:v>
                </c:pt>
                <c:pt idx="106">
                  <c:v>-10045416.359705033</c:v>
                </c:pt>
                <c:pt idx="107">
                  <c:v>-9965121.3525315095</c:v>
                </c:pt>
                <c:pt idx="108">
                  <c:v>-9965121.3525315095</c:v>
                </c:pt>
                <c:pt idx="109">
                  <c:v>-9884826.3453579862</c:v>
                </c:pt>
                <c:pt idx="110">
                  <c:v>-9884826.3453579862</c:v>
                </c:pt>
                <c:pt idx="111">
                  <c:v>-9834988.0650433842</c:v>
                </c:pt>
                <c:pt idx="112">
                  <c:v>-9834988.0650433842</c:v>
                </c:pt>
                <c:pt idx="115">
                  <c:v>-9834988.0650433842</c:v>
                </c:pt>
                <c:pt idx="116">
                  <c:v>-9834988.0650433842</c:v>
                </c:pt>
                <c:pt idx="117">
                  <c:v>-9834988.0650433842</c:v>
                </c:pt>
                <c:pt idx="118">
                  <c:v>-9754693.0578698609</c:v>
                </c:pt>
                <c:pt idx="119">
                  <c:v>-9754693.0578698609</c:v>
                </c:pt>
                <c:pt idx="120">
                  <c:v>-9674398.0506963376</c:v>
                </c:pt>
                <c:pt idx="121">
                  <c:v>-9674398.0506963376</c:v>
                </c:pt>
                <c:pt idx="122">
                  <c:v>-9594103.0435228124</c:v>
                </c:pt>
                <c:pt idx="123">
                  <c:v>-9594103.0435228124</c:v>
                </c:pt>
                <c:pt idx="124">
                  <c:v>-9513808.0363492891</c:v>
                </c:pt>
                <c:pt idx="125">
                  <c:v>-9513808.0363492891</c:v>
                </c:pt>
                <c:pt idx="126">
                  <c:v>-9433513.0291757658</c:v>
                </c:pt>
                <c:pt idx="127">
                  <c:v>-9433513.0291757658</c:v>
                </c:pt>
                <c:pt idx="128">
                  <c:v>-9353218.0220022425</c:v>
                </c:pt>
                <c:pt idx="129">
                  <c:v>-9353218.0220022425</c:v>
                </c:pt>
                <c:pt idx="130">
                  <c:v>-9272923.0148287192</c:v>
                </c:pt>
                <c:pt idx="131">
                  <c:v>-9272923.0148287192</c:v>
                </c:pt>
                <c:pt idx="132">
                  <c:v>-9192628.0076551959</c:v>
                </c:pt>
                <c:pt idx="133">
                  <c:v>-9192628.0076551959</c:v>
                </c:pt>
                <c:pt idx="134">
                  <c:v>-9142789.7273405939</c:v>
                </c:pt>
                <c:pt idx="135">
                  <c:v>-9142789.7273405939</c:v>
                </c:pt>
                <c:pt idx="138">
                  <c:v>-9142789.7273405939</c:v>
                </c:pt>
                <c:pt idx="139">
                  <c:v>-9142789.7273405939</c:v>
                </c:pt>
                <c:pt idx="140">
                  <c:v>-9142789.7273405939</c:v>
                </c:pt>
                <c:pt idx="141">
                  <c:v>-9062494.7201670706</c:v>
                </c:pt>
                <c:pt idx="142">
                  <c:v>-9062494.7201670706</c:v>
                </c:pt>
                <c:pt idx="143">
                  <c:v>-8982199.7129935473</c:v>
                </c:pt>
                <c:pt idx="144">
                  <c:v>-8982199.7129935473</c:v>
                </c:pt>
                <c:pt idx="145">
                  <c:v>-8901904.7058200222</c:v>
                </c:pt>
                <c:pt idx="146">
                  <c:v>-8901904.7058200222</c:v>
                </c:pt>
                <c:pt idx="147">
                  <c:v>-8821609.6986464988</c:v>
                </c:pt>
                <c:pt idx="148">
                  <c:v>-8821609.6986464988</c:v>
                </c:pt>
                <c:pt idx="149">
                  <c:v>-8741314.6914729755</c:v>
                </c:pt>
                <c:pt idx="150">
                  <c:v>-8741314.6914729755</c:v>
                </c:pt>
                <c:pt idx="151">
                  <c:v>-8661019.6842994522</c:v>
                </c:pt>
                <c:pt idx="152">
                  <c:v>-8661019.6842994522</c:v>
                </c:pt>
                <c:pt idx="153">
                  <c:v>-8580724.6771259289</c:v>
                </c:pt>
                <c:pt idx="154">
                  <c:v>-8580724.6771259289</c:v>
                </c:pt>
                <c:pt idx="155">
                  <c:v>-8500429.6699524056</c:v>
                </c:pt>
                <c:pt idx="156">
                  <c:v>-8500429.6699524056</c:v>
                </c:pt>
                <c:pt idx="157">
                  <c:v>-8450591.3896378055</c:v>
                </c:pt>
                <c:pt idx="158">
                  <c:v>-8450591.3896378055</c:v>
                </c:pt>
                <c:pt idx="161">
                  <c:v>-8450591.3896378055</c:v>
                </c:pt>
                <c:pt idx="162">
                  <c:v>-8450591.3896378055</c:v>
                </c:pt>
                <c:pt idx="163">
                  <c:v>-8450591.3896378055</c:v>
                </c:pt>
                <c:pt idx="164">
                  <c:v>-8370296.3824642822</c:v>
                </c:pt>
                <c:pt idx="165">
                  <c:v>-8370296.3824642822</c:v>
                </c:pt>
                <c:pt idx="166">
                  <c:v>-8290001.375290758</c:v>
                </c:pt>
                <c:pt idx="167">
                  <c:v>-8290001.375290758</c:v>
                </c:pt>
                <c:pt idx="168">
                  <c:v>-8209706.3681172347</c:v>
                </c:pt>
                <c:pt idx="169">
                  <c:v>-8209706.3681172347</c:v>
                </c:pt>
                <c:pt idx="170">
                  <c:v>-8129411.3609437114</c:v>
                </c:pt>
                <c:pt idx="171">
                  <c:v>-8129411.3609437114</c:v>
                </c:pt>
                <c:pt idx="172">
                  <c:v>-8049116.3537701871</c:v>
                </c:pt>
                <c:pt idx="173">
                  <c:v>-8049116.3537701871</c:v>
                </c:pt>
                <c:pt idx="174">
                  <c:v>-7968821.3465966638</c:v>
                </c:pt>
                <c:pt idx="175">
                  <c:v>-7968821.3465966638</c:v>
                </c:pt>
                <c:pt idx="176">
                  <c:v>-7888526.3394231405</c:v>
                </c:pt>
                <c:pt idx="177">
                  <c:v>-7888526.3394231405</c:v>
                </c:pt>
                <c:pt idx="178">
                  <c:v>-7808231.3322496163</c:v>
                </c:pt>
                <c:pt idx="179">
                  <c:v>-7808231.3322496163</c:v>
                </c:pt>
                <c:pt idx="180">
                  <c:v>-7758393.0519350143</c:v>
                </c:pt>
                <c:pt idx="181">
                  <c:v>-7758393.0519350143</c:v>
                </c:pt>
                <c:pt idx="184">
                  <c:v>-7758393.0519350143</c:v>
                </c:pt>
                <c:pt idx="185">
                  <c:v>-7758393.0519350143</c:v>
                </c:pt>
                <c:pt idx="186">
                  <c:v>-7758393.0519350143</c:v>
                </c:pt>
                <c:pt idx="187">
                  <c:v>-7678098.044761491</c:v>
                </c:pt>
                <c:pt idx="188">
                  <c:v>-7678098.044761491</c:v>
                </c:pt>
                <c:pt idx="189">
                  <c:v>-7597803.0375879668</c:v>
                </c:pt>
                <c:pt idx="190">
                  <c:v>-7597803.0375879668</c:v>
                </c:pt>
                <c:pt idx="191">
                  <c:v>-7517508.0304144435</c:v>
                </c:pt>
                <c:pt idx="192">
                  <c:v>-7517508.0304144435</c:v>
                </c:pt>
                <c:pt idx="193">
                  <c:v>-7437213.0232409202</c:v>
                </c:pt>
                <c:pt idx="194">
                  <c:v>-7437213.0232409202</c:v>
                </c:pt>
                <c:pt idx="195">
                  <c:v>-7356918.0160673959</c:v>
                </c:pt>
                <c:pt idx="196">
                  <c:v>-7356918.0160673959</c:v>
                </c:pt>
                <c:pt idx="197">
                  <c:v>-7276623.0088938726</c:v>
                </c:pt>
                <c:pt idx="198">
                  <c:v>-7276623.0088938726</c:v>
                </c:pt>
                <c:pt idx="199">
                  <c:v>-7196328.0017203493</c:v>
                </c:pt>
                <c:pt idx="200">
                  <c:v>-7196328.0017203493</c:v>
                </c:pt>
                <c:pt idx="201">
                  <c:v>-7116032.9945468251</c:v>
                </c:pt>
                <c:pt idx="202">
                  <c:v>-7116032.9945468251</c:v>
                </c:pt>
                <c:pt idx="203">
                  <c:v>-7066194.714232224</c:v>
                </c:pt>
                <c:pt idx="204">
                  <c:v>-7066194.714232224</c:v>
                </c:pt>
                <c:pt idx="207">
                  <c:v>-7066194.714232224</c:v>
                </c:pt>
                <c:pt idx="208">
                  <c:v>-7066194.714232224</c:v>
                </c:pt>
                <c:pt idx="209">
                  <c:v>-7066194.714232224</c:v>
                </c:pt>
                <c:pt idx="210">
                  <c:v>-6985899.7070587007</c:v>
                </c:pt>
                <c:pt idx="211">
                  <c:v>-6985899.7070587007</c:v>
                </c:pt>
                <c:pt idx="212">
                  <c:v>-6905604.6998851765</c:v>
                </c:pt>
                <c:pt idx="213">
                  <c:v>-6905604.6998851765</c:v>
                </c:pt>
                <c:pt idx="214">
                  <c:v>-6825309.6927116532</c:v>
                </c:pt>
                <c:pt idx="215">
                  <c:v>-6825309.6927116532</c:v>
                </c:pt>
                <c:pt idx="216">
                  <c:v>-6745014.6855381299</c:v>
                </c:pt>
                <c:pt idx="217">
                  <c:v>-6745014.6855381299</c:v>
                </c:pt>
                <c:pt idx="218">
                  <c:v>-6664719.6783646056</c:v>
                </c:pt>
                <c:pt idx="219">
                  <c:v>-6664719.6783646056</c:v>
                </c:pt>
                <c:pt idx="220">
                  <c:v>-6584424.6711910823</c:v>
                </c:pt>
                <c:pt idx="221">
                  <c:v>-6584424.6711910823</c:v>
                </c:pt>
                <c:pt idx="222">
                  <c:v>-6504129.664017559</c:v>
                </c:pt>
                <c:pt idx="223">
                  <c:v>-6504129.664017559</c:v>
                </c:pt>
                <c:pt idx="224">
                  <c:v>-6423834.6568440348</c:v>
                </c:pt>
                <c:pt idx="225">
                  <c:v>-6423834.6568440348</c:v>
                </c:pt>
                <c:pt idx="226">
                  <c:v>-6373996.3765294347</c:v>
                </c:pt>
                <c:pt idx="227">
                  <c:v>-6373996.3765294347</c:v>
                </c:pt>
                <c:pt idx="230">
                  <c:v>-6373996.3765294347</c:v>
                </c:pt>
                <c:pt idx="231">
                  <c:v>-6373996.3765294347</c:v>
                </c:pt>
                <c:pt idx="232">
                  <c:v>-6373996.3765294347</c:v>
                </c:pt>
                <c:pt idx="233">
                  <c:v>-6293701.3693559114</c:v>
                </c:pt>
                <c:pt idx="234">
                  <c:v>-6293701.3693559114</c:v>
                </c:pt>
                <c:pt idx="235">
                  <c:v>-6213406.3621823872</c:v>
                </c:pt>
                <c:pt idx="236">
                  <c:v>-6213406.3621823872</c:v>
                </c:pt>
                <c:pt idx="237">
                  <c:v>-6133111.3550088638</c:v>
                </c:pt>
                <c:pt idx="238">
                  <c:v>-6133111.3550088638</c:v>
                </c:pt>
                <c:pt idx="239">
                  <c:v>-6052816.3478353405</c:v>
                </c:pt>
                <c:pt idx="240">
                  <c:v>-6052816.3478353405</c:v>
                </c:pt>
                <c:pt idx="241">
                  <c:v>-5972521.3406618163</c:v>
                </c:pt>
                <c:pt idx="242">
                  <c:v>-5972521.3406618163</c:v>
                </c:pt>
                <c:pt idx="243">
                  <c:v>-5892226.333488293</c:v>
                </c:pt>
                <c:pt idx="244">
                  <c:v>-5892226.333488293</c:v>
                </c:pt>
                <c:pt idx="245">
                  <c:v>-5811931.3263147697</c:v>
                </c:pt>
                <c:pt idx="246">
                  <c:v>-5811931.3263147697</c:v>
                </c:pt>
                <c:pt idx="247">
                  <c:v>-5731636.3191412454</c:v>
                </c:pt>
                <c:pt idx="248">
                  <c:v>-5731636.3191412454</c:v>
                </c:pt>
                <c:pt idx="249">
                  <c:v>-5681798.0388266444</c:v>
                </c:pt>
                <c:pt idx="250">
                  <c:v>-5681798.0388266444</c:v>
                </c:pt>
                <c:pt idx="253">
                  <c:v>-5681798.0388266444</c:v>
                </c:pt>
                <c:pt idx="254">
                  <c:v>-5681798.0388266444</c:v>
                </c:pt>
                <c:pt idx="255">
                  <c:v>-5681798.0388266444</c:v>
                </c:pt>
                <c:pt idx="256">
                  <c:v>-5601503.0316531211</c:v>
                </c:pt>
                <c:pt idx="257">
                  <c:v>-5601503.0316531211</c:v>
                </c:pt>
                <c:pt idx="258">
                  <c:v>-5521208.0244795969</c:v>
                </c:pt>
                <c:pt idx="259">
                  <c:v>-5521208.0244795969</c:v>
                </c:pt>
                <c:pt idx="260">
                  <c:v>-5440913.0173060736</c:v>
                </c:pt>
                <c:pt idx="261">
                  <c:v>-5440913.0173060736</c:v>
                </c:pt>
                <c:pt idx="262">
                  <c:v>-5360618.0101325503</c:v>
                </c:pt>
                <c:pt idx="263">
                  <c:v>-5360618.0101325503</c:v>
                </c:pt>
                <c:pt idx="264">
                  <c:v>-5280323.002959026</c:v>
                </c:pt>
                <c:pt idx="265">
                  <c:v>-5280323.002959026</c:v>
                </c:pt>
                <c:pt idx="266">
                  <c:v>-5200027.9957855027</c:v>
                </c:pt>
                <c:pt idx="267">
                  <c:v>-5200027.9957855027</c:v>
                </c:pt>
                <c:pt idx="268">
                  <c:v>-5119732.9886119794</c:v>
                </c:pt>
                <c:pt idx="269">
                  <c:v>-5119732.9886119794</c:v>
                </c:pt>
                <c:pt idx="270">
                  <c:v>-5039437.9814384552</c:v>
                </c:pt>
                <c:pt idx="271">
                  <c:v>-5039437.9814384552</c:v>
                </c:pt>
                <c:pt idx="272">
                  <c:v>-4989599.7011238541</c:v>
                </c:pt>
                <c:pt idx="273">
                  <c:v>-4989599.7011238541</c:v>
                </c:pt>
                <c:pt idx="276">
                  <c:v>-4989599.7011238541</c:v>
                </c:pt>
                <c:pt idx="277">
                  <c:v>-4989599.7011238541</c:v>
                </c:pt>
                <c:pt idx="278">
                  <c:v>-4989599.7011238541</c:v>
                </c:pt>
                <c:pt idx="279">
                  <c:v>-4909304.6939503308</c:v>
                </c:pt>
                <c:pt idx="280">
                  <c:v>-4909304.6939503308</c:v>
                </c:pt>
                <c:pt idx="281">
                  <c:v>-4829009.6867768066</c:v>
                </c:pt>
                <c:pt idx="282">
                  <c:v>-4829009.6867768066</c:v>
                </c:pt>
                <c:pt idx="283">
                  <c:v>-4748714.6796032833</c:v>
                </c:pt>
                <c:pt idx="284">
                  <c:v>-4748714.6796032833</c:v>
                </c:pt>
                <c:pt idx="285">
                  <c:v>-4668419.67242976</c:v>
                </c:pt>
                <c:pt idx="286">
                  <c:v>-4668419.67242976</c:v>
                </c:pt>
                <c:pt idx="287">
                  <c:v>-4588124.6652562357</c:v>
                </c:pt>
                <c:pt idx="288">
                  <c:v>-4588124.6652562357</c:v>
                </c:pt>
                <c:pt idx="289">
                  <c:v>-4507829.6580827124</c:v>
                </c:pt>
                <c:pt idx="290">
                  <c:v>-4507829.6580827124</c:v>
                </c:pt>
                <c:pt idx="291">
                  <c:v>-4427534.6509091891</c:v>
                </c:pt>
                <c:pt idx="292">
                  <c:v>-4427534.6509091891</c:v>
                </c:pt>
                <c:pt idx="293">
                  <c:v>-4347239.6437356649</c:v>
                </c:pt>
                <c:pt idx="294">
                  <c:v>-4347239.6437356649</c:v>
                </c:pt>
                <c:pt idx="295">
                  <c:v>-4297401.3634210639</c:v>
                </c:pt>
                <c:pt idx="296">
                  <c:v>-4297401.3634210639</c:v>
                </c:pt>
                <c:pt idx="299">
                  <c:v>-4297401.3634210639</c:v>
                </c:pt>
                <c:pt idx="300">
                  <c:v>-4297401.3634210639</c:v>
                </c:pt>
                <c:pt idx="301">
                  <c:v>-4297401.3634210639</c:v>
                </c:pt>
                <c:pt idx="302">
                  <c:v>-4217106.3562475406</c:v>
                </c:pt>
                <c:pt idx="303">
                  <c:v>-4217106.3562475406</c:v>
                </c:pt>
                <c:pt idx="304">
                  <c:v>-4136811.3490740168</c:v>
                </c:pt>
                <c:pt idx="305">
                  <c:v>-4136811.3490740168</c:v>
                </c:pt>
                <c:pt idx="306">
                  <c:v>-4056516.341900493</c:v>
                </c:pt>
                <c:pt idx="307">
                  <c:v>-4056516.341900493</c:v>
                </c:pt>
                <c:pt idx="308">
                  <c:v>-3976221.3347269692</c:v>
                </c:pt>
                <c:pt idx="309">
                  <c:v>-3976221.3347269692</c:v>
                </c:pt>
                <c:pt idx="310">
                  <c:v>-3895926.3275534455</c:v>
                </c:pt>
                <c:pt idx="311">
                  <c:v>-3895926.3275534455</c:v>
                </c:pt>
                <c:pt idx="312">
                  <c:v>-3815631.3203799222</c:v>
                </c:pt>
                <c:pt idx="313">
                  <c:v>-3815631.3203799222</c:v>
                </c:pt>
                <c:pt idx="314">
                  <c:v>-3735336.3132063984</c:v>
                </c:pt>
                <c:pt idx="315">
                  <c:v>-3735336.3132063984</c:v>
                </c:pt>
                <c:pt idx="316">
                  <c:v>-3655041.3060328746</c:v>
                </c:pt>
                <c:pt idx="317">
                  <c:v>-3655041.3060328746</c:v>
                </c:pt>
                <c:pt idx="318">
                  <c:v>-3605203.0257182755</c:v>
                </c:pt>
                <c:pt idx="319">
                  <c:v>-3605203.0257182755</c:v>
                </c:pt>
                <c:pt idx="322">
                  <c:v>-3605203.0257182755</c:v>
                </c:pt>
                <c:pt idx="323">
                  <c:v>-3605203.0257182755</c:v>
                </c:pt>
                <c:pt idx="324">
                  <c:v>-3605203.0257182755</c:v>
                </c:pt>
                <c:pt idx="325">
                  <c:v>-3524908.0185447517</c:v>
                </c:pt>
                <c:pt idx="326">
                  <c:v>-3524908.0185447517</c:v>
                </c:pt>
                <c:pt idx="327">
                  <c:v>-3444613.0113712284</c:v>
                </c:pt>
                <c:pt idx="328">
                  <c:v>-3444613.0113712284</c:v>
                </c:pt>
                <c:pt idx="329">
                  <c:v>-3364318.0041977046</c:v>
                </c:pt>
                <c:pt idx="330">
                  <c:v>-3364318.0041977046</c:v>
                </c:pt>
                <c:pt idx="331">
                  <c:v>-3284022.9970241808</c:v>
                </c:pt>
                <c:pt idx="332">
                  <c:v>-3284022.9970241808</c:v>
                </c:pt>
                <c:pt idx="333">
                  <c:v>-3203727.9898506571</c:v>
                </c:pt>
                <c:pt idx="334">
                  <c:v>-3203727.9898506571</c:v>
                </c:pt>
                <c:pt idx="335">
                  <c:v>-3123432.9826771338</c:v>
                </c:pt>
                <c:pt idx="336">
                  <c:v>-3123432.9826771338</c:v>
                </c:pt>
                <c:pt idx="337">
                  <c:v>-3043137.97550361</c:v>
                </c:pt>
                <c:pt idx="338">
                  <c:v>-3043137.97550361</c:v>
                </c:pt>
                <c:pt idx="339">
                  <c:v>-2962842.9683300862</c:v>
                </c:pt>
                <c:pt idx="340">
                  <c:v>-2962842.9683300862</c:v>
                </c:pt>
                <c:pt idx="341">
                  <c:v>-2913004.6880154852</c:v>
                </c:pt>
                <c:pt idx="342">
                  <c:v>-2913004.6880154852</c:v>
                </c:pt>
                <c:pt idx="345">
                  <c:v>-2913004.6880154852</c:v>
                </c:pt>
                <c:pt idx="346">
                  <c:v>-2913004.6880154852</c:v>
                </c:pt>
                <c:pt idx="347">
                  <c:v>-2913004.6880154852</c:v>
                </c:pt>
                <c:pt idx="348">
                  <c:v>-2832709.6808419614</c:v>
                </c:pt>
                <c:pt idx="349">
                  <c:v>-2832709.6808419614</c:v>
                </c:pt>
                <c:pt idx="350">
                  <c:v>-2752414.6736684381</c:v>
                </c:pt>
                <c:pt idx="351">
                  <c:v>-2752414.6736684381</c:v>
                </c:pt>
                <c:pt idx="352">
                  <c:v>-2672119.6664949143</c:v>
                </c:pt>
                <c:pt idx="353">
                  <c:v>-2672119.6664949143</c:v>
                </c:pt>
                <c:pt idx="354">
                  <c:v>-2591824.6593213906</c:v>
                </c:pt>
                <c:pt idx="355">
                  <c:v>-2591824.6593213906</c:v>
                </c:pt>
                <c:pt idx="356">
                  <c:v>-2511529.6521478668</c:v>
                </c:pt>
                <c:pt idx="357">
                  <c:v>-2511529.6521478668</c:v>
                </c:pt>
                <c:pt idx="358">
                  <c:v>-2431234.6449743435</c:v>
                </c:pt>
                <c:pt idx="359">
                  <c:v>-2431234.6449743435</c:v>
                </c:pt>
                <c:pt idx="360">
                  <c:v>-2350939.6378008197</c:v>
                </c:pt>
                <c:pt idx="361">
                  <c:v>-2350939.6378008197</c:v>
                </c:pt>
                <c:pt idx="362">
                  <c:v>-2270644.6306272959</c:v>
                </c:pt>
                <c:pt idx="363">
                  <c:v>-2270644.6306272959</c:v>
                </c:pt>
                <c:pt idx="364">
                  <c:v>-2220806.3503126949</c:v>
                </c:pt>
                <c:pt idx="365">
                  <c:v>-2220806.3503126949</c:v>
                </c:pt>
                <c:pt idx="368">
                  <c:v>-2220806.3503126949</c:v>
                </c:pt>
                <c:pt idx="369">
                  <c:v>-2220806.3503126949</c:v>
                </c:pt>
                <c:pt idx="370">
                  <c:v>-2220806.3503126949</c:v>
                </c:pt>
                <c:pt idx="371">
                  <c:v>-2140511.3431391711</c:v>
                </c:pt>
                <c:pt idx="372">
                  <c:v>-2140511.3431391711</c:v>
                </c:pt>
                <c:pt idx="373">
                  <c:v>-2060216.3359656476</c:v>
                </c:pt>
                <c:pt idx="374">
                  <c:v>-2060216.3359656476</c:v>
                </c:pt>
                <c:pt idx="375">
                  <c:v>-1979921.3287921241</c:v>
                </c:pt>
                <c:pt idx="376">
                  <c:v>-1979921.3287921241</c:v>
                </c:pt>
                <c:pt idx="377">
                  <c:v>-1899626.3216186003</c:v>
                </c:pt>
                <c:pt idx="378">
                  <c:v>-1899626.3216186003</c:v>
                </c:pt>
                <c:pt idx="379">
                  <c:v>-1819331.3144450767</c:v>
                </c:pt>
                <c:pt idx="380">
                  <c:v>-1819331.3144450767</c:v>
                </c:pt>
                <c:pt idx="381">
                  <c:v>-1739036.3072715532</c:v>
                </c:pt>
                <c:pt idx="382">
                  <c:v>-1739036.3072715532</c:v>
                </c:pt>
                <c:pt idx="383">
                  <c:v>-1658741.3000980294</c:v>
                </c:pt>
                <c:pt idx="384">
                  <c:v>-1658741.3000980294</c:v>
                </c:pt>
                <c:pt idx="385">
                  <c:v>-1578446.2929245059</c:v>
                </c:pt>
                <c:pt idx="386">
                  <c:v>-1578446.2929245059</c:v>
                </c:pt>
                <c:pt idx="387">
                  <c:v>-1528608.0126099046</c:v>
                </c:pt>
                <c:pt idx="388">
                  <c:v>-1528608.0126099046</c:v>
                </c:pt>
                <c:pt idx="391">
                  <c:v>-1528608.0126099046</c:v>
                </c:pt>
                <c:pt idx="392">
                  <c:v>-1528608.0126099046</c:v>
                </c:pt>
                <c:pt idx="393">
                  <c:v>-1528608.0126099046</c:v>
                </c:pt>
                <c:pt idx="394">
                  <c:v>-1448313.0054363811</c:v>
                </c:pt>
                <c:pt idx="395">
                  <c:v>-1448313.0054363811</c:v>
                </c:pt>
                <c:pt idx="396">
                  <c:v>-1368017.9982628573</c:v>
                </c:pt>
                <c:pt idx="397">
                  <c:v>-1368017.9982628573</c:v>
                </c:pt>
                <c:pt idx="398">
                  <c:v>-1287722.9910893338</c:v>
                </c:pt>
                <c:pt idx="399">
                  <c:v>-1287722.9910893338</c:v>
                </c:pt>
                <c:pt idx="400">
                  <c:v>-1207427.98391581</c:v>
                </c:pt>
                <c:pt idx="401">
                  <c:v>-1207427.98391581</c:v>
                </c:pt>
                <c:pt idx="402">
                  <c:v>-1127132.9767422865</c:v>
                </c:pt>
                <c:pt idx="403">
                  <c:v>-1127132.9767422865</c:v>
                </c:pt>
                <c:pt idx="404">
                  <c:v>-1046837.9695687629</c:v>
                </c:pt>
                <c:pt idx="405">
                  <c:v>-1046837.9695687629</c:v>
                </c:pt>
                <c:pt idx="406">
                  <c:v>-966542.96239523927</c:v>
                </c:pt>
                <c:pt idx="407">
                  <c:v>-966542.96239523927</c:v>
                </c:pt>
                <c:pt idx="408">
                  <c:v>-886247.95522171562</c:v>
                </c:pt>
                <c:pt idx="409">
                  <c:v>-886247.95522171562</c:v>
                </c:pt>
                <c:pt idx="410">
                  <c:v>-836409.67490711436</c:v>
                </c:pt>
                <c:pt idx="411">
                  <c:v>-836409.67490711436</c:v>
                </c:pt>
                <c:pt idx="414">
                  <c:v>-836409.67490711436</c:v>
                </c:pt>
                <c:pt idx="415">
                  <c:v>-836409.67490711436</c:v>
                </c:pt>
                <c:pt idx="416">
                  <c:v>-836409.67490711436</c:v>
                </c:pt>
                <c:pt idx="417">
                  <c:v>-756114.6677335907</c:v>
                </c:pt>
                <c:pt idx="418">
                  <c:v>-756114.6677335907</c:v>
                </c:pt>
                <c:pt idx="419">
                  <c:v>-675819.66056006704</c:v>
                </c:pt>
                <c:pt idx="420">
                  <c:v>-675819.66056006704</c:v>
                </c:pt>
                <c:pt idx="421">
                  <c:v>-595524.6533865435</c:v>
                </c:pt>
                <c:pt idx="422">
                  <c:v>-595524.6533865435</c:v>
                </c:pt>
                <c:pt idx="423">
                  <c:v>-515229.64621301985</c:v>
                </c:pt>
                <c:pt idx="424">
                  <c:v>-515229.64621301985</c:v>
                </c:pt>
                <c:pt idx="425">
                  <c:v>-434934.63903949619</c:v>
                </c:pt>
                <c:pt idx="426">
                  <c:v>-434934.63903949619</c:v>
                </c:pt>
                <c:pt idx="427">
                  <c:v>-354639.63186597259</c:v>
                </c:pt>
                <c:pt idx="428">
                  <c:v>-354639.63186597259</c:v>
                </c:pt>
                <c:pt idx="429">
                  <c:v>-274344.624692449</c:v>
                </c:pt>
                <c:pt idx="430">
                  <c:v>-274344.624692449</c:v>
                </c:pt>
                <c:pt idx="431">
                  <c:v>-194049.61751892534</c:v>
                </c:pt>
                <c:pt idx="432">
                  <c:v>-194049.61751892534</c:v>
                </c:pt>
                <c:pt idx="433">
                  <c:v>-144211.33720432594</c:v>
                </c:pt>
                <c:pt idx="434">
                  <c:v>-144211.33720432594</c:v>
                </c:pt>
                <c:pt idx="437">
                  <c:v>-144211.33720432594</c:v>
                </c:pt>
                <c:pt idx="438">
                  <c:v>-144211.33720432594</c:v>
                </c:pt>
                <c:pt idx="439">
                  <c:v>-144211.33720432594</c:v>
                </c:pt>
                <c:pt idx="440">
                  <c:v>-63916.330030802317</c:v>
                </c:pt>
                <c:pt idx="441">
                  <c:v>-63916.330030802317</c:v>
                </c:pt>
                <c:pt idx="442">
                  <c:v>16378.67714272131</c:v>
                </c:pt>
                <c:pt idx="443">
                  <c:v>16378.67714272131</c:v>
                </c:pt>
                <c:pt idx="444">
                  <c:v>96673.684316244937</c:v>
                </c:pt>
                <c:pt idx="445">
                  <c:v>96673.684316244937</c:v>
                </c:pt>
                <c:pt idx="446">
                  <c:v>176968.69148976856</c:v>
                </c:pt>
                <c:pt idx="447">
                  <c:v>176968.69148976856</c:v>
                </c:pt>
                <c:pt idx="448">
                  <c:v>257263.69866329222</c:v>
                </c:pt>
                <c:pt idx="449">
                  <c:v>257263.69866329222</c:v>
                </c:pt>
                <c:pt idx="450">
                  <c:v>337558.70583681582</c:v>
                </c:pt>
                <c:pt idx="451">
                  <c:v>337558.70583681582</c:v>
                </c:pt>
                <c:pt idx="452">
                  <c:v>417853.71301033942</c:v>
                </c:pt>
                <c:pt idx="453">
                  <c:v>417853.71301033942</c:v>
                </c:pt>
                <c:pt idx="454">
                  <c:v>498148.72018386307</c:v>
                </c:pt>
                <c:pt idx="455">
                  <c:v>498148.72018386307</c:v>
                </c:pt>
                <c:pt idx="456">
                  <c:v>547987.00049846433</c:v>
                </c:pt>
                <c:pt idx="457">
                  <c:v>547987.00049846433</c:v>
                </c:pt>
                <c:pt idx="460">
                  <c:v>547987.00049846433</c:v>
                </c:pt>
                <c:pt idx="461">
                  <c:v>547987.00049846433</c:v>
                </c:pt>
                <c:pt idx="462">
                  <c:v>547987.00049846433</c:v>
                </c:pt>
                <c:pt idx="463">
                  <c:v>628282.00767198799</c:v>
                </c:pt>
                <c:pt idx="464">
                  <c:v>628282.00767198799</c:v>
                </c:pt>
                <c:pt idx="465">
                  <c:v>708577.01484551164</c:v>
                </c:pt>
                <c:pt idx="466">
                  <c:v>708577.01484551164</c:v>
                </c:pt>
                <c:pt idx="467">
                  <c:v>788872.02201903518</c:v>
                </c:pt>
                <c:pt idx="468">
                  <c:v>788872.02201903518</c:v>
                </c:pt>
                <c:pt idx="469">
                  <c:v>869167.02919255884</c:v>
                </c:pt>
                <c:pt idx="470">
                  <c:v>869167.02919255884</c:v>
                </c:pt>
                <c:pt idx="471">
                  <c:v>949462.0363660825</c:v>
                </c:pt>
                <c:pt idx="472">
                  <c:v>949462.0363660825</c:v>
                </c:pt>
                <c:pt idx="473">
                  <c:v>1029757.043539606</c:v>
                </c:pt>
                <c:pt idx="474">
                  <c:v>1029757.043539606</c:v>
                </c:pt>
                <c:pt idx="475">
                  <c:v>1110052.0507131298</c:v>
                </c:pt>
                <c:pt idx="476">
                  <c:v>1110052.0507131298</c:v>
                </c:pt>
                <c:pt idx="477">
                  <c:v>1190347.0578866533</c:v>
                </c:pt>
                <c:pt idx="478">
                  <c:v>1190347.0578866533</c:v>
                </c:pt>
                <c:pt idx="479">
                  <c:v>1240185.3382012546</c:v>
                </c:pt>
                <c:pt idx="480">
                  <c:v>1240185.3382012546</c:v>
                </c:pt>
                <c:pt idx="483">
                  <c:v>1240185.3382012546</c:v>
                </c:pt>
                <c:pt idx="484">
                  <c:v>1240185.3382012546</c:v>
                </c:pt>
                <c:pt idx="485">
                  <c:v>1240185.3382012546</c:v>
                </c:pt>
                <c:pt idx="486">
                  <c:v>1320480.3453747781</c:v>
                </c:pt>
                <c:pt idx="487">
                  <c:v>1320480.3453747781</c:v>
                </c:pt>
                <c:pt idx="488">
                  <c:v>1400775.3525483019</c:v>
                </c:pt>
                <c:pt idx="489">
                  <c:v>1400775.3525483019</c:v>
                </c:pt>
                <c:pt idx="490">
                  <c:v>1481070.3597218255</c:v>
                </c:pt>
                <c:pt idx="491">
                  <c:v>1481070.3597218255</c:v>
                </c:pt>
                <c:pt idx="492">
                  <c:v>1561365.3668953492</c:v>
                </c:pt>
                <c:pt idx="493">
                  <c:v>1561365.3668953492</c:v>
                </c:pt>
                <c:pt idx="494">
                  <c:v>1641660.3740688728</c:v>
                </c:pt>
                <c:pt idx="495">
                  <c:v>1641660.3740688728</c:v>
                </c:pt>
                <c:pt idx="496">
                  <c:v>1721955.3812423963</c:v>
                </c:pt>
                <c:pt idx="497">
                  <c:v>1721955.3812423963</c:v>
                </c:pt>
                <c:pt idx="498">
                  <c:v>1802250.3884159201</c:v>
                </c:pt>
                <c:pt idx="499">
                  <c:v>1802250.3884159201</c:v>
                </c:pt>
                <c:pt idx="500">
                  <c:v>1882545.3955894436</c:v>
                </c:pt>
                <c:pt idx="501">
                  <c:v>1882545.3955894436</c:v>
                </c:pt>
                <c:pt idx="502">
                  <c:v>1932383.6759040449</c:v>
                </c:pt>
                <c:pt idx="503">
                  <c:v>1932383.6759040449</c:v>
                </c:pt>
                <c:pt idx="506">
                  <c:v>1932383.6759040449</c:v>
                </c:pt>
                <c:pt idx="507">
                  <c:v>1932383.6759040449</c:v>
                </c:pt>
                <c:pt idx="508">
                  <c:v>1932383.6759040449</c:v>
                </c:pt>
                <c:pt idx="509">
                  <c:v>2012678.6830775684</c:v>
                </c:pt>
                <c:pt idx="510">
                  <c:v>2012678.6830775684</c:v>
                </c:pt>
                <c:pt idx="511">
                  <c:v>2092973.6902510922</c:v>
                </c:pt>
                <c:pt idx="512">
                  <c:v>2092973.6902510922</c:v>
                </c:pt>
                <c:pt idx="513">
                  <c:v>2173268.6974246157</c:v>
                </c:pt>
                <c:pt idx="514">
                  <c:v>2173268.6974246157</c:v>
                </c:pt>
                <c:pt idx="515">
                  <c:v>2253563.7045981395</c:v>
                </c:pt>
                <c:pt idx="516">
                  <c:v>2253563.7045981395</c:v>
                </c:pt>
                <c:pt idx="517">
                  <c:v>2333858.7117716633</c:v>
                </c:pt>
                <c:pt idx="518">
                  <c:v>2333858.7117716633</c:v>
                </c:pt>
                <c:pt idx="519">
                  <c:v>2414153.7189451866</c:v>
                </c:pt>
                <c:pt idx="520">
                  <c:v>2414153.7189451866</c:v>
                </c:pt>
                <c:pt idx="521">
                  <c:v>2494448.7261187104</c:v>
                </c:pt>
                <c:pt idx="522">
                  <c:v>2494448.7261187104</c:v>
                </c:pt>
                <c:pt idx="523">
                  <c:v>2574743.7332922341</c:v>
                </c:pt>
                <c:pt idx="524">
                  <c:v>2574743.7332922341</c:v>
                </c:pt>
                <c:pt idx="525">
                  <c:v>2624582.0136068352</c:v>
                </c:pt>
                <c:pt idx="526">
                  <c:v>2624582.0136068352</c:v>
                </c:pt>
                <c:pt idx="529">
                  <c:v>2624582.0136068352</c:v>
                </c:pt>
                <c:pt idx="530">
                  <c:v>2624582.0136068352</c:v>
                </c:pt>
                <c:pt idx="531">
                  <c:v>2624582.0136068352</c:v>
                </c:pt>
                <c:pt idx="532">
                  <c:v>2704877.0207803589</c:v>
                </c:pt>
                <c:pt idx="533">
                  <c:v>2704877.0207803589</c:v>
                </c:pt>
                <c:pt idx="534">
                  <c:v>2785172.0279538822</c:v>
                </c:pt>
                <c:pt idx="535">
                  <c:v>2785172.0279538822</c:v>
                </c:pt>
                <c:pt idx="536">
                  <c:v>2865467.035127406</c:v>
                </c:pt>
                <c:pt idx="537">
                  <c:v>2865467.035127406</c:v>
                </c:pt>
                <c:pt idx="538">
                  <c:v>2945762.0423009298</c:v>
                </c:pt>
                <c:pt idx="539">
                  <c:v>2945762.0423009298</c:v>
                </c:pt>
                <c:pt idx="540">
                  <c:v>3026057.0494744536</c:v>
                </c:pt>
                <c:pt idx="541">
                  <c:v>3026057.0494744536</c:v>
                </c:pt>
                <c:pt idx="542">
                  <c:v>3106352.0566479769</c:v>
                </c:pt>
                <c:pt idx="543">
                  <c:v>3106352.0566479769</c:v>
                </c:pt>
                <c:pt idx="544">
                  <c:v>3186647.0638215006</c:v>
                </c:pt>
                <c:pt idx="545">
                  <c:v>3186647.0638215006</c:v>
                </c:pt>
                <c:pt idx="546">
                  <c:v>3266942.0709950244</c:v>
                </c:pt>
                <c:pt idx="547">
                  <c:v>3266942.0709950244</c:v>
                </c:pt>
                <c:pt idx="548">
                  <c:v>3316780.3513096254</c:v>
                </c:pt>
                <c:pt idx="549">
                  <c:v>3316780.3513096254</c:v>
                </c:pt>
                <c:pt idx="552">
                  <c:v>3316780.3513096254</c:v>
                </c:pt>
                <c:pt idx="553">
                  <c:v>3316780.3513096254</c:v>
                </c:pt>
                <c:pt idx="554">
                  <c:v>3316780.3513096254</c:v>
                </c:pt>
                <c:pt idx="555">
                  <c:v>3397075.3584831492</c:v>
                </c:pt>
                <c:pt idx="556">
                  <c:v>3397075.3584831492</c:v>
                </c:pt>
                <c:pt idx="557">
                  <c:v>3477370.3656566725</c:v>
                </c:pt>
                <c:pt idx="558">
                  <c:v>3477370.3656566725</c:v>
                </c:pt>
                <c:pt idx="559">
                  <c:v>3557665.3728301963</c:v>
                </c:pt>
                <c:pt idx="560">
                  <c:v>3557665.3728301963</c:v>
                </c:pt>
                <c:pt idx="561">
                  <c:v>3637960.3800037201</c:v>
                </c:pt>
                <c:pt idx="562">
                  <c:v>3637960.3800037201</c:v>
                </c:pt>
                <c:pt idx="563">
                  <c:v>3718255.3871772438</c:v>
                </c:pt>
                <c:pt idx="564">
                  <c:v>3718255.3871772438</c:v>
                </c:pt>
                <c:pt idx="565">
                  <c:v>3798550.3943507671</c:v>
                </c:pt>
                <c:pt idx="566">
                  <c:v>3798550.3943507671</c:v>
                </c:pt>
                <c:pt idx="567">
                  <c:v>3878845.4015242909</c:v>
                </c:pt>
                <c:pt idx="568">
                  <c:v>3878845.4015242909</c:v>
                </c:pt>
                <c:pt idx="569">
                  <c:v>3959140.4086978147</c:v>
                </c:pt>
                <c:pt idx="570">
                  <c:v>3959140.4086978147</c:v>
                </c:pt>
                <c:pt idx="571">
                  <c:v>4008978.6890124138</c:v>
                </c:pt>
                <c:pt idx="572">
                  <c:v>4008978.6890124138</c:v>
                </c:pt>
                <c:pt idx="575">
                  <c:v>4008978.6890124138</c:v>
                </c:pt>
                <c:pt idx="576">
                  <c:v>4008978.6890124138</c:v>
                </c:pt>
                <c:pt idx="577">
                  <c:v>4008978.6890124138</c:v>
                </c:pt>
                <c:pt idx="578">
                  <c:v>4089273.6961859376</c:v>
                </c:pt>
                <c:pt idx="579">
                  <c:v>4089273.6961859376</c:v>
                </c:pt>
                <c:pt idx="580">
                  <c:v>4169568.7033594609</c:v>
                </c:pt>
                <c:pt idx="581">
                  <c:v>4169568.7033594609</c:v>
                </c:pt>
                <c:pt idx="582">
                  <c:v>4249863.7105329847</c:v>
                </c:pt>
                <c:pt idx="583">
                  <c:v>4249863.7105329847</c:v>
                </c:pt>
                <c:pt idx="584">
                  <c:v>4330158.717706508</c:v>
                </c:pt>
                <c:pt idx="585">
                  <c:v>4330158.717706508</c:v>
                </c:pt>
                <c:pt idx="586">
                  <c:v>4410453.7248800322</c:v>
                </c:pt>
                <c:pt idx="587">
                  <c:v>4410453.7248800322</c:v>
                </c:pt>
                <c:pt idx="588">
                  <c:v>4490748.7320535555</c:v>
                </c:pt>
                <c:pt idx="589">
                  <c:v>4490748.7320535555</c:v>
                </c:pt>
                <c:pt idx="590">
                  <c:v>4571043.7392270789</c:v>
                </c:pt>
                <c:pt idx="591">
                  <c:v>4571043.7392270789</c:v>
                </c:pt>
                <c:pt idx="592">
                  <c:v>4651338.7464006031</c:v>
                </c:pt>
                <c:pt idx="593">
                  <c:v>4651338.7464006031</c:v>
                </c:pt>
                <c:pt idx="594">
                  <c:v>4701177.026715206</c:v>
                </c:pt>
                <c:pt idx="595">
                  <c:v>4701177.026715206</c:v>
                </c:pt>
                <c:pt idx="598">
                  <c:v>4701177.026715206</c:v>
                </c:pt>
                <c:pt idx="599">
                  <c:v>4701177.026715206</c:v>
                </c:pt>
                <c:pt idx="600">
                  <c:v>4701177.026715206</c:v>
                </c:pt>
                <c:pt idx="601">
                  <c:v>4781472.0338887293</c:v>
                </c:pt>
                <c:pt idx="602">
                  <c:v>4781472.0338887293</c:v>
                </c:pt>
                <c:pt idx="603">
                  <c:v>4861767.0410622535</c:v>
                </c:pt>
                <c:pt idx="604">
                  <c:v>4861767.0410622535</c:v>
                </c:pt>
                <c:pt idx="605">
                  <c:v>4942062.0482357768</c:v>
                </c:pt>
                <c:pt idx="606">
                  <c:v>4942062.0482357768</c:v>
                </c:pt>
                <c:pt idx="607">
                  <c:v>5022357.0554093001</c:v>
                </c:pt>
                <c:pt idx="608">
                  <c:v>5022357.0554093001</c:v>
                </c:pt>
                <c:pt idx="609">
                  <c:v>5102652.0625828244</c:v>
                </c:pt>
                <c:pt idx="610">
                  <c:v>5102652.0625828244</c:v>
                </c:pt>
                <c:pt idx="611">
                  <c:v>5182947.0697563477</c:v>
                </c:pt>
                <c:pt idx="612">
                  <c:v>5182947.0697563477</c:v>
                </c:pt>
                <c:pt idx="613">
                  <c:v>5263242.076929871</c:v>
                </c:pt>
                <c:pt idx="614">
                  <c:v>5263242.076929871</c:v>
                </c:pt>
                <c:pt idx="615">
                  <c:v>5343537.0841033952</c:v>
                </c:pt>
                <c:pt idx="616">
                  <c:v>5343537.0841033952</c:v>
                </c:pt>
                <c:pt idx="617">
                  <c:v>5393375.3644179944</c:v>
                </c:pt>
                <c:pt idx="618">
                  <c:v>5393375.3644179944</c:v>
                </c:pt>
                <c:pt idx="621">
                  <c:v>5393375.3644179944</c:v>
                </c:pt>
                <c:pt idx="622">
                  <c:v>5393375.3644179944</c:v>
                </c:pt>
                <c:pt idx="623">
                  <c:v>5393375.3644179944</c:v>
                </c:pt>
                <c:pt idx="624">
                  <c:v>5473670.3715915177</c:v>
                </c:pt>
                <c:pt idx="625">
                  <c:v>5473670.3715915177</c:v>
                </c:pt>
                <c:pt idx="626">
                  <c:v>5553965.3787650419</c:v>
                </c:pt>
                <c:pt idx="627">
                  <c:v>5553965.3787650419</c:v>
                </c:pt>
                <c:pt idx="628">
                  <c:v>5634260.3859385652</c:v>
                </c:pt>
                <c:pt idx="629">
                  <c:v>5634260.3859385652</c:v>
                </c:pt>
                <c:pt idx="630">
                  <c:v>5714555.3931120886</c:v>
                </c:pt>
                <c:pt idx="631">
                  <c:v>5714555.3931120886</c:v>
                </c:pt>
                <c:pt idx="632">
                  <c:v>5794850.4002856128</c:v>
                </c:pt>
                <c:pt idx="633">
                  <c:v>5794850.4002856128</c:v>
                </c:pt>
                <c:pt idx="634">
                  <c:v>5875145.4074591361</c:v>
                </c:pt>
                <c:pt idx="635">
                  <c:v>5875145.4074591361</c:v>
                </c:pt>
                <c:pt idx="636">
                  <c:v>5955440.4146326594</c:v>
                </c:pt>
                <c:pt idx="637">
                  <c:v>5955440.4146326594</c:v>
                </c:pt>
                <c:pt idx="638">
                  <c:v>6035735.4218061836</c:v>
                </c:pt>
                <c:pt idx="639">
                  <c:v>6035735.4218061836</c:v>
                </c:pt>
                <c:pt idx="640">
                  <c:v>6085573.7021207828</c:v>
                </c:pt>
                <c:pt idx="641">
                  <c:v>6085573.7021207828</c:v>
                </c:pt>
                <c:pt idx="644">
                  <c:v>6085573.7021207828</c:v>
                </c:pt>
                <c:pt idx="645">
                  <c:v>6085573.7021207828</c:v>
                </c:pt>
                <c:pt idx="646">
                  <c:v>6085573.7021207828</c:v>
                </c:pt>
                <c:pt idx="647">
                  <c:v>6165868.7092943061</c:v>
                </c:pt>
                <c:pt idx="648">
                  <c:v>6165868.7092943061</c:v>
                </c:pt>
                <c:pt idx="649">
                  <c:v>6246163.7164678304</c:v>
                </c:pt>
                <c:pt idx="650">
                  <c:v>6246163.7164678304</c:v>
                </c:pt>
                <c:pt idx="651">
                  <c:v>6326458.7236413537</c:v>
                </c:pt>
                <c:pt idx="652">
                  <c:v>6326458.7236413537</c:v>
                </c:pt>
                <c:pt idx="653">
                  <c:v>6406753.730814877</c:v>
                </c:pt>
                <c:pt idx="654">
                  <c:v>6406753.730814877</c:v>
                </c:pt>
                <c:pt idx="655">
                  <c:v>6487048.7379884012</c:v>
                </c:pt>
                <c:pt idx="656">
                  <c:v>6487048.7379884012</c:v>
                </c:pt>
                <c:pt idx="657">
                  <c:v>6567343.7451619245</c:v>
                </c:pt>
                <c:pt idx="658">
                  <c:v>6567343.7451619245</c:v>
                </c:pt>
                <c:pt idx="659">
                  <c:v>6647638.7523354478</c:v>
                </c:pt>
                <c:pt idx="660">
                  <c:v>6647638.7523354478</c:v>
                </c:pt>
                <c:pt idx="661">
                  <c:v>6727933.7595089721</c:v>
                </c:pt>
                <c:pt idx="662">
                  <c:v>6727933.7595089721</c:v>
                </c:pt>
                <c:pt idx="663">
                  <c:v>6777772.0398235731</c:v>
                </c:pt>
                <c:pt idx="664">
                  <c:v>6777772.0398235731</c:v>
                </c:pt>
              </c:numCache>
            </c:numRef>
          </c:xVal>
          <c:yVal>
            <c:numRef>
              <c:f>'NPV Probability Distribution'!$C$2502:$C$3167</c:f>
              <c:numCache>
                <c:formatCode>General</c:formatCode>
                <c:ptCount val="666"/>
                <c:pt idx="0">
                  <c:v>0</c:v>
                </c:pt>
                <c:pt idx="1">
                  <c:v>0</c:v>
                </c:pt>
                <c:pt idx="2">
                  <c:v>2.6004107521750035E-8</c:v>
                </c:pt>
                <c:pt idx="3">
                  <c:v>2.6004107521750035E-8</c:v>
                </c:pt>
                <c:pt idx="4">
                  <c:v>0</c:v>
                </c:pt>
                <c:pt idx="5">
                  <c:v>0</c:v>
                </c:pt>
                <c:pt idx="6">
                  <c:v>2.6004107521750035E-8</c:v>
                </c:pt>
                <c:pt idx="7">
                  <c:v>2.6004107521750035E-8</c:v>
                </c:pt>
                <c:pt idx="8">
                  <c:v>0</c:v>
                </c:pt>
                <c:pt idx="9">
                  <c:v>0</c:v>
                </c:pt>
                <c:pt idx="10">
                  <c:v>2.6004107521750035E-8</c:v>
                </c:pt>
                <c:pt idx="11">
                  <c:v>2.6004107521750035E-8</c:v>
                </c:pt>
                <c:pt idx="12">
                  <c:v>0</c:v>
                </c:pt>
                <c:pt idx="13">
                  <c:v>0</c:v>
                </c:pt>
                <c:pt idx="14">
                  <c:v>2.6004107521750035E-8</c:v>
                </c:pt>
                <c:pt idx="15">
                  <c:v>2.6004107521750035E-8</c:v>
                </c:pt>
                <c:pt idx="16">
                  <c:v>0</c:v>
                </c:pt>
                <c:pt idx="17">
                  <c:v>0</c:v>
                </c:pt>
                <c:pt idx="18">
                  <c:v>2.6004107521750035E-8</c:v>
                </c:pt>
                <c:pt idx="19">
                  <c:v>2.6004107521750035E-8</c:v>
                </c:pt>
                <c:pt idx="20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2.0225416961361141E-8</c:v>
                </c:pt>
                <c:pt idx="26">
                  <c:v>2.0225416961361141E-8</c:v>
                </c:pt>
                <c:pt idx="27">
                  <c:v>0</c:v>
                </c:pt>
                <c:pt idx="28">
                  <c:v>0</c:v>
                </c:pt>
                <c:pt idx="29">
                  <c:v>2.0225416961361141E-8</c:v>
                </c:pt>
                <c:pt idx="30">
                  <c:v>2.0225416961361141E-8</c:v>
                </c:pt>
                <c:pt idx="31">
                  <c:v>0</c:v>
                </c:pt>
                <c:pt idx="32">
                  <c:v>0</c:v>
                </c:pt>
                <c:pt idx="33">
                  <c:v>2.0225416961361141E-8</c:v>
                </c:pt>
                <c:pt idx="34">
                  <c:v>2.0225416961361141E-8</c:v>
                </c:pt>
                <c:pt idx="35">
                  <c:v>0</c:v>
                </c:pt>
                <c:pt idx="36">
                  <c:v>0</c:v>
                </c:pt>
                <c:pt idx="37">
                  <c:v>2.0225416961361141E-8</c:v>
                </c:pt>
                <c:pt idx="38">
                  <c:v>2.0225416961361141E-8</c:v>
                </c:pt>
                <c:pt idx="39">
                  <c:v>0</c:v>
                </c:pt>
                <c:pt idx="40">
                  <c:v>0</c:v>
                </c:pt>
                <c:pt idx="41">
                  <c:v>2.0225416961361141E-8</c:v>
                </c:pt>
                <c:pt idx="42">
                  <c:v>2.0225416961361141E-8</c:v>
                </c:pt>
                <c:pt idx="43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4.0450833922722275E-8</c:v>
                </c:pt>
                <c:pt idx="49">
                  <c:v>4.0450833922722275E-8</c:v>
                </c:pt>
                <c:pt idx="50">
                  <c:v>0</c:v>
                </c:pt>
                <c:pt idx="51">
                  <c:v>0</c:v>
                </c:pt>
                <c:pt idx="52">
                  <c:v>4.0450833922722275E-8</c:v>
                </c:pt>
                <c:pt idx="53">
                  <c:v>4.0450833922722275E-8</c:v>
                </c:pt>
                <c:pt idx="54">
                  <c:v>0</c:v>
                </c:pt>
                <c:pt idx="55">
                  <c:v>0</c:v>
                </c:pt>
                <c:pt idx="56">
                  <c:v>4.0450833922722275E-8</c:v>
                </c:pt>
                <c:pt idx="57">
                  <c:v>4.0450833922722275E-8</c:v>
                </c:pt>
                <c:pt idx="58">
                  <c:v>0</c:v>
                </c:pt>
                <c:pt idx="59">
                  <c:v>0</c:v>
                </c:pt>
                <c:pt idx="60">
                  <c:v>4.0450833922722275E-8</c:v>
                </c:pt>
                <c:pt idx="61">
                  <c:v>4.0450833922722275E-8</c:v>
                </c:pt>
                <c:pt idx="62">
                  <c:v>0</c:v>
                </c:pt>
                <c:pt idx="63">
                  <c:v>0</c:v>
                </c:pt>
                <c:pt idx="64">
                  <c:v>4.0450833922722275E-8</c:v>
                </c:pt>
                <c:pt idx="65">
                  <c:v>4.0450833922722275E-8</c:v>
                </c:pt>
                <c:pt idx="66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1.5891399041069502E-8</c:v>
                </c:pt>
                <c:pt idx="72">
                  <c:v>1.5891399041069502E-8</c:v>
                </c:pt>
                <c:pt idx="73">
                  <c:v>0</c:v>
                </c:pt>
                <c:pt idx="74">
                  <c:v>0</c:v>
                </c:pt>
                <c:pt idx="75">
                  <c:v>1.5891399041069502E-8</c:v>
                </c:pt>
                <c:pt idx="76">
                  <c:v>1.5891399041069502E-8</c:v>
                </c:pt>
                <c:pt idx="77">
                  <c:v>0</c:v>
                </c:pt>
                <c:pt idx="78">
                  <c:v>0</c:v>
                </c:pt>
                <c:pt idx="79">
                  <c:v>1.5891399041069502E-8</c:v>
                </c:pt>
                <c:pt idx="80">
                  <c:v>1.5891399041069502E-8</c:v>
                </c:pt>
                <c:pt idx="81">
                  <c:v>0</c:v>
                </c:pt>
                <c:pt idx="82">
                  <c:v>0</c:v>
                </c:pt>
                <c:pt idx="83">
                  <c:v>1.5891399041069502E-8</c:v>
                </c:pt>
                <c:pt idx="84">
                  <c:v>1.5891399041069502E-8</c:v>
                </c:pt>
                <c:pt idx="85">
                  <c:v>0</c:v>
                </c:pt>
                <c:pt idx="86">
                  <c:v>0</c:v>
                </c:pt>
                <c:pt idx="87">
                  <c:v>1.5891399041069502E-8</c:v>
                </c:pt>
                <c:pt idx="88">
                  <c:v>1.5891399041069502E-8</c:v>
                </c:pt>
                <c:pt idx="89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3.1782798082138938E-8</c:v>
                </c:pt>
                <c:pt idx="95">
                  <c:v>3.1782798082138938E-8</c:v>
                </c:pt>
                <c:pt idx="96">
                  <c:v>0</c:v>
                </c:pt>
                <c:pt idx="97">
                  <c:v>0</c:v>
                </c:pt>
                <c:pt idx="98">
                  <c:v>3.1782798082138938E-8</c:v>
                </c:pt>
                <c:pt idx="99">
                  <c:v>3.1782798082138938E-8</c:v>
                </c:pt>
                <c:pt idx="100">
                  <c:v>0</c:v>
                </c:pt>
                <c:pt idx="101">
                  <c:v>0</c:v>
                </c:pt>
                <c:pt idx="102">
                  <c:v>3.1782798082138938E-8</c:v>
                </c:pt>
                <c:pt idx="103">
                  <c:v>3.1782798082138938E-8</c:v>
                </c:pt>
                <c:pt idx="104">
                  <c:v>0</c:v>
                </c:pt>
                <c:pt idx="105">
                  <c:v>0</c:v>
                </c:pt>
                <c:pt idx="106">
                  <c:v>3.1782798082138938E-8</c:v>
                </c:pt>
                <c:pt idx="107">
                  <c:v>3.1782798082138938E-8</c:v>
                </c:pt>
                <c:pt idx="108">
                  <c:v>0</c:v>
                </c:pt>
                <c:pt idx="109">
                  <c:v>0</c:v>
                </c:pt>
                <c:pt idx="110">
                  <c:v>3.1782798082138938E-8</c:v>
                </c:pt>
                <c:pt idx="111">
                  <c:v>3.1782798082138938E-8</c:v>
                </c:pt>
                <c:pt idx="112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2.4559434881652813E-8</c:v>
                </c:pt>
                <c:pt idx="118">
                  <c:v>2.4559434881652813E-8</c:v>
                </c:pt>
                <c:pt idx="119">
                  <c:v>0</c:v>
                </c:pt>
                <c:pt idx="120">
                  <c:v>0</c:v>
                </c:pt>
                <c:pt idx="121">
                  <c:v>2.4559434881652813E-8</c:v>
                </c:pt>
                <c:pt idx="122">
                  <c:v>2.4559434881652813E-8</c:v>
                </c:pt>
                <c:pt idx="123">
                  <c:v>0</c:v>
                </c:pt>
                <c:pt idx="124">
                  <c:v>0</c:v>
                </c:pt>
                <c:pt idx="125">
                  <c:v>2.4559434881652813E-8</c:v>
                </c:pt>
                <c:pt idx="126">
                  <c:v>2.4559434881652813E-8</c:v>
                </c:pt>
                <c:pt idx="127">
                  <c:v>0</c:v>
                </c:pt>
                <c:pt idx="128">
                  <c:v>0</c:v>
                </c:pt>
                <c:pt idx="129">
                  <c:v>2.4559434881652813E-8</c:v>
                </c:pt>
                <c:pt idx="130">
                  <c:v>2.4559434881652813E-8</c:v>
                </c:pt>
                <c:pt idx="131">
                  <c:v>0</c:v>
                </c:pt>
                <c:pt idx="132">
                  <c:v>0</c:v>
                </c:pt>
                <c:pt idx="133">
                  <c:v>2.4559434881652813E-8</c:v>
                </c:pt>
                <c:pt idx="134">
                  <c:v>2.4559434881652813E-8</c:v>
                </c:pt>
                <c:pt idx="135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1.8780744321263962E-8</c:v>
                </c:pt>
                <c:pt idx="141">
                  <c:v>1.8780744321263962E-8</c:v>
                </c:pt>
                <c:pt idx="142">
                  <c:v>0</c:v>
                </c:pt>
                <c:pt idx="143">
                  <c:v>0</c:v>
                </c:pt>
                <c:pt idx="144">
                  <c:v>1.8780744321263962E-8</c:v>
                </c:pt>
                <c:pt idx="145">
                  <c:v>1.8780744321263962E-8</c:v>
                </c:pt>
                <c:pt idx="146">
                  <c:v>0</c:v>
                </c:pt>
                <c:pt idx="147">
                  <c:v>0</c:v>
                </c:pt>
                <c:pt idx="148">
                  <c:v>1.8780744321263962E-8</c:v>
                </c:pt>
                <c:pt idx="149">
                  <c:v>1.8780744321263962E-8</c:v>
                </c:pt>
                <c:pt idx="150">
                  <c:v>0</c:v>
                </c:pt>
                <c:pt idx="151">
                  <c:v>0</c:v>
                </c:pt>
                <c:pt idx="152">
                  <c:v>1.8780744321263962E-8</c:v>
                </c:pt>
                <c:pt idx="153">
                  <c:v>1.8780744321263962E-8</c:v>
                </c:pt>
                <c:pt idx="154">
                  <c:v>0</c:v>
                </c:pt>
                <c:pt idx="155">
                  <c:v>0</c:v>
                </c:pt>
                <c:pt idx="156">
                  <c:v>1.8780744321263962E-8</c:v>
                </c:pt>
                <c:pt idx="157">
                  <c:v>1.8780744321263962E-8</c:v>
                </c:pt>
                <c:pt idx="158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2.1670089601458353E-8</c:v>
                </c:pt>
                <c:pt idx="164">
                  <c:v>2.1670089601458353E-8</c:v>
                </c:pt>
                <c:pt idx="165">
                  <c:v>0</c:v>
                </c:pt>
                <c:pt idx="166">
                  <c:v>0</c:v>
                </c:pt>
                <c:pt idx="167">
                  <c:v>2.1670089601458353E-8</c:v>
                </c:pt>
                <c:pt idx="168">
                  <c:v>2.1670089601458353E-8</c:v>
                </c:pt>
                <c:pt idx="169">
                  <c:v>0</c:v>
                </c:pt>
                <c:pt idx="170">
                  <c:v>0</c:v>
                </c:pt>
                <c:pt idx="171">
                  <c:v>2.1670089601458353E-8</c:v>
                </c:pt>
                <c:pt idx="172">
                  <c:v>2.1670089601458353E-8</c:v>
                </c:pt>
                <c:pt idx="173">
                  <c:v>0</c:v>
                </c:pt>
                <c:pt idx="174">
                  <c:v>0</c:v>
                </c:pt>
                <c:pt idx="175">
                  <c:v>2.1670089601458353E-8</c:v>
                </c:pt>
                <c:pt idx="176">
                  <c:v>2.1670089601458353E-8</c:v>
                </c:pt>
                <c:pt idx="177">
                  <c:v>0</c:v>
                </c:pt>
                <c:pt idx="178">
                  <c:v>0</c:v>
                </c:pt>
                <c:pt idx="179">
                  <c:v>2.1670089601458353E-8</c:v>
                </c:pt>
                <c:pt idx="180">
                  <c:v>2.1670089601458353E-8</c:v>
                </c:pt>
                <c:pt idx="181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2.8893452801944468E-8</c:v>
                </c:pt>
                <c:pt idx="187">
                  <c:v>2.8893452801944468E-8</c:v>
                </c:pt>
                <c:pt idx="188">
                  <c:v>0</c:v>
                </c:pt>
                <c:pt idx="189">
                  <c:v>0</c:v>
                </c:pt>
                <c:pt idx="190">
                  <c:v>2.8893452801944468E-8</c:v>
                </c:pt>
                <c:pt idx="191">
                  <c:v>2.8893452801944468E-8</c:v>
                </c:pt>
                <c:pt idx="192">
                  <c:v>0</c:v>
                </c:pt>
                <c:pt idx="193">
                  <c:v>0</c:v>
                </c:pt>
                <c:pt idx="194">
                  <c:v>2.8893452801944468E-8</c:v>
                </c:pt>
                <c:pt idx="195">
                  <c:v>2.8893452801944468E-8</c:v>
                </c:pt>
                <c:pt idx="196">
                  <c:v>0</c:v>
                </c:pt>
                <c:pt idx="197">
                  <c:v>0</c:v>
                </c:pt>
                <c:pt idx="198">
                  <c:v>2.8893452801944468E-8</c:v>
                </c:pt>
                <c:pt idx="199">
                  <c:v>2.8893452801944468E-8</c:v>
                </c:pt>
                <c:pt idx="200">
                  <c:v>0</c:v>
                </c:pt>
                <c:pt idx="201">
                  <c:v>0</c:v>
                </c:pt>
                <c:pt idx="202">
                  <c:v>2.8893452801944468E-8</c:v>
                </c:pt>
                <c:pt idx="203">
                  <c:v>2.8893452801944468E-8</c:v>
                </c:pt>
                <c:pt idx="204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1.8780744321263956E-8</c:v>
                </c:pt>
                <c:pt idx="210">
                  <c:v>1.8780744321263956E-8</c:v>
                </c:pt>
                <c:pt idx="211">
                  <c:v>0</c:v>
                </c:pt>
                <c:pt idx="212">
                  <c:v>0</c:v>
                </c:pt>
                <c:pt idx="213">
                  <c:v>1.8780744321263956E-8</c:v>
                </c:pt>
                <c:pt idx="214">
                  <c:v>1.8780744321263956E-8</c:v>
                </c:pt>
                <c:pt idx="215">
                  <c:v>0</c:v>
                </c:pt>
                <c:pt idx="216">
                  <c:v>0</c:v>
                </c:pt>
                <c:pt idx="217">
                  <c:v>1.8780744321263956E-8</c:v>
                </c:pt>
                <c:pt idx="218">
                  <c:v>1.8780744321263956E-8</c:v>
                </c:pt>
                <c:pt idx="219">
                  <c:v>0</c:v>
                </c:pt>
                <c:pt idx="220">
                  <c:v>0</c:v>
                </c:pt>
                <c:pt idx="221">
                  <c:v>1.8780744321263956E-8</c:v>
                </c:pt>
                <c:pt idx="222">
                  <c:v>1.8780744321263956E-8</c:v>
                </c:pt>
                <c:pt idx="223">
                  <c:v>0</c:v>
                </c:pt>
                <c:pt idx="224">
                  <c:v>0</c:v>
                </c:pt>
                <c:pt idx="225">
                  <c:v>1.8780744321263956E-8</c:v>
                </c:pt>
                <c:pt idx="226">
                  <c:v>1.8780744321263956E-8</c:v>
                </c:pt>
                <c:pt idx="227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3.900616128262505E-8</c:v>
                </c:pt>
                <c:pt idx="233">
                  <c:v>3.900616128262505E-8</c:v>
                </c:pt>
                <c:pt idx="234">
                  <c:v>0</c:v>
                </c:pt>
                <c:pt idx="235">
                  <c:v>0</c:v>
                </c:pt>
                <c:pt idx="236">
                  <c:v>3.900616128262505E-8</c:v>
                </c:pt>
                <c:pt idx="237">
                  <c:v>3.900616128262505E-8</c:v>
                </c:pt>
                <c:pt idx="238">
                  <c:v>0</c:v>
                </c:pt>
                <c:pt idx="239">
                  <c:v>0</c:v>
                </c:pt>
                <c:pt idx="240">
                  <c:v>3.900616128262505E-8</c:v>
                </c:pt>
                <c:pt idx="241">
                  <c:v>3.900616128262505E-8</c:v>
                </c:pt>
                <c:pt idx="242">
                  <c:v>0</c:v>
                </c:pt>
                <c:pt idx="243">
                  <c:v>0</c:v>
                </c:pt>
                <c:pt idx="244">
                  <c:v>3.900616128262505E-8</c:v>
                </c:pt>
                <c:pt idx="245">
                  <c:v>3.900616128262505E-8</c:v>
                </c:pt>
                <c:pt idx="246">
                  <c:v>0</c:v>
                </c:pt>
                <c:pt idx="247">
                  <c:v>0</c:v>
                </c:pt>
                <c:pt idx="248">
                  <c:v>3.900616128262505E-8</c:v>
                </c:pt>
                <c:pt idx="249">
                  <c:v>3.900616128262505E-8</c:v>
                </c:pt>
                <c:pt idx="250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3.0338125442041693E-8</c:v>
                </c:pt>
                <c:pt idx="256">
                  <c:v>3.0338125442041693E-8</c:v>
                </c:pt>
                <c:pt idx="257">
                  <c:v>0</c:v>
                </c:pt>
                <c:pt idx="258">
                  <c:v>0</c:v>
                </c:pt>
                <c:pt idx="259">
                  <c:v>3.0338125442041693E-8</c:v>
                </c:pt>
                <c:pt idx="260">
                  <c:v>3.0338125442041693E-8</c:v>
                </c:pt>
                <c:pt idx="261">
                  <c:v>0</c:v>
                </c:pt>
                <c:pt idx="262">
                  <c:v>0</c:v>
                </c:pt>
                <c:pt idx="263">
                  <c:v>3.0338125442041693E-8</c:v>
                </c:pt>
                <c:pt idx="264">
                  <c:v>3.0338125442041693E-8</c:v>
                </c:pt>
                <c:pt idx="265">
                  <c:v>0</c:v>
                </c:pt>
                <c:pt idx="266">
                  <c:v>0</c:v>
                </c:pt>
                <c:pt idx="267">
                  <c:v>3.0338125442041693E-8</c:v>
                </c:pt>
                <c:pt idx="268">
                  <c:v>3.0338125442041693E-8</c:v>
                </c:pt>
                <c:pt idx="269">
                  <c:v>0</c:v>
                </c:pt>
                <c:pt idx="270">
                  <c:v>0</c:v>
                </c:pt>
                <c:pt idx="271">
                  <c:v>3.0338125442041693E-8</c:v>
                </c:pt>
                <c:pt idx="272">
                  <c:v>3.0338125442041693E-8</c:v>
                </c:pt>
                <c:pt idx="273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4.3340179202916768E-9</c:v>
                </c:pt>
                <c:pt idx="279">
                  <c:v>4.3340179202916768E-9</c:v>
                </c:pt>
                <c:pt idx="280">
                  <c:v>0</c:v>
                </c:pt>
                <c:pt idx="281">
                  <c:v>0</c:v>
                </c:pt>
                <c:pt idx="282">
                  <c:v>4.3340179202916768E-9</c:v>
                </c:pt>
                <c:pt idx="283">
                  <c:v>4.3340179202916768E-9</c:v>
                </c:pt>
                <c:pt idx="284">
                  <c:v>0</c:v>
                </c:pt>
                <c:pt idx="285">
                  <c:v>0</c:v>
                </c:pt>
                <c:pt idx="286">
                  <c:v>4.3340179202916768E-9</c:v>
                </c:pt>
                <c:pt idx="287">
                  <c:v>4.3340179202916768E-9</c:v>
                </c:pt>
                <c:pt idx="288">
                  <c:v>0</c:v>
                </c:pt>
                <c:pt idx="289">
                  <c:v>0</c:v>
                </c:pt>
                <c:pt idx="290">
                  <c:v>4.3340179202916768E-9</c:v>
                </c:pt>
                <c:pt idx="291">
                  <c:v>4.3340179202916768E-9</c:v>
                </c:pt>
                <c:pt idx="292">
                  <c:v>0</c:v>
                </c:pt>
                <c:pt idx="293">
                  <c:v>0</c:v>
                </c:pt>
                <c:pt idx="294">
                  <c:v>4.3340179202916768E-9</c:v>
                </c:pt>
                <c:pt idx="295">
                  <c:v>4.3340179202916768E-9</c:v>
                </c:pt>
                <c:pt idx="296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3.3227470722236236E-8</c:v>
                </c:pt>
                <c:pt idx="302">
                  <c:v>3.3227470722236236E-8</c:v>
                </c:pt>
                <c:pt idx="303">
                  <c:v>0</c:v>
                </c:pt>
                <c:pt idx="304">
                  <c:v>0</c:v>
                </c:pt>
                <c:pt idx="305">
                  <c:v>3.3227470722236236E-8</c:v>
                </c:pt>
                <c:pt idx="306">
                  <c:v>3.3227470722236236E-8</c:v>
                </c:pt>
                <c:pt idx="307">
                  <c:v>0</c:v>
                </c:pt>
                <c:pt idx="308">
                  <c:v>0</c:v>
                </c:pt>
                <c:pt idx="309">
                  <c:v>3.3227470722236236E-8</c:v>
                </c:pt>
                <c:pt idx="310">
                  <c:v>3.3227470722236236E-8</c:v>
                </c:pt>
                <c:pt idx="311">
                  <c:v>0</c:v>
                </c:pt>
                <c:pt idx="312">
                  <c:v>0</c:v>
                </c:pt>
                <c:pt idx="313">
                  <c:v>3.3227470722236236E-8</c:v>
                </c:pt>
                <c:pt idx="314">
                  <c:v>3.3227470722236236E-8</c:v>
                </c:pt>
                <c:pt idx="315">
                  <c:v>0</c:v>
                </c:pt>
                <c:pt idx="316">
                  <c:v>0</c:v>
                </c:pt>
                <c:pt idx="317">
                  <c:v>3.3227470722236236E-8</c:v>
                </c:pt>
                <c:pt idx="318">
                  <c:v>3.3227470722236236E-8</c:v>
                </c:pt>
                <c:pt idx="319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3.322747072223619E-8</c:v>
                </c:pt>
                <c:pt idx="325">
                  <c:v>3.322747072223619E-8</c:v>
                </c:pt>
                <c:pt idx="326">
                  <c:v>0</c:v>
                </c:pt>
                <c:pt idx="327">
                  <c:v>0</c:v>
                </c:pt>
                <c:pt idx="328">
                  <c:v>3.322747072223619E-8</c:v>
                </c:pt>
                <c:pt idx="329">
                  <c:v>3.322747072223619E-8</c:v>
                </c:pt>
                <c:pt idx="330">
                  <c:v>0</c:v>
                </c:pt>
                <c:pt idx="331">
                  <c:v>0</c:v>
                </c:pt>
                <c:pt idx="332">
                  <c:v>3.322747072223619E-8</c:v>
                </c:pt>
                <c:pt idx="333">
                  <c:v>3.322747072223619E-8</c:v>
                </c:pt>
                <c:pt idx="334">
                  <c:v>0</c:v>
                </c:pt>
                <c:pt idx="335">
                  <c:v>0</c:v>
                </c:pt>
                <c:pt idx="336">
                  <c:v>3.322747072223619E-8</c:v>
                </c:pt>
                <c:pt idx="337">
                  <c:v>3.322747072223619E-8</c:v>
                </c:pt>
                <c:pt idx="338">
                  <c:v>0</c:v>
                </c:pt>
                <c:pt idx="339">
                  <c:v>0</c:v>
                </c:pt>
                <c:pt idx="340">
                  <c:v>3.322747072223619E-8</c:v>
                </c:pt>
                <c:pt idx="341">
                  <c:v>3.322747072223619E-8</c:v>
                </c:pt>
                <c:pt idx="342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3.611681600243056E-8</c:v>
                </c:pt>
                <c:pt idx="348">
                  <c:v>3.611681600243056E-8</c:v>
                </c:pt>
                <c:pt idx="349">
                  <c:v>0</c:v>
                </c:pt>
                <c:pt idx="350">
                  <c:v>0</c:v>
                </c:pt>
                <c:pt idx="351">
                  <c:v>3.611681600243056E-8</c:v>
                </c:pt>
                <c:pt idx="352">
                  <c:v>3.611681600243056E-8</c:v>
                </c:pt>
                <c:pt idx="353">
                  <c:v>0</c:v>
                </c:pt>
                <c:pt idx="354">
                  <c:v>0</c:v>
                </c:pt>
                <c:pt idx="355">
                  <c:v>3.611681600243056E-8</c:v>
                </c:pt>
                <c:pt idx="356">
                  <c:v>3.611681600243056E-8</c:v>
                </c:pt>
                <c:pt idx="357">
                  <c:v>0</c:v>
                </c:pt>
                <c:pt idx="358">
                  <c:v>0</c:v>
                </c:pt>
                <c:pt idx="359">
                  <c:v>3.611681600243056E-8</c:v>
                </c:pt>
                <c:pt idx="360">
                  <c:v>3.611681600243056E-8</c:v>
                </c:pt>
                <c:pt idx="361">
                  <c:v>0</c:v>
                </c:pt>
                <c:pt idx="362">
                  <c:v>0</c:v>
                </c:pt>
                <c:pt idx="363">
                  <c:v>3.611681600243056E-8</c:v>
                </c:pt>
                <c:pt idx="364">
                  <c:v>3.611681600243056E-8</c:v>
                </c:pt>
                <c:pt idx="365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2.6004107521750058E-8</c:v>
                </c:pt>
                <c:pt idx="371">
                  <c:v>2.6004107521750058E-8</c:v>
                </c:pt>
                <c:pt idx="372">
                  <c:v>0</c:v>
                </c:pt>
                <c:pt idx="373">
                  <c:v>0</c:v>
                </c:pt>
                <c:pt idx="374">
                  <c:v>2.6004107521750058E-8</c:v>
                </c:pt>
                <c:pt idx="375">
                  <c:v>2.6004107521750058E-8</c:v>
                </c:pt>
                <c:pt idx="376">
                  <c:v>0</c:v>
                </c:pt>
                <c:pt idx="377">
                  <c:v>0</c:v>
                </c:pt>
                <c:pt idx="378">
                  <c:v>2.6004107521750058E-8</c:v>
                </c:pt>
                <c:pt idx="379">
                  <c:v>2.6004107521750058E-8</c:v>
                </c:pt>
                <c:pt idx="380">
                  <c:v>0</c:v>
                </c:pt>
                <c:pt idx="381">
                  <c:v>0</c:v>
                </c:pt>
                <c:pt idx="382">
                  <c:v>2.6004107521750058E-8</c:v>
                </c:pt>
                <c:pt idx="383">
                  <c:v>2.6004107521750058E-8</c:v>
                </c:pt>
                <c:pt idx="384">
                  <c:v>0</c:v>
                </c:pt>
                <c:pt idx="385">
                  <c:v>0</c:v>
                </c:pt>
                <c:pt idx="386">
                  <c:v>2.6004107521750058E-8</c:v>
                </c:pt>
                <c:pt idx="387">
                  <c:v>2.6004107521750058E-8</c:v>
                </c:pt>
                <c:pt idx="388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3.322747072223619E-8</c:v>
                </c:pt>
                <c:pt idx="394">
                  <c:v>3.322747072223619E-8</c:v>
                </c:pt>
                <c:pt idx="395">
                  <c:v>0</c:v>
                </c:pt>
                <c:pt idx="396">
                  <c:v>0</c:v>
                </c:pt>
                <c:pt idx="397">
                  <c:v>3.322747072223619E-8</c:v>
                </c:pt>
                <c:pt idx="398">
                  <c:v>3.322747072223619E-8</c:v>
                </c:pt>
                <c:pt idx="399">
                  <c:v>0</c:v>
                </c:pt>
                <c:pt idx="400">
                  <c:v>0</c:v>
                </c:pt>
                <c:pt idx="401">
                  <c:v>3.322747072223619E-8</c:v>
                </c:pt>
                <c:pt idx="402">
                  <c:v>3.322747072223619E-8</c:v>
                </c:pt>
                <c:pt idx="403">
                  <c:v>0</c:v>
                </c:pt>
                <c:pt idx="404">
                  <c:v>0</c:v>
                </c:pt>
                <c:pt idx="405">
                  <c:v>3.322747072223619E-8</c:v>
                </c:pt>
                <c:pt idx="406">
                  <c:v>3.322747072223619E-8</c:v>
                </c:pt>
                <c:pt idx="407">
                  <c:v>0</c:v>
                </c:pt>
                <c:pt idx="408">
                  <c:v>0</c:v>
                </c:pt>
                <c:pt idx="409">
                  <c:v>3.322747072223619E-8</c:v>
                </c:pt>
                <c:pt idx="410">
                  <c:v>3.322747072223619E-8</c:v>
                </c:pt>
                <c:pt idx="411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3.3227470722236196E-8</c:v>
                </c:pt>
                <c:pt idx="417">
                  <c:v>3.3227470722236196E-8</c:v>
                </c:pt>
                <c:pt idx="418">
                  <c:v>0</c:v>
                </c:pt>
                <c:pt idx="419">
                  <c:v>0</c:v>
                </c:pt>
                <c:pt idx="420">
                  <c:v>3.3227470722236196E-8</c:v>
                </c:pt>
                <c:pt idx="421">
                  <c:v>3.3227470722236196E-8</c:v>
                </c:pt>
                <c:pt idx="422">
                  <c:v>0</c:v>
                </c:pt>
                <c:pt idx="423">
                  <c:v>0</c:v>
                </c:pt>
                <c:pt idx="424">
                  <c:v>3.3227470722236196E-8</c:v>
                </c:pt>
                <c:pt idx="425">
                  <c:v>3.3227470722236196E-8</c:v>
                </c:pt>
                <c:pt idx="426">
                  <c:v>0</c:v>
                </c:pt>
                <c:pt idx="427">
                  <c:v>0</c:v>
                </c:pt>
                <c:pt idx="428">
                  <c:v>3.3227470722236196E-8</c:v>
                </c:pt>
                <c:pt idx="429">
                  <c:v>3.3227470722236196E-8</c:v>
                </c:pt>
                <c:pt idx="430">
                  <c:v>0</c:v>
                </c:pt>
                <c:pt idx="431">
                  <c:v>0</c:v>
                </c:pt>
                <c:pt idx="432">
                  <c:v>3.3227470722236196E-8</c:v>
                </c:pt>
                <c:pt idx="433">
                  <c:v>3.3227470722236196E-8</c:v>
                </c:pt>
                <c:pt idx="434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4.3340179202916765E-8</c:v>
                </c:pt>
                <c:pt idx="440">
                  <c:v>4.3340179202916765E-8</c:v>
                </c:pt>
                <c:pt idx="441">
                  <c:v>0</c:v>
                </c:pt>
                <c:pt idx="442">
                  <c:v>0</c:v>
                </c:pt>
                <c:pt idx="443">
                  <c:v>4.3340179202916765E-8</c:v>
                </c:pt>
                <c:pt idx="444">
                  <c:v>4.3340179202916765E-8</c:v>
                </c:pt>
                <c:pt idx="445">
                  <c:v>0</c:v>
                </c:pt>
                <c:pt idx="446">
                  <c:v>0</c:v>
                </c:pt>
                <c:pt idx="447">
                  <c:v>4.3340179202916765E-8</c:v>
                </c:pt>
                <c:pt idx="448">
                  <c:v>4.3340179202916765E-8</c:v>
                </c:pt>
                <c:pt idx="449">
                  <c:v>0</c:v>
                </c:pt>
                <c:pt idx="450">
                  <c:v>0</c:v>
                </c:pt>
                <c:pt idx="451">
                  <c:v>4.3340179202916765E-8</c:v>
                </c:pt>
                <c:pt idx="452">
                  <c:v>4.3340179202916765E-8</c:v>
                </c:pt>
                <c:pt idx="453">
                  <c:v>0</c:v>
                </c:pt>
                <c:pt idx="454">
                  <c:v>0</c:v>
                </c:pt>
                <c:pt idx="455">
                  <c:v>4.3340179202916765E-8</c:v>
                </c:pt>
                <c:pt idx="456">
                  <c:v>4.3340179202916765E-8</c:v>
                </c:pt>
                <c:pt idx="457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4.6229524483111136E-8</c:v>
                </c:pt>
                <c:pt idx="463">
                  <c:v>4.6229524483111136E-8</c:v>
                </c:pt>
                <c:pt idx="464">
                  <c:v>0</c:v>
                </c:pt>
                <c:pt idx="465">
                  <c:v>0</c:v>
                </c:pt>
                <c:pt idx="466">
                  <c:v>4.6229524483111136E-8</c:v>
                </c:pt>
                <c:pt idx="467">
                  <c:v>4.6229524483111136E-8</c:v>
                </c:pt>
                <c:pt idx="468">
                  <c:v>0</c:v>
                </c:pt>
                <c:pt idx="469">
                  <c:v>0</c:v>
                </c:pt>
                <c:pt idx="470">
                  <c:v>4.6229524483111136E-8</c:v>
                </c:pt>
                <c:pt idx="471">
                  <c:v>4.6229524483111136E-8</c:v>
                </c:pt>
                <c:pt idx="472">
                  <c:v>0</c:v>
                </c:pt>
                <c:pt idx="473">
                  <c:v>0</c:v>
                </c:pt>
                <c:pt idx="474">
                  <c:v>4.6229524483111136E-8</c:v>
                </c:pt>
                <c:pt idx="475">
                  <c:v>4.6229524483111136E-8</c:v>
                </c:pt>
                <c:pt idx="476">
                  <c:v>0</c:v>
                </c:pt>
                <c:pt idx="477">
                  <c:v>0</c:v>
                </c:pt>
                <c:pt idx="478">
                  <c:v>4.6229524483111136E-8</c:v>
                </c:pt>
                <c:pt idx="479">
                  <c:v>4.6229524483111136E-8</c:v>
                </c:pt>
                <c:pt idx="480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4.767419712320844E-8</c:v>
                </c:pt>
                <c:pt idx="486">
                  <c:v>4.767419712320844E-8</c:v>
                </c:pt>
                <c:pt idx="487">
                  <c:v>0</c:v>
                </c:pt>
                <c:pt idx="488">
                  <c:v>0</c:v>
                </c:pt>
                <c:pt idx="489">
                  <c:v>4.767419712320844E-8</c:v>
                </c:pt>
                <c:pt idx="490">
                  <c:v>4.767419712320844E-8</c:v>
                </c:pt>
                <c:pt idx="491">
                  <c:v>0</c:v>
                </c:pt>
                <c:pt idx="492">
                  <c:v>0</c:v>
                </c:pt>
                <c:pt idx="493">
                  <c:v>4.767419712320844E-8</c:v>
                </c:pt>
                <c:pt idx="494">
                  <c:v>4.767419712320844E-8</c:v>
                </c:pt>
                <c:pt idx="495">
                  <c:v>0</c:v>
                </c:pt>
                <c:pt idx="496">
                  <c:v>0</c:v>
                </c:pt>
                <c:pt idx="497">
                  <c:v>4.767419712320844E-8</c:v>
                </c:pt>
                <c:pt idx="498">
                  <c:v>4.767419712320844E-8</c:v>
                </c:pt>
                <c:pt idx="499">
                  <c:v>0</c:v>
                </c:pt>
                <c:pt idx="500">
                  <c:v>0</c:v>
                </c:pt>
                <c:pt idx="501">
                  <c:v>4.767419712320844E-8</c:v>
                </c:pt>
                <c:pt idx="502">
                  <c:v>4.767419712320844E-8</c:v>
                </c:pt>
                <c:pt idx="503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5.9231578243986168E-8</c:v>
                </c:pt>
                <c:pt idx="509">
                  <c:v>5.9231578243986168E-8</c:v>
                </c:pt>
                <c:pt idx="510">
                  <c:v>0</c:v>
                </c:pt>
                <c:pt idx="511">
                  <c:v>0</c:v>
                </c:pt>
                <c:pt idx="512">
                  <c:v>5.9231578243986168E-8</c:v>
                </c:pt>
                <c:pt idx="513">
                  <c:v>5.9231578243986168E-8</c:v>
                </c:pt>
                <c:pt idx="514">
                  <c:v>0</c:v>
                </c:pt>
                <c:pt idx="515">
                  <c:v>0</c:v>
                </c:pt>
                <c:pt idx="516">
                  <c:v>5.9231578243986168E-8</c:v>
                </c:pt>
                <c:pt idx="517">
                  <c:v>5.9231578243986168E-8</c:v>
                </c:pt>
                <c:pt idx="518">
                  <c:v>0</c:v>
                </c:pt>
                <c:pt idx="519">
                  <c:v>0</c:v>
                </c:pt>
                <c:pt idx="520">
                  <c:v>5.9231578243986168E-8</c:v>
                </c:pt>
                <c:pt idx="521">
                  <c:v>5.9231578243986168E-8</c:v>
                </c:pt>
                <c:pt idx="522">
                  <c:v>0</c:v>
                </c:pt>
                <c:pt idx="523">
                  <c:v>0</c:v>
                </c:pt>
                <c:pt idx="524">
                  <c:v>5.9231578243986168E-8</c:v>
                </c:pt>
                <c:pt idx="525">
                  <c:v>5.9231578243986168E-8</c:v>
                </c:pt>
                <c:pt idx="526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6.5010268804375141E-8</c:v>
                </c:pt>
                <c:pt idx="532">
                  <c:v>6.5010268804375141E-8</c:v>
                </c:pt>
                <c:pt idx="533">
                  <c:v>0</c:v>
                </c:pt>
                <c:pt idx="534">
                  <c:v>0</c:v>
                </c:pt>
                <c:pt idx="535">
                  <c:v>6.5010268804375141E-8</c:v>
                </c:pt>
                <c:pt idx="536">
                  <c:v>6.5010268804375141E-8</c:v>
                </c:pt>
                <c:pt idx="537">
                  <c:v>0</c:v>
                </c:pt>
                <c:pt idx="538">
                  <c:v>0</c:v>
                </c:pt>
                <c:pt idx="539">
                  <c:v>6.5010268804375141E-8</c:v>
                </c:pt>
                <c:pt idx="540">
                  <c:v>6.5010268804375141E-8</c:v>
                </c:pt>
                <c:pt idx="541">
                  <c:v>0</c:v>
                </c:pt>
                <c:pt idx="542">
                  <c:v>0</c:v>
                </c:pt>
                <c:pt idx="543">
                  <c:v>6.5010268804375141E-8</c:v>
                </c:pt>
                <c:pt idx="544">
                  <c:v>6.5010268804375141E-8</c:v>
                </c:pt>
                <c:pt idx="545">
                  <c:v>0</c:v>
                </c:pt>
                <c:pt idx="546">
                  <c:v>0</c:v>
                </c:pt>
                <c:pt idx="547">
                  <c:v>6.5010268804375141E-8</c:v>
                </c:pt>
                <c:pt idx="548">
                  <c:v>6.5010268804375141E-8</c:v>
                </c:pt>
                <c:pt idx="549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8.0901667845444683E-8</c:v>
                </c:pt>
                <c:pt idx="555">
                  <c:v>8.0901667845444683E-8</c:v>
                </c:pt>
                <c:pt idx="556">
                  <c:v>0</c:v>
                </c:pt>
                <c:pt idx="557">
                  <c:v>0</c:v>
                </c:pt>
                <c:pt idx="558">
                  <c:v>8.0901667845444683E-8</c:v>
                </c:pt>
                <c:pt idx="559">
                  <c:v>8.0901667845444683E-8</c:v>
                </c:pt>
                <c:pt idx="560">
                  <c:v>0</c:v>
                </c:pt>
                <c:pt idx="561">
                  <c:v>0</c:v>
                </c:pt>
                <c:pt idx="562">
                  <c:v>8.0901667845444683E-8</c:v>
                </c:pt>
                <c:pt idx="563">
                  <c:v>8.0901667845444683E-8</c:v>
                </c:pt>
                <c:pt idx="564">
                  <c:v>0</c:v>
                </c:pt>
                <c:pt idx="565">
                  <c:v>0</c:v>
                </c:pt>
                <c:pt idx="566">
                  <c:v>8.0901667845444683E-8</c:v>
                </c:pt>
                <c:pt idx="567">
                  <c:v>8.0901667845444683E-8</c:v>
                </c:pt>
                <c:pt idx="568">
                  <c:v>0</c:v>
                </c:pt>
                <c:pt idx="569">
                  <c:v>0</c:v>
                </c:pt>
                <c:pt idx="570">
                  <c:v>8.0901667845444683E-8</c:v>
                </c:pt>
                <c:pt idx="571">
                  <c:v>8.0901667845444683E-8</c:v>
                </c:pt>
                <c:pt idx="572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8.234634048554163E-8</c:v>
                </c:pt>
                <c:pt idx="578">
                  <c:v>8.234634048554163E-8</c:v>
                </c:pt>
                <c:pt idx="579">
                  <c:v>0</c:v>
                </c:pt>
                <c:pt idx="580">
                  <c:v>0</c:v>
                </c:pt>
                <c:pt idx="581">
                  <c:v>8.234634048554163E-8</c:v>
                </c:pt>
                <c:pt idx="582">
                  <c:v>8.234634048554163E-8</c:v>
                </c:pt>
                <c:pt idx="583">
                  <c:v>0</c:v>
                </c:pt>
                <c:pt idx="584">
                  <c:v>0</c:v>
                </c:pt>
                <c:pt idx="585">
                  <c:v>8.234634048554163E-8</c:v>
                </c:pt>
                <c:pt idx="586">
                  <c:v>8.234634048554163E-8</c:v>
                </c:pt>
                <c:pt idx="587">
                  <c:v>0</c:v>
                </c:pt>
                <c:pt idx="588">
                  <c:v>0</c:v>
                </c:pt>
                <c:pt idx="589">
                  <c:v>8.234634048554163E-8</c:v>
                </c:pt>
                <c:pt idx="590">
                  <c:v>8.234634048554163E-8</c:v>
                </c:pt>
                <c:pt idx="591">
                  <c:v>0</c:v>
                </c:pt>
                <c:pt idx="592">
                  <c:v>0</c:v>
                </c:pt>
                <c:pt idx="593">
                  <c:v>8.234634048554163E-8</c:v>
                </c:pt>
                <c:pt idx="594">
                  <c:v>8.234634048554163E-8</c:v>
                </c:pt>
                <c:pt idx="595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8.5235685765736371E-8</c:v>
                </c:pt>
                <c:pt idx="601">
                  <c:v>8.5235685765736371E-8</c:v>
                </c:pt>
                <c:pt idx="602">
                  <c:v>0</c:v>
                </c:pt>
                <c:pt idx="603">
                  <c:v>0</c:v>
                </c:pt>
                <c:pt idx="604">
                  <c:v>8.5235685765736371E-8</c:v>
                </c:pt>
                <c:pt idx="605">
                  <c:v>8.5235685765736371E-8</c:v>
                </c:pt>
                <c:pt idx="606">
                  <c:v>0</c:v>
                </c:pt>
                <c:pt idx="607">
                  <c:v>0</c:v>
                </c:pt>
                <c:pt idx="608">
                  <c:v>8.5235685765736371E-8</c:v>
                </c:pt>
                <c:pt idx="609">
                  <c:v>8.5235685765736371E-8</c:v>
                </c:pt>
                <c:pt idx="610">
                  <c:v>0</c:v>
                </c:pt>
                <c:pt idx="611">
                  <c:v>0</c:v>
                </c:pt>
                <c:pt idx="612">
                  <c:v>8.5235685765736371E-8</c:v>
                </c:pt>
                <c:pt idx="613">
                  <c:v>8.5235685765736371E-8</c:v>
                </c:pt>
                <c:pt idx="614">
                  <c:v>0</c:v>
                </c:pt>
                <c:pt idx="615">
                  <c:v>0</c:v>
                </c:pt>
                <c:pt idx="616">
                  <c:v>8.5235685765736371E-8</c:v>
                </c:pt>
                <c:pt idx="617">
                  <c:v>8.5235685765736371E-8</c:v>
                </c:pt>
                <c:pt idx="618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1.3002053760875065E-7</c:v>
                </c:pt>
                <c:pt idx="624">
                  <c:v>1.3002053760875065E-7</c:v>
                </c:pt>
                <c:pt idx="625">
                  <c:v>0</c:v>
                </c:pt>
                <c:pt idx="626">
                  <c:v>0</c:v>
                </c:pt>
                <c:pt idx="627">
                  <c:v>1.3002053760875065E-7</c:v>
                </c:pt>
                <c:pt idx="628">
                  <c:v>1.3002053760875065E-7</c:v>
                </c:pt>
                <c:pt idx="629">
                  <c:v>0</c:v>
                </c:pt>
                <c:pt idx="630">
                  <c:v>0</c:v>
                </c:pt>
                <c:pt idx="631">
                  <c:v>1.3002053760875065E-7</c:v>
                </c:pt>
                <c:pt idx="632">
                  <c:v>1.3002053760875065E-7</c:v>
                </c:pt>
                <c:pt idx="633">
                  <c:v>0</c:v>
                </c:pt>
                <c:pt idx="634">
                  <c:v>0</c:v>
                </c:pt>
                <c:pt idx="635">
                  <c:v>1.3002053760875065E-7</c:v>
                </c:pt>
                <c:pt idx="636">
                  <c:v>1.3002053760875065E-7</c:v>
                </c:pt>
                <c:pt idx="637">
                  <c:v>0</c:v>
                </c:pt>
                <c:pt idx="638">
                  <c:v>0</c:v>
                </c:pt>
                <c:pt idx="639">
                  <c:v>1.3002053760875065E-7</c:v>
                </c:pt>
                <c:pt idx="640">
                  <c:v>1.3002053760875065E-7</c:v>
                </c:pt>
                <c:pt idx="641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2.889345280194448E-7</c:v>
                </c:pt>
                <c:pt idx="647">
                  <c:v>2.889345280194448E-7</c:v>
                </c:pt>
                <c:pt idx="648">
                  <c:v>0</c:v>
                </c:pt>
                <c:pt idx="649">
                  <c:v>0</c:v>
                </c:pt>
                <c:pt idx="650">
                  <c:v>2.889345280194448E-7</c:v>
                </c:pt>
                <c:pt idx="651">
                  <c:v>2.889345280194448E-7</c:v>
                </c:pt>
                <c:pt idx="652">
                  <c:v>0</c:v>
                </c:pt>
                <c:pt idx="653">
                  <c:v>0</c:v>
                </c:pt>
                <c:pt idx="654">
                  <c:v>2.889345280194448E-7</c:v>
                </c:pt>
                <c:pt idx="655">
                  <c:v>2.889345280194448E-7</c:v>
                </c:pt>
                <c:pt idx="656">
                  <c:v>0</c:v>
                </c:pt>
                <c:pt idx="657">
                  <c:v>0</c:v>
                </c:pt>
                <c:pt idx="658">
                  <c:v>2.889345280194448E-7</c:v>
                </c:pt>
                <c:pt idx="659">
                  <c:v>2.889345280194448E-7</c:v>
                </c:pt>
                <c:pt idx="660">
                  <c:v>0</c:v>
                </c:pt>
                <c:pt idx="661">
                  <c:v>0</c:v>
                </c:pt>
                <c:pt idx="662">
                  <c:v>2.889345280194448E-7</c:v>
                </c:pt>
                <c:pt idx="663">
                  <c:v>2.889345280194448E-7</c:v>
                </c:pt>
                <c:pt idx="66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2D-4D77-9A6C-6EE22DCE2D8E}"/>
            </c:ext>
          </c:extLst>
        </c:ser>
        <c:ser>
          <c:idx val="1"/>
          <c:order val="1"/>
          <c:tx>
            <c:v>Outline</c:v>
          </c:tx>
          <c:spPr>
            <a:ln w="38100" cap="rnd" cmpd="sng" algn="ctr">
              <a:solidFill>
                <a:srgbClr val="000000">
                  <a:alpha val="2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'NPV Probability Distribution'!$D$2502:$D$2593</c:f>
              <c:numCache>
                <c:formatCode>General</c:formatCode>
                <c:ptCount val="92"/>
                <c:pt idx="0">
                  <c:v>-13295979.753557334</c:v>
                </c:pt>
                <c:pt idx="1">
                  <c:v>-13295979.753557334</c:v>
                </c:pt>
                <c:pt idx="2">
                  <c:v>-13295979.753557334</c:v>
                </c:pt>
                <c:pt idx="3">
                  <c:v>-12603781.415854543</c:v>
                </c:pt>
                <c:pt idx="4">
                  <c:v>-12603781.415854543</c:v>
                </c:pt>
                <c:pt idx="5">
                  <c:v>-12603781.415854543</c:v>
                </c:pt>
                <c:pt idx="6">
                  <c:v>-11911583.078151753</c:v>
                </c:pt>
                <c:pt idx="7">
                  <c:v>-11911583.078151753</c:v>
                </c:pt>
                <c:pt idx="8">
                  <c:v>-11911583.078151753</c:v>
                </c:pt>
                <c:pt idx="9">
                  <c:v>-11219384.740448963</c:v>
                </c:pt>
                <c:pt idx="10">
                  <c:v>-11219384.740448963</c:v>
                </c:pt>
                <c:pt idx="11">
                  <c:v>-11219384.740448963</c:v>
                </c:pt>
                <c:pt idx="12">
                  <c:v>-10527186.402746174</c:v>
                </c:pt>
                <c:pt idx="13">
                  <c:v>-10527186.402746174</c:v>
                </c:pt>
                <c:pt idx="14">
                  <c:v>-10527186.402746174</c:v>
                </c:pt>
                <c:pt idx="15">
                  <c:v>-9834988.0650433842</c:v>
                </c:pt>
                <c:pt idx="16">
                  <c:v>-9834988.0650433842</c:v>
                </c:pt>
                <c:pt idx="17">
                  <c:v>-9834988.0650433842</c:v>
                </c:pt>
                <c:pt idx="18">
                  <c:v>-9142789.7273405939</c:v>
                </c:pt>
                <c:pt idx="19">
                  <c:v>-9142789.7273405939</c:v>
                </c:pt>
                <c:pt idx="20">
                  <c:v>-9142789.7273405939</c:v>
                </c:pt>
                <c:pt idx="21">
                  <c:v>-8450591.3896378055</c:v>
                </c:pt>
                <c:pt idx="22">
                  <c:v>-8450591.3896378055</c:v>
                </c:pt>
                <c:pt idx="23">
                  <c:v>-8450591.3896378055</c:v>
                </c:pt>
                <c:pt idx="24">
                  <c:v>-7758393.0519350143</c:v>
                </c:pt>
                <c:pt idx="25">
                  <c:v>-7758393.0519350143</c:v>
                </c:pt>
                <c:pt idx="26">
                  <c:v>-7758393.0519350143</c:v>
                </c:pt>
                <c:pt idx="27">
                  <c:v>-7066194.714232224</c:v>
                </c:pt>
                <c:pt idx="28">
                  <c:v>-7066194.714232224</c:v>
                </c:pt>
                <c:pt idx="29">
                  <c:v>-7066194.714232224</c:v>
                </c:pt>
                <c:pt idx="30">
                  <c:v>-6373996.3765294347</c:v>
                </c:pt>
                <c:pt idx="31">
                  <c:v>-6373996.3765294347</c:v>
                </c:pt>
                <c:pt idx="32">
                  <c:v>-6373996.3765294347</c:v>
                </c:pt>
                <c:pt idx="33">
                  <c:v>-5681798.0388266444</c:v>
                </c:pt>
                <c:pt idx="34">
                  <c:v>-5681798.0388266444</c:v>
                </c:pt>
                <c:pt idx="35">
                  <c:v>-5681798.0388266444</c:v>
                </c:pt>
                <c:pt idx="36">
                  <c:v>-4989599.7011238541</c:v>
                </c:pt>
                <c:pt idx="37">
                  <c:v>-4989599.7011238541</c:v>
                </c:pt>
                <c:pt idx="38">
                  <c:v>-4989599.7011238541</c:v>
                </c:pt>
                <c:pt idx="39">
                  <c:v>-4297401.3634210639</c:v>
                </c:pt>
                <c:pt idx="40">
                  <c:v>-4297401.3634210639</c:v>
                </c:pt>
                <c:pt idx="41">
                  <c:v>-4297401.3634210639</c:v>
                </c:pt>
                <c:pt idx="42">
                  <c:v>-3605203.0257182755</c:v>
                </c:pt>
                <c:pt idx="43">
                  <c:v>-3605203.0257182755</c:v>
                </c:pt>
                <c:pt idx="44">
                  <c:v>-3605203.0257182755</c:v>
                </c:pt>
                <c:pt idx="45">
                  <c:v>-2913004.6880154852</c:v>
                </c:pt>
                <c:pt idx="46">
                  <c:v>-2913004.6880154852</c:v>
                </c:pt>
                <c:pt idx="47">
                  <c:v>-2913004.6880154852</c:v>
                </c:pt>
                <c:pt idx="48">
                  <c:v>-2220806.3503126949</c:v>
                </c:pt>
                <c:pt idx="49">
                  <c:v>-2220806.3503126949</c:v>
                </c:pt>
                <c:pt idx="50">
                  <c:v>-2220806.3503126949</c:v>
                </c:pt>
                <c:pt idx="51">
                  <c:v>-1528608.0126099046</c:v>
                </c:pt>
                <c:pt idx="52">
                  <c:v>-1528608.0126099046</c:v>
                </c:pt>
                <c:pt idx="53">
                  <c:v>-1528608.0126099046</c:v>
                </c:pt>
                <c:pt idx="54">
                  <c:v>-836409.67490711436</c:v>
                </c:pt>
                <c:pt idx="55">
                  <c:v>-836409.67490711436</c:v>
                </c:pt>
                <c:pt idx="56">
                  <c:v>-836409.67490711436</c:v>
                </c:pt>
                <c:pt idx="57">
                  <c:v>-144211.33720432594</c:v>
                </c:pt>
                <c:pt idx="58">
                  <c:v>-144211.33720432594</c:v>
                </c:pt>
                <c:pt idx="59">
                  <c:v>-144211.33720432594</c:v>
                </c:pt>
                <c:pt idx="60">
                  <c:v>547987.00049846433</c:v>
                </c:pt>
                <c:pt idx="61">
                  <c:v>547987.00049846433</c:v>
                </c:pt>
                <c:pt idx="62">
                  <c:v>547987.00049846433</c:v>
                </c:pt>
                <c:pt idx="63">
                  <c:v>1240185.3382012546</c:v>
                </c:pt>
                <c:pt idx="64">
                  <c:v>1240185.3382012546</c:v>
                </c:pt>
                <c:pt idx="65">
                  <c:v>1240185.3382012546</c:v>
                </c:pt>
                <c:pt idx="66">
                  <c:v>1932383.6759040449</c:v>
                </c:pt>
                <c:pt idx="67">
                  <c:v>1932383.6759040449</c:v>
                </c:pt>
                <c:pt idx="68">
                  <c:v>1932383.6759040449</c:v>
                </c:pt>
                <c:pt idx="69">
                  <c:v>2624582.0136068352</c:v>
                </c:pt>
                <c:pt idx="70">
                  <c:v>2624582.0136068352</c:v>
                </c:pt>
                <c:pt idx="71">
                  <c:v>2624582.0136068352</c:v>
                </c:pt>
                <c:pt idx="72">
                  <c:v>3316780.3513096254</c:v>
                </c:pt>
                <c:pt idx="73">
                  <c:v>3316780.3513096254</c:v>
                </c:pt>
                <c:pt idx="74">
                  <c:v>3316780.3513096254</c:v>
                </c:pt>
                <c:pt idx="75">
                  <c:v>4008978.6890124138</c:v>
                </c:pt>
                <c:pt idx="76">
                  <c:v>4008978.6890124138</c:v>
                </c:pt>
                <c:pt idx="77">
                  <c:v>4008978.6890124138</c:v>
                </c:pt>
                <c:pt idx="78">
                  <c:v>4701177.026715206</c:v>
                </c:pt>
                <c:pt idx="79">
                  <c:v>4701177.026715206</c:v>
                </c:pt>
                <c:pt idx="80">
                  <c:v>4701177.026715206</c:v>
                </c:pt>
                <c:pt idx="81">
                  <c:v>5393375.3644179944</c:v>
                </c:pt>
                <c:pt idx="82">
                  <c:v>5393375.3644179944</c:v>
                </c:pt>
                <c:pt idx="83">
                  <c:v>5393375.3644179944</c:v>
                </c:pt>
                <c:pt idx="84">
                  <c:v>6085573.7021207828</c:v>
                </c:pt>
                <c:pt idx="85">
                  <c:v>6085573.7021207828</c:v>
                </c:pt>
                <c:pt idx="86">
                  <c:v>6085573.7021207828</c:v>
                </c:pt>
                <c:pt idx="87">
                  <c:v>6777772.0398235731</c:v>
                </c:pt>
                <c:pt idx="88">
                  <c:v>6777772.0398235731</c:v>
                </c:pt>
                <c:pt idx="89">
                  <c:v>6777772.0398235731</c:v>
                </c:pt>
              </c:numCache>
            </c:numRef>
          </c:xVal>
          <c:yVal>
            <c:numRef>
              <c:f>'NPV Probability Distribution'!$E$2502:$E$2593</c:f>
              <c:numCache>
                <c:formatCode>General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2.6004107521750035E-8</c:v>
                </c:pt>
                <c:pt idx="3">
                  <c:v>2.6004107521750035E-8</c:v>
                </c:pt>
                <c:pt idx="4">
                  <c:v>0</c:v>
                </c:pt>
                <c:pt idx="5">
                  <c:v>2.0225416961361141E-8</c:v>
                </c:pt>
                <c:pt idx="6">
                  <c:v>2.0225416961361141E-8</c:v>
                </c:pt>
                <c:pt idx="7">
                  <c:v>0</c:v>
                </c:pt>
                <c:pt idx="8">
                  <c:v>4.0450833922722275E-8</c:v>
                </c:pt>
                <c:pt idx="9">
                  <c:v>4.0450833922722275E-8</c:v>
                </c:pt>
                <c:pt idx="10">
                  <c:v>0</c:v>
                </c:pt>
                <c:pt idx="11">
                  <c:v>1.5891399041069502E-8</c:v>
                </c:pt>
                <c:pt idx="12">
                  <c:v>1.5891399041069502E-8</c:v>
                </c:pt>
                <c:pt idx="13">
                  <c:v>0</c:v>
                </c:pt>
                <c:pt idx="14">
                  <c:v>3.1782798082138938E-8</c:v>
                </c:pt>
                <c:pt idx="15">
                  <c:v>3.1782798082138938E-8</c:v>
                </c:pt>
                <c:pt idx="16">
                  <c:v>0</c:v>
                </c:pt>
                <c:pt idx="17">
                  <c:v>2.4559434881652813E-8</c:v>
                </c:pt>
                <c:pt idx="18">
                  <c:v>2.4559434881652813E-8</c:v>
                </c:pt>
                <c:pt idx="19">
                  <c:v>0</c:v>
                </c:pt>
                <c:pt idx="20">
                  <c:v>1.8780744321263962E-8</c:v>
                </c:pt>
                <c:pt idx="21">
                  <c:v>1.8780744321263962E-8</c:v>
                </c:pt>
                <c:pt idx="22">
                  <c:v>0</c:v>
                </c:pt>
                <c:pt idx="23">
                  <c:v>2.1670089601458353E-8</c:v>
                </c:pt>
                <c:pt idx="24">
                  <c:v>2.1670089601458353E-8</c:v>
                </c:pt>
                <c:pt idx="25">
                  <c:v>0</c:v>
                </c:pt>
                <c:pt idx="26">
                  <c:v>2.8893452801944468E-8</c:v>
                </c:pt>
                <c:pt idx="27">
                  <c:v>2.8893452801944468E-8</c:v>
                </c:pt>
                <c:pt idx="28">
                  <c:v>0</c:v>
                </c:pt>
                <c:pt idx="29">
                  <c:v>1.8780744321263956E-8</c:v>
                </c:pt>
                <c:pt idx="30">
                  <c:v>1.8780744321263956E-8</c:v>
                </c:pt>
                <c:pt idx="31">
                  <c:v>0</c:v>
                </c:pt>
                <c:pt idx="32">
                  <c:v>3.900616128262505E-8</c:v>
                </c:pt>
                <c:pt idx="33">
                  <c:v>3.900616128262505E-8</c:v>
                </c:pt>
                <c:pt idx="34">
                  <c:v>0</c:v>
                </c:pt>
                <c:pt idx="35">
                  <c:v>3.0338125442041693E-8</c:v>
                </c:pt>
                <c:pt idx="36">
                  <c:v>3.0338125442041693E-8</c:v>
                </c:pt>
                <c:pt idx="37">
                  <c:v>0</c:v>
                </c:pt>
                <c:pt idx="38">
                  <c:v>4.3340179202916768E-9</c:v>
                </c:pt>
                <c:pt idx="39">
                  <c:v>4.3340179202916768E-9</c:v>
                </c:pt>
                <c:pt idx="40">
                  <c:v>0</c:v>
                </c:pt>
                <c:pt idx="41">
                  <c:v>3.3227470722236236E-8</c:v>
                </c:pt>
                <c:pt idx="42">
                  <c:v>3.3227470722236236E-8</c:v>
                </c:pt>
                <c:pt idx="43">
                  <c:v>0</c:v>
                </c:pt>
                <c:pt idx="44">
                  <c:v>3.322747072223619E-8</c:v>
                </c:pt>
                <c:pt idx="45">
                  <c:v>3.322747072223619E-8</c:v>
                </c:pt>
                <c:pt idx="46">
                  <c:v>0</c:v>
                </c:pt>
                <c:pt idx="47">
                  <c:v>3.611681600243056E-8</c:v>
                </c:pt>
                <c:pt idx="48">
                  <c:v>3.611681600243056E-8</c:v>
                </c:pt>
                <c:pt idx="49">
                  <c:v>0</c:v>
                </c:pt>
                <c:pt idx="50">
                  <c:v>2.6004107521750058E-8</c:v>
                </c:pt>
                <c:pt idx="51">
                  <c:v>2.6004107521750058E-8</c:v>
                </c:pt>
                <c:pt idx="52">
                  <c:v>0</c:v>
                </c:pt>
                <c:pt idx="53">
                  <c:v>3.322747072223619E-8</c:v>
                </c:pt>
                <c:pt idx="54">
                  <c:v>3.322747072223619E-8</c:v>
                </c:pt>
                <c:pt idx="55">
                  <c:v>0</c:v>
                </c:pt>
                <c:pt idx="56">
                  <c:v>3.3227470722236196E-8</c:v>
                </c:pt>
                <c:pt idx="57">
                  <c:v>3.3227470722236196E-8</c:v>
                </c:pt>
                <c:pt idx="58">
                  <c:v>0</c:v>
                </c:pt>
                <c:pt idx="59">
                  <c:v>4.3340179202916765E-8</c:v>
                </c:pt>
                <c:pt idx="60">
                  <c:v>4.3340179202916765E-8</c:v>
                </c:pt>
                <c:pt idx="61">
                  <c:v>0</c:v>
                </c:pt>
                <c:pt idx="62">
                  <c:v>4.6229524483111136E-8</c:v>
                </c:pt>
                <c:pt idx="63">
                  <c:v>4.6229524483111136E-8</c:v>
                </c:pt>
                <c:pt idx="64">
                  <c:v>0</c:v>
                </c:pt>
                <c:pt idx="65">
                  <c:v>4.767419712320844E-8</c:v>
                </c:pt>
                <c:pt idx="66">
                  <c:v>4.767419712320844E-8</c:v>
                </c:pt>
                <c:pt idx="67">
                  <c:v>0</c:v>
                </c:pt>
                <c:pt idx="68">
                  <c:v>5.9231578243986168E-8</c:v>
                </c:pt>
                <c:pt idx="69">
                  <c:v>5.9231578243986168E-8</c:v>
                </c:pt>
                <c:pt idx="70">
                  <c:v>0</c:v>
                </c:pt>
                <c:pt idx="71">
                  <c:v>6.5010268804375141E-8</c:v>
                </c:pt>
                <c:pt idx="72">
                  <c:v>6.5010268804375141E-8</c:v>
                </c:pt>
                <c:pt idx="73">
                  <c:v>0</c:v>
                </c:pt>
                <c:pt idx="74">
                  <c:v>8.0901667845444683E-8</c:v>
                </c:pt>
                <c:pt idx="75">
                  <c:v>8.0901667845444683E-8</c:v>
                </c:pt>
                <c:pt idx="76">
                  <c:v>0</c:v>
                </c:pt>
                <c:pt idx="77">
                  <c:v>8.234634048554163E-8</c:v>
                </c:pt>
                <c:pt idx="78">
                  <c:v>8.234634048554163E-8</c:v>
                </c:pt>
                <c:pt idx="79">
                  <c:v>0</c:v>
                </c:pt>
                <c:pt idx="80">
                  <c:v>8.5235685765736371E-8</c:v>
                </c:pt>
                <c:pt idx="81">
                  <c:v>8.5235685765736371E-8</c:v>
                </c:pt>
                <c:pt idx="82">
                  <c:v>0</c:v>
                </c:pt>
                <c:pt idx="83">
                  <c:v>1.3002053760875065E-7</c:v>
                </c:pt>
                <c:pt idx="84">
                  <c:v>1.3002053760875065E-7</c:v>
                </c:pt>
                <c:pt idx="85">
                  <c:v>0</c:v>
                </c:pt>
                <c:pt idx="86">
                  <c:v>2.889345280194448E-7</c:v>
                </c:pt>
                <c:pt idx="87">
                  <c:v>2.889345280194448E-7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52D-4D77-9A6C-6EE22DCE2D8E}"/>
            </c:ext>
          </c:extLst>
        </c:ser>
        <c:ser>
          <c:idx val="2"/>
          <c:order val="2"/>
          <c:tx>
            <c:v>xDelimiter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</c:spPr>
          </c:marker>
          <c:dLbls>
            <c:dLbl>
              <c:idx val="0"/>
              <c:layout>
                <c:manualLayout>
                  <c:x val="-3.7311606968095518E-2"/>
                  <c:y val="-6.9754469962347118E-2"/>
                </c:manualLayout>
              </c:layout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sz="825">
                        <a:solidFill>
                          <a:srgbClr val="000000"/>
                        </a:solidFill>
                        <a:latin typeface="Tahoma"/>
                        <a:ea typeface="Tahoma"/>
                        <a:cs typeface="Tahoma"/>
                      </a:defRPr>
                    </a:pPr>
                    <a:r>
                      <a:rPr lang="en-US"/>
                      <a:t>−∞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52D-4D77-9A6C-6EE22DCE2D8E}"/>
                </c:ext>
              </c:extLst>
            </c:dLbl>
            <c:dLbl>
              <c:idx val="1"/>
              <c:layout>
                <c:manualLayout>
                  <c:x val="-4.0388237216090798E-2"/>
                  <c:y val="-6.9754469962347118E-2"/>
                </c:manualLayout>
              </c:layout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sz="825">
                        <a:solidFill>
                          <a:srgbClr val="000000"/>
                        </a:solidFill>
                        <a:latin typeface="Tahoma"/>
                        <a:ea typeface="Tahoma"/>
                        <a:cs typeface="Tahoma"/>
                      </a:defRPr>
                    </a:pPr>
                    <a:r>
                      <a:rPr lang="en-US"/>
                      <a:t>0.00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52D-4D77-9A6C-6EE22DCE2D8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errBars>
            <c:errDir val="y"/>
            <c:errBarType val="minus"/>
            <c:errValType val="fixedVal"/>
            <c:noEndCap val="0"/>
            <c:val val="3.0000001061125658E-7"/>
            <c:spPr>
              <a:ln w="12700">
                <a:solidFill>
                  <a:srgbClr val="000000"/>
                </a:solidFill>
                <a:prstDash val="sysDash"/>
              </a:ln>
            </c:spPr>
          </c:errBars>
          <c:xVal>
            <c:numRef>
              <c:f>'NPV Probability Distribution'!$A$34:$A$35</c:f>
              <c:numCache>
                <c:formatCode>General</c:formatCode>
                <c:ptCount val="2"/>
                <c:pt idx="0">
                  <c:v>-15000000</c:v>
                </c:pt>
                <c:pt idx="1">
                  <c:v>0</c:v>
                </c:pt>
              </c:numCache>
            </c:numRef>
          </c:xVal>
          <c:yVal>
            <c:numRef>
              <c:f>'NPV Probability Distribution'!$B$34:$B$35</c:f>
              <c:numCache>
                <c:formatCode>General</c:formatCode>
                <c:ptCount val="2"/>
                <c:pt idx="0">
                  <c:v>2.9999999999999999E-7</c:v>
                </c:pt>
                <c:pt idx="1">
                  <c:v>2.9999999999999999E-7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52D-4D77-9A6C-6EE22DCE2D8E}"/>
            </c:ext>
          </c:extLst>
        </c:ser>
        <c:ser>
          <c:idx val="3"/>
          <c:order val="3"/>
          <c:tx>
            <c:v>xPDelimiter1</c:v>
          </c:tx>
          <c:spPr>
            <a:ln w="28575">
              <a:noFill/>
            </a:ln>
          </c:spPr>
          <c:marker>
            <c:symbol val="none"/>
          </c:marker>
          <c:dLbls>
            <c:dLbl>
              <c:idx val="0"/>
              <c:layout>
                <c:manualLayout>
                  <c:x val="-1.3456645136034449E-2"/>
                  <c:y val="-2.6506543150545285E-2"/>
                </c:manualLayout>
              </c:layout>
              <c:tx>
                <c:rich>
                  <a:bodyPr wrap="square" lIns="38100" tIns="19050" rIns="38100" bIns="19050" anchor="ctr">
                    <a:noAutofit/>
                  </a:bodyPr>
                  <a:lstStyle/>
                  <a:p>
                    <a:pPr>
                      <a:defRPr sz="825">
                        <a:solidFill>
                          <a:srgbClr val="000000"/>
                        </a:solidFill>
                        <a:latin typeface="Tahoma"/>
                        <a:ea typeface="Tahoma"/>
                        <a:cs typeface="Tahoma"/>
                      </a:defRPr>
                    </a:pPr>
                    <a:r>
                      <a:rPr lang="en-US"/>
                      <a:t>0.0%</a:t>
                    </a:r>
                  </a:p>
                </c:rich>
              </c:tx>
              <c:spPr>
                <a:noFill/>
                <a:ln w="9525">
                  <a:solidFill>
                    <a:srgbClr val="000000"/>
                  </a:solidFill>
                </a:ln>
                <a:effectLst/>
              </c:sp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"/>
                      <c:h val="4.1852678571428568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452D-4D77-9A6C-6EE22DCE2D8E}"/>
                </c:ext>
              </c:extLst>
            </c:dLbl>
            <c:dLbl>
              <c:idx val="1"/>
              <c:layout>
                <c:manualLayout>
                  <c:x val="-0.13471344377607525"/>
                  <c:y val="-2.6506543150545285E-2"/>
                </c:manualLayout>
              </c:layout>
              <c:tx>
                <c:rich>
                  <a:bodyPr wrap="square" lIns="38100" tIns="19050" rIns="38100" bIns="19050" anchor="ctr">
                    <a:noAutofit/>
                  </a:bodyPr>
                  <a:lstStyle/>
                  <a:p>
                    <a:pPr>
                      <a:defRPr sz="825">
                        <a:solidFill>
                          <a:srgbClr val="000000"/>
                        </a:solidFill>
                        <a:latin typeface="Tahoma"/>
                        <a:ea typeface="Tahoma"/>
                        <a:cs typeface="Tahoma"/>
                      </a:defRPr>
                    </a:pPr>
                    <a:r>
                      <a:rPr lang="en-US"/>
                      <a:t>63.4%</a:t>
                    </a:r>
                  </a:p>
                </c:rich>
              </c:tx>
              <c:spPr>
                <a:noFill/>
                <a:ln w="9525">
                  <a:solidFill>
                    <a:srgbClr val="000000"/>
                  </a:solidFill>
                </a:ln>
                <a:effectLst/>
              </c:sp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9645545722034072"/>
                      <c:h val="4.1852678571428568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6-452D-4D77-9A6C-6EE22DCE2D8E}"/>
                </c:ext>
              </c:extLst>
            </c:dLbl>
            <c:dLbl>
              <c:idx val="2"/>
              <c:layout>
                <c:manualLayout>
                  <c:x val="-0.23579808597765561"/>
                  <c:y val="-2.6506543150545285E-2"/>
                </c:manualLayout>
              </c:layout>
              <c:tx>
                <c:rich>
                  <a:bodyPr wrap="square" lIns="38100" tIns="19050" rIns="38100" bIns="19050" anchor="ctr">
                    <a:noAutofit/>
                  </a:bodyPr>
                  <a:lstStyle/>
                  <a:p>
                    <a:pPr>
                      <a:defRPr sz="825">
                        <a:solidFill>
                          <a:srgbClr val="FFFFFF"/>
                        </a:solidFill>
                        <a:latin typeface="Tahoma"/>
                        <a:ea typeface="Tahoma"/>
                        <a:cs typeface="Tahoma"/>
                      </a:defRPr>
                    </a:pPr>
                    <a:r>
                      <a:rPr lang="en-US"/>
                      <a:t>36.6%</a:t>
                    </a:r>
                  </a:p>
                </c:rich>
              </c:tx>
              <c:spPr>
                <a:solidFill>
                  <a:srgbClr val="DC143C"/>
                </a:solidFill>
                <a:ln w="9525">
                  <a:solidFill>
                    <a:srgbClr val="000000"/>
                  </a:solidFill>
                </a:ln>
                <a:effectLst/>
              </c:sp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44468319516378879"/>
                      <c:h val="4.1852678571428568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7-452D-4D77-9A6C-6EE22DCE2D8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'NPV Probability Distribution'!$A$36:$A$38</c:f>
              <c:numCache>
                <c:formatCode>General</c:formatCode>
                <c:ptCount val="3"/>
                <c:pt idx="0">
                  <c:v>-15000000</c:v>
                </c:pt>
                <c:pt idx="1">
                  <c:v>5000000</c:v>
                </c:pt>
                <c:pt idx="2">
                  <c:v>-7500000</c:v>
                </c:pt>
              </c:numCache>
            </c:numRef>
          </c:xVal>
          <c:yVal>
            <c:numRef>
              <c:f>'NPV Probability Distribution'!$B$36:$B$38</c:f>
              <c:numCache>
                <c:formatCode>General</c:formatCode>
                <c:ptCount val="3"/>
                <c:pt idx="0">
                  <c:v>2.9999999999999999E-7</c:v>
                </c:pt>
                <c:pt idx="1">
                  <c:v>2.9999999999999999E-7</c:v>
                </c:pt>
                <c:pt idx="2">
                  <c:v>2.9999999999999999E-7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452D-4D77-9A6C-6EE22DCE2D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2306256"/>
        <c:axId val="753660592"/>
      </c:scatterChart>
      <c:valAx>
        <c:axId val="762306256"/>
        <c:scaling>
          <c:orientation val="minMax"/>
          <c:max val="10000000"/>
          <c:min val="-15000000"/>
        </c:scaling>
        <c:delete val="0"/>
        <c:axPos val="b"/>
        <c:majorGridlines>
          <c:spPr>
            <a:ln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r>
                  <a:rPr lang="en-US"/>
                  <a:t>V</a:t>
                </a:r>
                <a:r>
                  <a:rPr lang="en-US" sz="825" b="0" i="0" u="none" strike="noStrike">
                    <a:solidFill>
                      <a:srgbClr val="000000"/>
                    </a:solidFill>
                    <a:latin typeface="Tahoma" panose="020B0604030504040204" pitchFamily="34" charset="0"/>
                  </a:rPr>
                  <a:t>alues in Millions ($)</a:t>
                </a:r>
              </a:p>
            </c:rich>
          </c:tx>
          <c:layout>
            <c:manualLayout>
              <c:xMode val="edge"/>
              <c:yMode val="edge"/>
              <c:x val="0.40093462517126638"/>
              <c:y val="0.921875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825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753660592"/>
        <c:crossesAt val="0"/>
        <c:crossBetween val="midCat"/>
        <c:majorUnit val="5000000"/>
        <c:dispUnits>
          <c:custUnit val="1000000"/>
        </c:dispUnits>
      </c:valAx>
      <c:valAx>
        <c:axId val="753660592"/>
        <c:scaling>
          <c:orientation val="minMax"/>
          <c:max val="2.9999999999999999E-7"/>
          <c:min val="0"/>
        </c:scaling>
        <c:delete val="0"/>
        <c:axPos val="l"/>
        <c:majorGridlines>
          <c:spPr>
            <a:ln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r>
                  <a:rPr lang="en-US"/>
                  <a:t>V</a:t>
                </a:r>
                <a:r>
                  <a:rPr lang="en-US" sz="825" b="0" i="0" u="none" strike="noStrike">
                    <a:solidFill>
                      <a:srgbClr val="000000"/>
                    </a:solidFill>
                    <a:latin typeface="Tahoma" panose="020B0604030504040204" pitchFamily="34" charset="0"/>
                  </a:rPr>
                  <a:t>alues x 10^-7</a:t>
                </a:r>
              </a:p>
            </c:rich>
          </c:tx>
          <c:overlay val="0"/>
        </c:title>
        <c:numFmt formatCode="0.0" sourceLinked="0"/>
        <c:majorTickMark val="out"/>
        <c:minorTickMark val="none"/>
        <c:tickLblPos val="nextTo"/>
        <c:txPr>
          <a:bodyPr/>
          <a:lstStyle/>
          <a:p>
            <a:pPr>
              <a:defRPr sz="825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762306256"/>
        <c:crossesAt val="-15000000"/>
        <c:crossBetween val="midCat"/>
        <c:majorUnit val="9.9999999999999995E-8"/>
        <c:dispUnits>
          <c:custUnit val="9.9999999999999995E-8"/>
        </c:dispUnits>
      </c:valAx>
      <c:spPr>
        <a:solidFill>
          <a:srgbClr val="F5F5F5"/>
        </a:solidFill>
        <a:ln>
          <a:noFill/>
        </a:ln>
        <a:effectLst/>
        <a:extLst>
          <a:ext uri="{91240B29-F687-4F45-9708-019B960494DF}">
            <a14:hiddenLine xmlns:a14="http://schemas.microsoft.com/office/drawing/2010/main">
              <a:noFill/>
            </a14:hiddenLine>
          </a:ext>
        </a:extLst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8996868271677434"/>
          <c:y val="0.45556536742619108"/>
          <c:w val="7.339988256018791E-2"/>
          <c:h val="0.12648809523809523"/>
        </c:manualLayout>
      </c:layout>
      <c:overlay val="1"/>
      <c:spPr>
        <a:ln w="25400">
          <a:noFill/>
        </a:ln>
      </c:spPr>
      <c:txPr>
        <a:bodyPr/>
        <a:lstStyle/>
        <a:p>
          <a:pPr>
            <a:defRPr sz="619"/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FFFF"/>
    </a:solidFill>
    <a:ln w="9525"/>
  </c:spPr>
  <c:printSettings>
    <c:headerFooter/>
    <c:pageMargins b="0.75" l="0.7" r="0.7" t="0.75" header="0.3" footer="0.3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r>
              <a:rPr lang="en-US"/>
              <a:t>NPV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7.339988256018791E-2"/>
          <c:y val="0.18080356575193859"/>
          <c:w val="0.8065666277876663"/>
          <c:h val="0.72222219558344003"/>
        </c:manualLayout>
      </c:layout>
      <c:scatterChart>
        <c:scatterStyle val="smoothMarker"/>
        <c:varyColors val="0"/>
        <c:ser>
          <c:idx val="0"/>
          <c:order val="0"/>
          <c:tx>
            <c:v>NPV</c:v>
          </c:tx>
          <c:spPr>
            <a:ln w="38100" cap="rnd" cmpd="sng" algn="ctr">
              <a:solidFill>
                <a:srgbClr val="DC143C">
                  <a:alpha val="88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'NPV Probability Distribution'!$B$2502:$B$3167</c:f>
              <c:numCache>
                <c:formatCode>General</c:formatCode>
                <c:ptCount val="666"/>
                <c:pt idx="0">
                  <c:v>-13295979.753557334</c:v>
                </c:pt>
                <c:pt idx="1">
                  <c:v>-13295979.753557334</c:v>
                </c:pt>
                <c:pt idx="2">
                  <c:v>-13295979.753557334</c:v>
                </c:pt>
                <c:pt idx="3">
                  <c:v>-13215684.74638381</c:v>
                </c:pt>
                <c:pt idx="4">
                  <c:v>-13215684.74638381</c:v>
                </c:pt>
                <c:pt idx="5">
                  <c:v>-13135389.739210287</c:v>
                </c:pt>
                <c:pt idx="6">
                  <c:v>-13135389.739210287</c:v>
                </c:pt>
                <c:pt idx="7">
                  <c:v>-13055094.732036762</c:v>
                </c:pt>
                <c:pt idx="8">
                  <c:v>-13055094.732036762</c:v>
                </c:pt>
                <c:pt idx="9">
                  <c:v>-12974799.724863239</c:v>
                </c:pt>
                <c:pt idx="10">
                  <c:v>-12974799.724863239</c:v>
                </c:pt>
                <c:pt idx="11">
                  <c:v>-12894504.717689715</c:v>
                </c:pt>
                <c:pt idx="12">
                  <c:v>-12894504.717689715</c:v>
                </c:pt>
                <c:pt idx="13">
                  <c:v>-12814209.710516192</c:v>
                </c:pt>
                <c:pt idx="14">
                  <c:v>-12814209.710516192</c:v>
                </c:pt>
                <c:pt idx="15">
                  <c:v>-12733914.703342669</c:v>
                </c:pt>
                <c:pt idx="16">
                  <c:v>-12733914.703342669</c:v>
                </c:pt>
                <c:pt idx="17">
                  <c:v>-12653619.696169145</c:v>
                </c:pt>
                <c:pt idx="18">
                  <c:v>-12653619.696169145</c:v>
                </c:pt>
                <c:pt idx="19">
                  <c:v>-12603781.415854543</c:v>
                </c:pt>
                <c:pt idx="20">
                  <c:v>-12603781.415854543</c:v>
                </c:pt>
                <c:pt idx="23">
                  <c:v>-12603781.415854543</c:v>
                </c:pt>
                <c:pt idx="24">
                  <c:v>-12603781.415854543</c:v>
                </c:pt>
                <c:pt idx="25">
                  <c:v>-12603781.415854543</c:v>
                </c:pt>
                <c:pt idx="26">
                  <c:v>-12523486.40868102</c:v>
                </c:pt>
                <c:pt idx="27">
                  <c:v>-12523486.40868102</c:v>
                </c:pt>
                <c:pt idx="28">
                  <c:v>-12443191.401507497</c:v>
                </c:pt>
                <c:pt idx="29">
                  <c:v>-12443191.401507497</c:v>
                </c:pt>
                <c:pt idx="30">
                  <c:v>-12362896.394333972</c:v>
                </c:pt>
                <c:pt idx="31">
                  <c:v>-12362896.394333972</c:v>
                </c:pt>
                <c:pt idx="32">
                  <c:v>-12282601.387160448</c:v>
                </c:pt>
                <c:pt idx="33">
                  <c:v>-12282601.387160448</c:v>
                </c:pt>
                <c:pt idx="34">
                  <c:v>-12202306.379986925</c:v>
                </c:pt>
                <c:pt idx="35">
                  <c:v>-12202306.379986925</c:v>
                </c:pt>
                <c:pt idx="36">
                  <c:v>-12122011.372813402</c:v>
                </c:pt>
                <c:pt idx="37">
                  <c:v>-12122011.372813402</c:v>
                </c:pt>
                <c:pt idx="38">
                  <c:v>-12041716.365639878</c:v>
                </c:pt>
                <c:pt idx="39">
                  <c:v>-12041716.365639878</c:v>
                </c:pt>
                <c:pt idx="40">
                  <c:v>-11961421.358466355</c:v>
                </c:pt>
                <c:pt idx="41">
                  <c:v>-11961421.358466355</c:v>
                </c:pt>
                <c:pt idx="42">
                  <c:v>-11911583.078151753</c:v>
                </c:pt>
                <c:pt idx="43">
                  <c:v>-11911583.078151753</c:v>
                </c:pt>
                <c:pt idx="46">
                  <c:v>-11911583.078151753</c:v>
                </c:pt>
                <c:pt idx="47">
                  <c:v>-11911583.078151753</c:v>
                </c:pt>
                <c:pt idx="48">
                  <c:v>-11911583.078151753</c:v>
                </c:pt>
                <c:pt idx="49">
                  <c:v>-11831288.07097823</c:v>
                </c:pt>
                <c:pt idx="50">
                  <c:v>-11831288.07097823</c:v>
                </c:pt>
                <c:pt idx="51">
                  <c:v>-11750993.063804707</c:v>
                </c:pt>
                <c:pt idx="52">
                  <c:v>-11750993.063804707</c:v>
                </c:pt>
                <c:pt idx="53">
                  <c:v>-11670698.056631181</c:v>
                </c:pt>
                <c:pt idx="54">
                  <c:v>-11670698.056631181</c:v>
                </c:pt>
                <c:pt idx="55">
                  <c:v>-11590403.049457658</c:v>
                </c:pt>
                <c:pt idx="56">
                  <c:v>-11590403.049457658</c:v>
                </c:pt>
                <c:pt idx="57">
                  <c:v>-11510108.042284135</c:v>
                </c:pt>
                <c:pt idx="58">
                  <c:v>-11510108.042284135</c:v>
                </c:pt>
                <c:pt idx="59">
                  <c:v>-11429813.035110611</c:v>
                </c:pt>
                <c:pt idx="60">
                  <c:v>-11429813.035110611</c:v>
                </c:pt>
                <c:pt idx="61">
                  <c:v>-11349518.027937088</c:v>
                </c:pt>
                <c:pt idx="62">
                  <c:v>-11349518.027937088</c:v>
                </c:pt>
                <c:pt idx="63">
                  <c:v>-11269223.020763565</c:v>
                </c:pt>
                <c:pt idx="64">
                  <c:v>-11269223.020763565</c:v>
                </c:pt>
                <c:pt idx="65">
                  <c:v>-11219384.740448963</c:v>
                </c:pt>
                <c:pt idx="66">
                  <c:v>-11219384.740448963</c:v>
                </c:pt>
                <c:pt idx="69">
                  <c:v>-11219384.740448963</c:v>
                </c:pt>
                <c:pt idx="70">
                  <c:v>-11219384.740448963</c:v>
                </c:pt>
                <c:pt idx="71">
                  <c:v>-11219384.740448963</c:v>
                </c:pt>
                <c:pt idx="72">
                  <c:v>-11139089.73327544</c:v>
                </c:pt>
                <c:pt idx="73">
                  <c:v>-11139089.73327544</c:v>
                </c:pt>
                <c:pt idx="74">
                  <c:v>-11058794.726101916</c:v>
                </c:pt>
                <c:pt idx="75">
                  <c:v>-11058794.726101916</c:v>
                </c:pt>
                <c:pt idx="76">
                  <c:v>-10978499.718928391</c:v>
                </c:pt>
                <c:pt idx="77">
                  <c:v>-10978499.718928391</c:v>
                </c:pt>
                <c:pt idx="78">
                  <c:v>-10898204.711754868</c:v>
                </c:pt>
                <c:pt idx="79">
                  <c:v>-10898204.711754868</c:v>
                </c:pt>
                <c:pt idx="80">
                  <c:v>-10817909.704581345</c:v>
                </c:pt>
                <c:pt idx="81">
                  <c:v>-10817909.704581345</c:v>
                </c:pt>
                <c:pt idx="82">
                  <c:v>-10737614.697407821</c:v>
                </c:pt>
                <c:pt idx="83">
                  <c:v>-10737614.697407821</c:v>
                </c:pt>
                <c:pt idx="84">
                  <c:v>-10657319.690234298</c:v>
                </c:pt>
                <c:pt idx="85">
                  <c:v>-10657319.690234298</c:v>
                </c:pt>
                <c:pt idx="86">
                  <c:v>-10577024.683060775</c:v>
                </c:pt>
                <c:pt idx="87">
                  <c:v>-10577024.683060775</c:v>
                </c:pt>
                <c:pt idx="88">
                  <c:v>-10527186.402746174</c:v>
                </c:pt>
                <c:pt idx="89">
                  <c:v>-10527186.402746174</c:v>
                </c:pt>
                <c:pt idx="92">
                  <c:v>-10527186.402746174</c:v>
                </c:pt>
                <c:pt idx="93">
                  <c:v>-10527186.402746174</c:v>
                </c:pt>
                <c:pt idx="94">
                  <c:v>-10527186.402746174</c:v>
                </c:pt>
                <c:pt idx="95">
                  <c:v>-10446891.395572651</c:v>
                </c:pt>
                <c:pt idx="96">
                  <c:v>-10446891.395572651</c:v>
                </c:pt>
                <c:pt idx="97">
                  <c:v>-10366596.388399128</c:v>
                </c:pt>
                <c:pt idx="98">
                  <c:v>-10366596.388399128</c:v>
                </c:pt>
                <c:pt idx="99">
                  <c:v>-10286301.381225603</c:v>
                </c:pt>
                <c:pt idx="100">
                  <c:v>-10286301.381225603</c:v>
                </c:pt>
                <c:pt idx="101">
                  <c:v>-10206006.374052079</c:v>
                </c:pt>
                <c:pt idx="102">
                  <c:v>-10206006.374052079</c:v>
                </c:pt>
                <c:pt idx="103">
                  <c:v>-10125711.366878556</c:v>
                </c:pt>
                <c:pt idx="104">
                  <c:v>-10125711.366878556</c:v>
                </c:pt>
                <c:pt idx="105">
                  <c:v>-10045416.359705033</c:v>
                </c:pt>
                <c:pt idx="106">
                  <c:v>-10045416.359705033</c:v>
                </c:pt>
                <c:pt idx="107">
                  <c:v>-9965121.3525315095</c:v>
                </c:pt>
                <c:pt idx="108">
                  <c:v>-9965121.3525315095</c:v>
                </c:pt>
                <c:pt idx="109">
                  <c:v>-9884826.3453579862</c:v>
                </c:pt>
                <c:pt idx="110">
                  <c:v>-9884826.3453579862</c:v>
                </c:pt>
                <c:pt idx="111">
                  <c:v>-9834988.0650433842</c:v>
                </c:pt>
                <c:pt idx="112">
                  <c:v>-9834988.0650433842</c:v>
                </c:pt>
                <c:pt idx="115">
                  <c:v>-9834988.0650433842</c:v>
                </c:pt>
                <c:pt idx="116">
                  <c:v>-9834988.0650433842</c:v>
                </c:pt>
                <c:pt idx="117">
                  <c:v>-9834988.0650433842</c:v>
                </c:pt>
                <c:pt idx="118">
                  <c:v>-9754693.0578698609</c:v>
                </c:pt>
                <c:pt idx="119">
                  <c:v>-9754693.0578698609</c:v>
                </c:pt>
                <c:pt idx="120">
                  <c:v>-9674398.0506963376</c:v>
                </c:pt>
                <c:pt idx="121">
                  <c:v>-9674398.0506963376</c:v>
                </c:pt>
                <c:pt idx="122">
                  <c:v>-9594103.0435228124</c:v>
                </c:pt>
                <c:pt idx="123">
                  <c:v>-9594103.0435228124</c:v>
                </c:pt>
                <c:pt idx="124">
                  <c:v>-9513808.0363492891</c:v>
                </c:pt>
                <c:pt idx="125">
                  <c:v>-9513808.0363492891</c:v>
                </c:pt>
                <c:pt idx="126">
                  <c:v>-9433513.0291757658</c:v>
                </c:pt>
                <c:pt idx="127">
                  <c:v>-9433513.0291757658</c:v>
                </c:pt>
                <c:pt idx="128">
                  <c:v>-9353218.0220022425</c:v>
                </c:pt>
                <c:pt idx="129">
                  <c:v>-9353218.0220022425</c:v>
                </c:pt>
                <c:pt idx="130">
                  <c:v>-9272923.0148287192</c:v>
                </c:pt>
                <c:pt idx="131">
                  <c:v>-9272923.0148287192</c:v>
                </c:pt>
                <c:pt idx="132">
                  <c:v>-9192628.0076551959</c:v>
                </c:pt>
                <c:pt idx="133">
                  <c:v>-9192628.0076551959</c:v>
                </c:pt>
                <c:pt idx="134">
                  <c:v>-9142789.7273405939</c:v>
                </c:pt>
                <c:pt idx="135">
                  <c:v>-9142789.7273405939</c:v>
                </c:pt>
                <c:pt idx="138">
                  <c:v>-9142789.7273405939</c:v>
                </c:pt>
                <c:pt idx="139">
                  <c:v>-9142789.7273405939</c:v>
                </c:pt>
                <c:pt idx="140">
                  <c:v>-9142789.7273405939</c:v>
                </c:pt>
                <c:pt idx="141">
                  <c:v>-9062494.7201670706</c:v>
                </c:pt>
                <c:pt idx="142">
                  <c:v>-9062494.7201670706</c:v>
                </c:pt>
                <c:pt idx="143">
                  <c:v>-8982199.7129935473</c:v>
                </c:pt>
                <c:pt idx="144">
                  <c:v>-8982199.7129935473</c:v>
                </c:pt>
                <c:pt idx="145">
                  <c:v>-8901904.7058200222</c:v>
                </c:pt>
                <c:pt idx="146">
                  <c:v>-8901904.7058200222</c:v>
                </c:pt>
                <c:pt idx="147">
                  <c:v>-8821609.6986464988</c:v>
                </c:pt>
                <c:pt idx="148">
                  <c:v>-8821609.6986464988</c:v>
                </c:pt>
                <c:pt idx="149">
                  <c:v>-8741314.6914729755</c:v>
                </c:pt>
                <c:pt idx="150">
                  <c:v>-8741314.6914729755</c:v>
                </c:pt>
                <c:pt idx="151">
                  <c:v>-8661019.6842994522</c:v>
                </c:pt>
                <c:pt idx="152">
                  <c:v>-8661019.6842994522</c:v>
                </c:pt>
                <c:pt idx="153">
                  <c:v>-8580724.6771259289</c:v>
                </c:pt>
                <c:pt idx="154">
                  <c:v>-8580724.6771259289</c:v>
                </c:pt>
                <c:pt idx="155">
                  <c:v>-8500429.6699524056</c:v>
                </c:pt>
                <c:pt idx="156">
                  <c:v>-8500429.6699524056</c:v>
                </c:pt>
                <c:pt idx="157">
                  <c:v>-8450591.3896378055</c:v>
                </c:pt>
                <c:pt idx="158">
                  <c:v>-8450591.3896378055</c:v>
                </c:pt>
                <c:pt idx="161">
                  <c:v>-8450591.3896378055</c:v>
                </c:pt>
                <c:pt idx="162">
                  <c:v>-8450591.3896378055</c:v>
                </c:pt>
                <c:pt idx="163">
                  <c:v>-8450591.3896378055</c:v>
                </c:pt>
                <c:pt idx="164">
                  <c:v>-8370296.3824642822</c:v>
                </c:pt>
                <c:pt idx="165">
                  <c:v>-8370296.3824642822</c:v>
                </c:pt>
                <c:pt idx="166">
                  <c:v>-8290001.375290758</c:v>
                </c:pt>
                <c:pt idx="167">
                  <c:v>-8290001.375290758</c:v>
                </c:pt>
                <c:pt idx="168">
                  <c:v>-8209706.3681172347</c:v>
                </c:pt>
                <c:pt idx="169">
                  <c:v>-8209706.3681172347</c:v>
                </c:pt>
                <c:pt idx="170">
                  <c:v>-8129411.3609437114</c:v>
                </c:pt>
                <c:pt idx="171">
                  <c:v>-8129411.3609437114</c:v>
                </c:pt>
                <c:pt idx="172">
                  <c:v>-8049116.3537701871</c:v>
                </c:pt>
                <c:pt idx="173">
                  <c:v>-8049116.3537701871</c:v>
                </c:pt>
                <c:pt idx="174">
                  <c:v>-7968821.3465966638</c:v>
                </c:pt>
                <c:pt idx="175">
                  <c:v>-7968821.3465966638</c:v>
                </c:pt>
                <c:pt idx="176">
                  <c:v>-7888526.3394231405</c:v>
                </c:pt>
                <c:pt idx="177">
                  <c:v>-7888526.3394231405</c:v>
                </c:pt>
                <c:pt idx="178">
                  <c:v>-7808231.3322496163</c:v>
                </c:pt>
                <c:pt idx="179">
                  <c:v>-7808231.3322496163</c:v>
                </c:pt>
                <c:pt idx="180">
                  <c:v>-7758393.0519350143</c:v>
                </c:pt>
                <c:pt idx="181">
                  <c:v>-7758393.0519350143</c:v>
                </c:pt>
                <c:pt idx="184">
                  <c:v>-7758393.0519350143</c:v>
                </c:pt>
                <c:pt idx="185">
                  <c:v>-7758393.0519350143</c:v>
                </c:pt>
                <c:pt idx="186">
                  <c:v>-7758393.0519350143</c:v>
                </c:pt>
                <c:pt idx="187">
                  <c:v>-7678098.044761491</c:v>
                </c:pt>
                <c:pt idx="188">
                  <c:v>-7678098.044761491</c:v>
                </c:pt>
                <c:pt idx="189">
                  <c:v>-7597803.0375879668</c:v>
                </c:pt>
                <c:pt idx="190">
                  <c:v>-7597803.0375879668</c:v>
                </c:pt>
                <c:pt idx="191">
                  <c:v>-7517508.0304144435</c:v>
                </c:pt>
                <c:pt idx="192">
                  <c:v>-7517508.0304144435</c:v>
                </c:pt>
                <c:pt idx="193">
                  <c:v>-7437213.0232409202</c:v>
                </c:pt>
                <c:pt idx="194">
                  <c:v>-7437213.0232409202</c:v>
                </c:pt>
                <c:pt idx="195">
                  <c:v>-7356918.0160673959</c:v>
                </c:pt>
                <c:pt idx="196">
                  <c:v>-7356918.0160673959</c:v>
                </c:pt>
                <c:pt idx="197">
                  <c:v>-7276623.0088938726</c:v>
                </c:pt>
                <c:pt idx="198">
                  <c:v>-7276623.0088938726</c:v>
                </c:pt>
                <c:pt idx="199">
                  <c:v>-7196328.0017203493</c:v>
                </c:pt>
                <c:pt idx="200">
                  <c:v>-7196328.0017203493</c:v>
                </c:pt>
                <c:pt idx="201">
                  <c:v>-7116032.9945468251</c:v>
                </c:pt>
                <c:pt idx="202">
                  <c:v>-7116032.9945468251</c:v>
                </c:pt>
                <c:pt idx="203">
                  <c:v>-7066194.714232224</c:v>
                </c:pt>
                <c:pt idx="204">
                  <c:v>-7066194.714232224</c:v>
                </c:pt>
                <c:pt idx="207">
                  <c:v>-7066194.714232224</c:v>
                </c:pt>
                <c:pt idx="208">
                  <c:v>-7066194.714232224</c:v>
                </c:pt>
                <c:pt idx="209">
                  <c:v>-7066194.714232224</c:v>
                </c:pt>
                <c:pt idx="210">
                  <c:v>-6985899.7070587007</c:v>
                </c:pt>
                <c:pt idx="211">
                  <c:v>-6985899.7070587007</c:v>
                </c:pt>
                <c:pt idx="212">
                  <c:v>-6905604.6998851765</c:v>
                </c:pt>
                <c:pt idx="213">
                  <c:v>-6905604.6998851765</c:v>
                </c:pt>
                <c:pt idx="214">
                  <c:v>-6825309.6927116532</c:v>
                </c:pt>
                <c:pt idx="215">
                  <c:v>-6825309.6927116532</c:v>
                </c:pt>
                <c:pt idx="216">
                  <c:v>-6745014.6855381299</c:v>
                </c:pt>
                <c:pt idx="217">
                  <c:v>-6745014.6855381299</c:v>
                </c:pt>
                <c:pt idx="218">
                  <c:v>-6664719.6783646056</c:v>
                </c:pt>
                <c:pt idx="219">
                  <c:v>-6664719.6783646056</c:v>
                </c:pt>
                <c:pt idx="220">
                  <c:v>-6584424.6711910823</c:v>
                </c:pt>
                <c:pt idx="221">
                  <c:v>-6584424.6711910823</c:v>
                </c:pt>
                <c:pt idx="222">
                  <c:v>-6504129.664017559</c:v>
                </c:pt>
                <c:pt idx="223">
                  <c:v>-6504129.664017559</c:v>
                </c:pt>
                <c:pt idx="224">
                  <c:v>-6423834.6568440348</c:v>
                </c:pt>
                <c:pt idx="225">
                  <c:v>-6423834.6568440348</c:v>
                </c:pt>
                <c:pt idx="226">
                  <c:v>-6373996.3765294347</c:v>
                </c:pt>
                <c:pt idx="227">
                  <c:v>-6373996.3765294347</c:v>
                </c:pt>
                <c:pt idx="230">
                  <c:v>-6373996.3765294347</c:v>
                </c:pt>
                <c:pt idx="231">
                  <c:v>-6373996.3765294347</c:v>
                </c:pt>
                <c:pt idx="232">
                  <c:v>-6373996.3765294347</c:v>
                </c:pt>
                <c:pt idx="233">
                  <c:v>-6293701.3693559114</c:v>
                </c:pt>
                <c:pt idx="234">
                  <c:v>-6293701.3693559114</c:v>
                </c:pt>
                <c:pt idx="235">
                  <c:v>-6213406.3621823872</c:v>
                </c:pt>
                <c:pt idx="236">
                  <c:v>-6213406.3621823872</c:v>
                </c:pt>
                <c:pt idx="237">
                  <c:v>-6133111.3550088638</c:v>
                </c:pt>
                <c:pt idx="238">
                  <c:v>-6133111.3550088638</c:v>
                </c:pt>
                <c:pt idx="239">
                  <c:v>-6052816.3478353405</c:v>
                </c:pt>
                <c:pt idx="240">
                  <c:v>-6052816.3478353405</c:v>
                </c:pt>
                <c:pt idx="241">
                  <c:v>-5972521.3406618163</c:v>
                </c:pt>
                <c:pt idx="242">
                  <c:v>-5972521.3406618163</c:v>
                </c:pt>
                <c:pt idx="243">
                  <c:v>-5892226.333488293</c:v>
                </c:pt>
                <c:pt idx="244">
                  <c:v>-5892226.333488293</c:v>
                </c:pt>
                <c:pt idx="245">
                  <c:v>-5811931.3263147697</c:v>
                </c:pt>
                <c:pt idx="246">
                  <c:v>-5811931.3263147697</c:v>
                </c:pt>
                <c:pt idx="247">
                  <c:v>-5731636.3191412454</c:v>
                </c:pt>
                <c:pt idx="248">
                  <c:v>-5731636.3191412454</c:v>
                </c:pt>
                <c:pt idx="249">
                  <c:v>-5681798.0388266444</c:v>
                </c:pt>
                <c:pt idx="250">
                  <c:v>-5681798.0388266444</c:v>
                </c:pt>
                <c:pt idx="253">
                  <c:v>-5681798.0388266444</c:v>
                </c:pt>
                <c:pt idx="254">
                  <c:v>-5681798.0388266444</c:v>
                </c:pt>
                <c:pt idx="255">
                  <c:v>-5681798.0388266444</c:v>
                </c:pt>
                <c:pt idx="256">
                  <c:v>-5601503.0316531211</c:v>
                </c:pt>
                <c:pt idx="257">
                  <c:v>-5601503.0316531211</c:v>
                </c:pt>
                <c:pt idx="258">
                  <c:v>-5521208.0244795969</c:v>
                </c:pt>
                <c:pt idx="259">
                  <c:v>-5521208.0244795969</c:v>
                </c:pt>
                <c:pt idx="260">
                  <c:v>-5440913.0173060736</c:v>
                </c:pt>
                <c:pt idx="261">
                  <c:v>-5440913.0173060736</c:v>
                </c:pt>
                <c:pt idx="262">
                  <c:v>-5360618.0101325503</c:v>
                </c:pt>
                <c:pt idx="263">
                  <c:v>-5360618.0101325503</c:v>
                </c:pt>
                <c:pt idx="264">
                  <c:v>-5280323.002959026</c:v>
                </c:pt>
                <c:pt idx="265">
                  <c:v>-5280323.002959026</c:v>
                </c:pt>
                <c:pt idx="266">
                  <c:v>-5200027.9957855027</c:v>
                </c:pt>
                <c:pt idx="267">
                  <c:v>-5200027.9957855027</c:v>
                </c:pt>
                <c:pt idx="268">
                  <c:v>-5119732.9886119794</c:v>
                </c:pt>
                <c:pt idx="269">
                  <c:v>-5119732.9886119794</c:v>
                </c:pt>
                <c:pt idx="270">
                  <c:v>-5039437.9814384552</c:v>
                </c:pt>
                <c:pt idx="271">
                  <c:v>-5039437.9814384552</c:v>
                </c:pt>
                <c:pt idx="272">
                  <c:v>-4989599.7011238541</c:v>
                </c:pt>
                <c:pt idx="273">
                  <c:v>-4989599.7011238541</c:v>
                </c:pt>
                <c:pt idx="276">
                  <c:v>-4989599.7011238541</c:v>
                </c:pt>
                <c:pt idx="277">
                  <c:v>-4989599.7011238541</c:v>
                </c:pt>
                <c:pt idx="278">
                  <c:v>-4989599.7011238541</c:v>
                </c:pt>
                <c:pt idx="279">
                  <c:v>-4909304.6939503308</c:v>
                </c:pt>
                <c:pt idx="280">
                  <c:v>-4909304.6939503308</c:v>
                </c:pt>
                <c:pt idx="281">
                  <c:v>-4829009.6867768066</c:v>
                </c:pt>
                <c:pt idx="282">
                  <c:v>-4829009.6867768066</c:v>
                </c:pt>
                <c:pt idx="283">
                  <c:v>-4748714.6796032833</c:v>
                </c:pt>
                <c:pt idx="284">
                  <c:v>-4748714.6796032833</c:v>
                </c:pt>
                <c:pt idx="285">
                  <c:v>-4668419.67242976</c:v>
                </c:pt>
                <c:pt idx="286">
                  <c:v>-4668419.67242976</c:v>
                </c:pt>
                <c:pt idx="287">
                  <c:v>-4588124.6652562357</c:v>
                </c:pt>
                <c:pt idx="288">
                  <c:v>-4588124.6652562357</c:v>
                </c:pt>
                <c:pt idx="289">
                  <c:v>-4507829.6580827124</c:v>
                </c:pt>
                <c:pt idx="290">
                  <c:v>-4507829.6580827124</c:v>
                </c:pt>
                <c:pt idx="291">
                  <c:v>-4427534.6509091891</c:v>
                </c:pt>
                <c:pt idx="292">
                  <c:v>-4427534.6509091891</c:v>
                </c:pt>
                <c:pt idx="293">
                  <c:v>-4347239.6437356649</c:v>
                </c:pt>
                <c:pt idx="294">
                  <c:v>-4347239.6437356649</c:v>
                </c:pt>
                <c:pt idx="295">
                  <c:v>-4297401.3634210639</c:v>
                </c:pt>
                <c:pt idx="296">
                  <c:v>-4297401.3634210639</c:v>
                </c:pt>
                <c:pt idx="299">
                  <c:v>-4297401.3634210639</c:v>
                </c:pt>
                <c:pt idx="300">
                  <c:v>-4297401.3634210639</c:v>
                </c:pt>
                <c:pt idx="301">
                  <c:v>-4297401.3634210639</c:v>
                </c:pt>
                <c:pt idx="302">
                  <c:v>-4217106.3562475406</c:v>
                </c:pt>
                <c:pt idx="303">
                  <c:v>-4217106.3562475406</c:v>
                </c:pt>
                <c:pt idx="304">
                  <c:v>-4136811.3490740168</c:v>
                </c:pt>
                <c:pt idx="305">
                  <c:v>-4136811.3490740168</c:v>
                </c:pt>
                <c:pt idx="306">
                  <c:v>-4056516.341900493</c:v>
                </c:pt>
                <c:pt idx="307">
                  <c:v>-4056516.341900493</c:v>
                </c:pt>
                <c:pt idx="308">
                  <c:v>-3976221.3347269692</c:v>
                </c:pt>
                <c:pt idx="309">
                  <c:v>-3976221.3347269692</c:v>
                </c:pt>
                <c:pt idx="310">
                  <c:v>-3895926.3275534455</c:v>
                </c:pt>
                <c:pt idx="311">
                  <c:v>-3895926.3275534455</c:v>
                </c:pt>
                <c:pt idx="312">
                  <c:v>-3815631.3203799222</c:v>
                </c:pt>
                <c:pt idx="313">
                  <c:v>-3815631.3203799222</c:v>
                </c:pt>
                <c:pt idx="314">
                  <c:v>-3735336.3132063984</c:v>
                </c:pt>
                <c:pt idx="315">
                  <c:v>-3735336.3132063984</c:v>
                </c:pt>
                <c:pt idx="316">
                  <c:v>-3655041.3060328746</c:v>
                </c:pt>
                <c:pt idx="317">
                  <c:v>-3655041.3060328746</c:v>
                </c:pt>
                <c:pt idx="318">
                  <c:v>-3605203.0257182755</c:v>
                </c:pt>
                <c:pt idx="319">
                  <c:v>-3605203.0257182755</c:v>
                </c:pt>
                <c:pt idx="322">
                  <c:v>-3605203.0257182755</c:v>
                </c:pt>
                <c:pt idx="323">
                  <c:v>-3605203.0257182755</c:v>
                </c:pt>
                <c:pt idx="324">
                  <c:v>-3605203.0257182755</c:v>
                </c:pt>
                <c:pt idx="325">
                  <c:v>-3524908.0185447517</c:v>
                </c:pt>
                <c:pt idx="326">
                  <c:v>-3524908.0185447517</c:v>
                </c:pt>
                <c:pt idx="327">
                  <c:v>-3444613.0113712284</c:v>
                </c:pt>
                <c:pt idx="328">
                  <c:v>-3444613.0113712284</c:v>
                </c:pt>
                <c:pt idx="329">
                  <c:v>-3364318.0041977046</c:v>
                </c:pt>
                <c:pt idx="330">
                  <c:v>-3364318.0041977046</c:v>
                </c:pt>
                <c:pt idx="331">
                  <c:v>-3284022.9970241808</c:v>
                </c:pt>
                <c:pt idx="332">
                  <c:v>-3284022.9970241808</c:v>
                </c:pt>
                <c:pt idx="333">
                  <c:v>-3203727.9898506571</c:v>
                </c:pt>
                <c:pt idx="334">
                  <c:v>-3203727.9898506571</c:v>
                </c:pt>
                <c:pt idx="335">
                  <c:v>-3123432.9826771338</c:v>
                </c:pt>
                <c:pt idx="336">
                  <c:v>-3123432.9826771338</c:v>
                </c:pt>
                <c:pt idx="337">
                  <c:v>-3043137.97550361</c:v>
                </c:pt>
                <c:pt idx="338">
                  <c:v>-3043137.97550361</c:v>
                </c:pt>
                <c:pt idx="339">
                  <c:v>-2962842.9683300862</c:v>
                </c:pt>
                <c:pt idx="340">
                  <c:v>-2962842.9683300862</c:v>
                </c:pt>
                <c:pt idx="341">
                  <c:v>-2913004.6880154852</c:v>
                </c:pt>
                <c:pt idx="342">
                  <c:v>-2913004.6880154852</c:v>
                </c:pt>
                <c:pt idx="345">
                  <c:v>-2913004.6880154852</c:v>
                </c:pt>
                <c:pt idx="346">
                  <c:v>-2913004.6880154852</c:v>
                </c:pt>
                <c:pt idx="347">
                  <c:v>-2913004.6880154852</c:v>
                </c:pt>
                <c:pt idx="348">
                  <c:v>-2832709.6808419614</c:v>
                </c:pt>
                <c:pt idx="349">
                  <c:v>-2832709.6808419614</c:v>
                </c:pt>
                <c:pt idx="350">
                  <c:v>-2752414.6736684381</c:v>
                </c:pt>
                <c:pt idx="351">
                  <c:v>-2752414.6736684381</c:v>
                </c:pt>
                <c:pt idx="352">
                  <c:v>-2672119.6664949143</c:v>
                </c:pt>
                <c:pt idx="353">
                  <c:v>-2672119.6664949143</c:v>
                </c:pt>
                <c:pt idx="354">
                  <c:v>-2591824.6593213906</c:v>
                </c:pt>
                <c:pt idx="355">
                  <c:v>-2591824.6593213906</c:v>
                </c:pt>
                <c:pt idx="356">
                  <c:v>-2511529.6521478668</c:v>
                </c:pt>
                <c:pt idx="357">
                  <c:v>-2511529.6521478668</c:v>
                </c:pt>
                <c:pt idx="358">
                  <c:v>-2431234.6449743435</c:v>
                </c:pt>
                <c:pt idx="359">
                  <c:v>-2431234.6449743435</c:v>
                </c:pt>
                <c:pt idx="360">
                  <c:v>-2350939.6378008197</c:v>
                </c:pt>
                <c:pt idx="361">
                  <c:v>-2350939.6378008197</c:v>
                </c:pt>
                <c:pt idx="362">
                  <c:v>-2270644.6306272959</c:v>
                </c:pt>
                <c:pt idx="363">
                  <c:v>-2270644.6306272959</c:v>
                </c:pt>
                <c:pt idx="364">
                  <c:v>-2220806.3503126949</c:v>
                </c:pt>
                <c:pt idx="365">
                  <c:v>-2220806.3503126949</c:v>
                </c:pt>
                <c:pt idx="368">
                  <c:v>-2220806.3503126949</c:v>
                </c:pt>
                <c:pt idx="369">
                  <c:v>-2220806.3503126949</c:v>
                </c:pt>
                <c:pt idx="370">
                  <c:v>-2220806.3503126949</c:v>
                </c:pt>
                <c:pt idx="371">
                  <c:v>-2140511.3431391711</c:v>
                </c:pt>
                <c:pt idx="372">
                  <c:v>-2140511.3431391711</c:v>
                </c:pt>
                <c:pt idx="373">
                  <c:v>-2060216.3359656476</c:v>
                </c:pt>
                <c:pt idx="374">
                  <c:v>-2060216.3359656476</c:v>
                </c:pt>
                <c:pt idx="375">
                  <c:v>-1979921.3287921241</c:v>
                </c:pt>
                <c:pt idx="376">
                  <c:v>-1979921.3287921241</c:v>
                </c:pt>
                <c:pt idx="377">
                  <c:v>-1899626.3216186003</c:v>
                </c:pt>
                <c:pt idx="378">
                  <c:v>-1899626.3216186003</c:v>
                </c:pt>
                <c:pt idx="379">
                  <c:v>-1819331.3144450767</c:v>
                </c:pt>
                <c:pt idx="380">
                  <c:v>-1819331.3144450767</c:v>
                </c:pt>
                <c:pt idx="381">
                  <c:v>-1739036.3072715532</c:v>
                </c:pt>
                <c:pt idx="382">
                  <c:v>-1739036.3072715532</c:v>
                </c:pt>
                <c:pt idx="383">
                  <c:v>-1658741.3000980294</c:v>
                </c:pt>
                <c:pt idx="384">
                  <c:v>-1658741.3000980294</c:v>
                </c:pt>
                <c:pt idx="385">
                  <c:v>-1578446.2929245059</c:v>
                </c:pt>
                <c:pt idx="386">
                  <c:v>-1578446.2929245059</c:v>
                </c:pt>
                <c:pt idx="387">
                  <c:v>-1528608.0126099046</c:v>
                </c:pt>
                <c:pt idx="388">
                  <c:v>-1528608.0126099046</c:v>
                </c:pt>
                <c:pt idx="391">
                  <c:v>-1528608.0126099046</c:v>
                </c:pt>
                <c:pt idx="392">
                  <c:v>-1528608.0126099046</c:v>
                </c:pt>
                <c:pt idx="393">
                  <c:v>-1528608.0126099046</c:v>
                </c:pt>
                <c:pt idx="394">
                  <c:v>-1448313.0054363811</c:v>
                </c:pt>
                <c:pt idx="395">
                  <c:v>-1448313.0054363811</c:v>
                </c:pt>
                <c:pt idx="396">
                  <c:v>-1368017.9982628573</c:v>
                </c:pt>
                <c:pt idx="397">
                  <c:v>-1368017.9982628573</c:v>
                </c:pt>
                <c:pt idx="398">
                  <c:v>-1287722.9910893338</c:v>
                </c:pt>
                <c:pt idx="399">
                  <c:v>-1287722.9910893338</c:v>
                </c:pt>
                <c:pt idx="400">
                  <c:v>-1207427.98391581</c:v>
                </c:pt>
                <c:pt idx="401">
                  <c:v>-1207427.98391581</c:v>
                </c:pt>
                <c:pt idx="402">
                  <c:v>-1127132.9767422865</c:v>
                </c:pt>
                <c:pt idx="403">
                  <c:v>-1127132.9767422865</c:v>
                </c:pt>
                <c:pt idx="404">
                  <c:v>-1046837.9695687629</c:v>
                </c:pt>
                <c:pt idx="405">
                  <c:v>-1046837.9695687629</c:v>
                </c:pt>
                <c:pt idx="406">
                  <c:v>-966542.96239523927</c:v>
                </c:pt>
                <c:pt idx="407">
                  <c:v>-966542.96239523927</c:v>
                </c:pt>
                <c:pt idx="408">
                  <c:v>-886247.95522171562</c:v>
                </c:pt>
                <c:pt idx="409">
                  <c:v>-886247.95522171562</c:v>
                </c:pt>
                <c:pt idx="410">
                  <c:v>-836409.67490711436</c:v>
                </c:pt>
                <c:pt idx="411">
                  <c:v>-836409.67490711436</c:v>
                </c:pt>
                <c:pt idx="414">
                  <c:v>-836409.67490711436</c:v>
                </c:pt>
                <c:pt idx="415">
                  <c:v>-836409.67490711436</c:v>
                </c:pt>
                <c:pt idx="416">
                  <c:v>-836409.67490711436</c:v>
                </c:pt>
                <c:pt idx="417">
                  <c:v>-756114.6677335907</c:v>
                </c:pt>
                <c:pt idx="418">
                  <c:v>-756114.6677335907</c:v>
                </c:pt>
                <c:pt idx="419">
                  <c:v>-675819.66056006704</c:v>
                </c:pt>
                <c:pt idx="420">
                  <c:v>-675819.66056006704</c:v>
                </c:pt>
                <c:pt idx="421">
                  <c:v>-595524.6533865435</c:v>
                </c:pt>
                <c:pt idx="422">
                  <c:v>-595524.6533865435</c:v>
                </c:pt>
                <c:pt idx="423">
                  <c:v>-515229.64621301985</c:v>
                </c:pt>
                <c:pt idx="424">
                  <c:v>-515229.64621301985</c:v>
                </c:pt>
                <c:pt idx="425">
                  <c:v>-434934.63903949619</c:v>
                </c:pt>
                <c:pt idx="426">
                  <c:v>-434934.63903949619</c:v>
                </c:pt>
                <c:pt idx="427">
                  <c:v>-354639.63186597259</c:v>
                </c:pt>
                <c:pt idx="428">
                  <c:v>-354639.63186597259</c:v>
                </c:pt>
                <c:pt idx="429">
                  <c:v>-274344.624692449</c:v>
                </c:pt>
                <c:pt idx="430">
                  <c:v>-274344.624692449</c:v>
                </c:pt>
                <c:pt idx="431">
                  <c:v>-194049.61751892534</c:v>
                </c:pt>
                <c:pt idx="432">
                  <c:v>-194049.61751892534</c:v>
                </c:pt>
                <c:pt idx="433">
                  <c:v>-144211.33720432594</c:v>
                </c:pt>
                <c:pt idx="434">
                  <c:v>-144211.33720432594</c:v>
                </c:pt>
                <c:pt idx="437">
                  <c:v>-144211.33720432594</c:v>
                </c:pt>
                <c:pt idx="438">
                  <c:v>-144211.33720432594</c:v>
                </c:pt>
                <c:pt idx="439">
                  <c:v>-144211.33720432594</c:v>
                </c:pt>
                <c:pt idx="440">
                  <c:v>-63916.330030802317</c:v>
                </c:pt>
                <c:pt idx="441">
                  <c:v>-63916.330030802317</c:v>
                </c:pt>
                <c:pt idx="442">
                  <c:v>16378.67714272131</c:v>
                </c:pt>
                <c:pt idx="443">
                  <c:v>16378.67714272131</c:v>
                </c:pt>
                <c:pt idx="444">
                  <c:v>96673.684316244937</c:v>
                </c:pt>
                <c:pt idx="445">
                  <c:v>96673.684316244937</c:v>
                </c:pt>
                <c:pt idx="446">
                  <c:v>176968.69148976856</c:v>
                </c:pt>
                <c:pt idx="447">
                  <c:v>176968.69148976856</c:v>
                </c:pt>
                <c:pt idx="448">
                  <c:v>257263.69866329222</c:v>
                </c:pt>
                <c:pt idx="449">
                  <c:v>257263.69866329222</c:v>
                </c:pt>
                <c:pt idx="450">
                  <c:v>337558.70583681582</c:v>
                </c:pt>
                <c:pt idx="451">
                  <c:v>337558.70583681582</c:v>
                </c:pt>
                <c:pt idx="452">
                  <c:v>417853.71301033942</c:v>
                </c:pt>
                <c:pt idx="453">
                  <c:v>417853.71301033942</c:v>
                </c:pt>
                <c:pt idx="454">
                  <c:v>498148.72018386307</c:v>
                </c:pt>
                <c:pt idx="455">
                  <c:v>498148.72018386307</c:v>
                </c:pt>
                <c:pt idx="456">
                  <c:v>547987.00049846433</c:v>
                </c:pt>
                <c:pt idx="457">
                  <c:v>547987.00049846433</c:v>
                </c:pt>
                <c:pt idx="460">
                  <c:v>547987.00049846433</c:v>
                </c:pt>
                <c:pt idx="461">
                  <c:v>547987.00049846433</c:v>
                </c:pt>
                <c:pt idx="462">
                  <c:v>547987.00049846433</c:v>
                </c:pt>
                <c:pt idx="463">
                  <c:v>628282.00767198799</c:v>
                </c:pt>
                <c:pt idx="464">
                  <c:v>628282.00767198799</c:v>
                </c:pt>
                <c:pt idx="465">
                  <c:v>708577.01484551164</c:v>
                </c:pt>
                <c:pt idx="466">
                  <c:v>708577.01484551164</c:v>
                </c:pt>
                <c:pt idx="467">
                  <c:v>788872.02201903518</c:v>
                </c:pt>
                <c:pt idx="468">
                  <c:v>788872.02201903518</c:v>
                </c:pt>
                <c:pt idx="469">
                  <c:v>869167.02919255884</c:v>
                </c:pt>
                <c:pt idx="470">
                  <c:v>869167.02919255884</c:v>
                </c:pt>
                <c:pt idx="471">
                  <c:v>949462.0363660825</c:v>
                </c:pt>
                <c:pt idx="472">
                  <c:v>949462.0363660825</c:v>
                </c:pt>
                <c:pt idx="473">
                  <c:v>1029757.043539606</c:v>
                </c:pt>
                <c:pt idx="474">
                  <c:v>1029757.043539606</c:v>
                </c:pt>
                <c:pt idx="475">
                  <c:v>1110052.0507131298</c:v>
                </c:pt>
                <c:pt idx="476">
                  <c:v>1110052.0507131298</c:v>
                </c:pt>
                <c:pt idx="477">
                  <c:v>1190347.0578866533</c:v>
                </c:pt>
                <c:pt idx="478">
                  <c:v>1190347.0578866533</c:v>
                </c:pt>
                <c:pt idx="479">
                  <c:v>1240185.3382012546</c:v>
                </c:pt>
                <c:pt idx="480">
                  <c:v>1240185.3382012546</c:v>
                </c:pt>
                <c:pt idx="483">
                  <c:v>1240185.3382012546</c:v>
                </c:pt>
                <c:pt idx="484">
                  <c:v>1240185.3382012546</c:v>
                </c:pt>
                <c:pt idx="485">
                  <c:v>1240185.3382012546</c:v>
                </c:pt>
                <c:pt idx="486">
                  <c:v>1320480.3453747781</c:v>
                </c:pt>
                <c:pt idx="487">
                  <c:v>1320480.3453747781</c:v>
                </c:pt>
                <c:pt idx="488">
                  <c:v>1400775.3525483019</c:v>
                </c:pt>
                <c:pt idx="489">
                  <c:v>1400775.3525483019</c:v>
                </c:pt>
                <c:pt idx="490">
                  <c:v>1481070.3597218255</c:v>
                </c:pt>
                <c:pt idx="491">
                  <c:v>1481070.3597218255</c:v>
                </c:pt>
                <c:pt idx="492">
                  <c:v>1561365.3668953492</c:v>
                </c:pt>
                <c:pt idx="493">
                  <c:v>1561365.3668953492</c:v>
                </c:pt>
                <c:pt idx="494">
                  <c:v>1641660.3740688728</c:v>
                </c:pt>
                <c:pt idx="495">
                  <c:v>1641660.3740688728</c:v>
                </c:pt>
                <c:pt idx="496">
                  <c:v>1721955.3812423963</c:v>
                </c:pt>
                <c:pt idx="497">
                  <c:v>1721955.3812423963</c:v>
                </c:pt>
                <c:pt idx="498">
                  <c:v>1802250.3884159201</c:v>
                </c:pt>
                <c:pt idx="499">
                  <c:v>1802250.3884159201</c:v>
                </c:pt>
                <c:pt idx="500">
                  <c:v>1882545.3955894436</c:v>
                </c:pt>
                <c:pt idx="501">
                  <c:v>1882545.3955894436</c:v>
                </c:pt>
                <c:pt idx="502">
                  <c:v>1932383.6759040449</c:v>
                </c:pt>
                <c:pt idx="503">
                  <c:v>1932383.6759040449</c:v>
                </c:pt>
                <c:pt idx="506">
                  <c:v>1932383.6759040449</c:v>
                </c:pt>
                <c:pt idx="507">
                  <c:v>1932383.6759040449</c:v>
                </c:pt>
                <c:pt idx="508">
                  <c:v>1932383.6759040449</c:v>
                </c:pt>
                <c:pt idx="509">
                  <c:v>2012678.6830775684</c:v>
                </c:pt>
                <c:pt idx="510">
                  <c:v>2012678.6830775684</c:v>
                </c:pt>
                <c:pt idx="511">
                  <c:v>2092973.6902510922</c:v>
                </c:pt>
                <c:pt idx="512">
                  <c:v>2092973.6902510922</c:v>
                </c:pt>
                <c:pt idx="513">
                  <c:v>2173268.6974246157</c:v>
                </c:pt>
                <c:pt idx="514">
                  <c:v>2173268.6974246157</c:v>
                </c:pt>
                <c:pt idx="515">
                  <c:v>2253563.7045981395</c:v>
                </c:pt>
                <c:pt idx="516">
                  <c:v>2253563.7045981395</c:v>
                </c:pt>
                <c:pt idx="517">
                  <c:v>2333858.7117716633</c:v>
                </c:pt>
                <c:pt idx="518">
                  <c:v>2333858.7117716633</c:v>
                </c:pt>
                <c:pt idx="519">
                  <c:v>2414153.7189451866</c:v>
                </c:pt>
                <c:pt idx="520">
                  <c:v>2414153.7189451866</c:v>
                </c:pt>
                <c:pt idx="521">
                  <c:v>2494448.7261187104</c:v>
                </c:pt>
                <c:pt idx="522">
                  <c:v>2494448.7261187104</c:v>
                </c:pt>
                <c:pt idx="523">
                  <c:v>2574743.7332922341</c:v>
                </c:pt>
                <c:pt idx="524">
                  <c:v>2574743.7332922341</c:v>
                </c:pt>
                <c:pt idx="525">
                  <c:v>2624582.0136068352</c:v>
                </c:pt>
                <c:pt idx="526">
                  <c:v>2624582.0136068352</c:v>
                </c:pt>
                <c:pt idx="529">
                  <c:v>2624582.0136068352</c:v>
                </c:pt>
                <c:pt idx="530">
                  <c:v>2624582.0136068352</c:v>
                </c:pt>
                <c:pt idx="531">
                  <c:v>2624582.0136068352</c:v>
                </c:pt>
                <c:pt idx="532">
                  <c:v>2704877.0207803589</c:v>
                </c:pt>
                <c:pt idx="533">
                  <c:v>2704877.0207803589</c:v>
                </c:pt>
                <c:pt idx="534">
                  <c:v>2785172.0279538822</c:v>
                </c:pt>
                <c:pt idx="535">
                  <c:v>2785172.0279538822</c:v>
                </c:pt>
                <c:pt idx="536">
                  <c:v>2865467.035127406</c:v>
                </c:pt>
                <c:pt idx="537">
                  <c:v>2865467.035127406</c:v>
                </c:pt>
                <c:pt idx="538">
                  <c:v>2945762.0423009298</c:v>
                </c:pt>
                <c:pt idx="539">
                  <c:v>2945762.0423009298</c:v>
                </c:pt>
                <c:pt idx="540">
                  <c:v>3026057.0494744536</c:v>
                </c:pt>
                <c:pt idx="541">
                  <c:v>3026057.0494744536</c:v>
                </c:pt>
                <c:pt idx="542">
                  <c:v>3106352.0566479769</c:v>
                </c:pt>
                <c:pt idx="543">
                  <c:v>3106352.0566479769</c:v>
                </c:pt>
                <c:pt idx="544">
                  <c:v>3186647.0638215006</c:v>
                </c:pt>
                <c:pt idx="545">
                  <c:v>3186647.0638215006</c:v>
                </c:pt>
                <c:pt idx="546">
                  <c:v>3266942.0709950244</c:v>
                </c:pt>
                <c:pt idx="547">
                  <c:v>3266942.0709950244</c:v>
                </c:pt>
                <c:pt idx="548">
                  <c:v>3316780.3513096254</c:v>
                </c:pt>
                <c:pt idx="549">
                  <c:v>3316780.3513096254</c:v>
                </c:pt>
                <c:pt idx="552">
                  <c:v>3316780.3513096254</c:v>
                </c:pt>
                <c:pt idx="553">
                  <c:v>3316780.3513096254</c:v>
                </c:pt>
                <c:pt idx="554">
                  <c:v>3316780.3513096254</c:v>
                </c:pt>
                <c:pt idx="555">
                  <c:v>3397075.3584831492</c:v>
                </c:pt>
                <c:pt idx="556">
                  <c:v>3397075.3584831492</c:v>
                </c:pt>
                <c:pt idx="557">
                  <c:v>3477370.3656566725</c:v>
                </c:pt>
                <c:pt idx="558">
                  <c:v>3477370.3656566725</c:v>
                </c:pt>
                <c:pt idx="559">
                  <c:v>3557665.3728301963</c:v>
                </c:pt>
                <c:pt idx="560">
                  <c:v>3557665.3728301963</c:v>
                </c:pt>
                <c:pt idx="561">
                  <c:v>3637960.3800037201</c:v>
                </c:pt>
                <c:pt idx="562">
                  <c:v>3637960.3800037201</c:v>
                </c:pt>
                <c:pt idx="563">
                  <c:v>3718255.3871772438</c:v>
                </c:pt>
                <c:pt idx="564">
                  <c:v>3718255.3871772438</c:v>
                </c:pt>
                <c:pt idx="565">
                  <c:v>3798550.3943507671</c:v>
                </c:pt>
                <c:pt idx="566">
                  <c:v>3798550.3943507671</c:v>
                </c:pt>
                <c:pt idx="567">
                  <c:v>3878845.4015242909</c:v>
                </c:pt>
                <c:pt idx="568">
                  <c:v>3878845.4015242909</c:v>
                </c:pt>
                <c:pt idx="569">
                  <c:v>3959140.4086978147</c:v>
                </c:pt>
                <c:pt idx="570">
                  <c:v>3959140.4086978147</c:v>
                </c:pt>
                <c:pt idx="571">
                  <c:v>4008978.6890124138</c:v>
                </c:pt>
                <c:pt idx="572">
                  <c:v>4008978.6890124138</c:v>
                </c:pt>
                <c:pt idx="575">
                  <c:v>4008978.6890124138</c:v>
                </c:pt>
                <c:pt idx="576">
                  <c:v>4008978.6890124138</c:v>
                </c:pt>
                <c:pt idx="577">
                  <c:v>4008978.6890124138</c:v>
                </c:pt>
                <c:pt idx="578">
                  <c:v>4089273.6961859376</c:v>
                </c:pt>
                <c:pt idx="579">
                  <c:v>4089273.6961859376</c:v>
                </c:pt>
                <c:pt idx="580">
                  <c:v>4169568.7033594609</c:v>
                </c:pt>
                <c:pt idx="581">
                  <c:v>4169568.7033594609</c:v>
                </c:pt>
                <c:pt idx="582">
                  <c:v>4249863.7105329847</c:v>
                </c:pt>
                <c:pt idx="583">
                  <c:v>4249863.7105329847</c:v>
                </c:pt>
                <c:pt idx="584">
                  <c:v>4330158.717706508</c:v>
                </c:pt>
                <c:pt idx="585">
                  <c:v>4330158.717706508</c:v>
                </c:pt>
                <c:pt idx="586">
                  <c:v>4410453.7248800322</c:v>
                </c:pt>
                <c:pt idx="587">
                  <c:v>4410453.7248800322</c:v>
                </c:pt>
                <c:pt idx="588">
                  <c:v>4490748.7320535555</c:v>
                </c:pt>
                <c:pt idx="589">
                  <c:v>4490748.7320535555</c:v>
                </c:pt>
                <c:pt idx="590">
                  <c:v>4571043.7392270789</c:v>
                </c:pt>
                <c:pt idx="591">
                  <c:v>4571043.7392270789</c:v>
                </c:pt>
                <c:pt idx="592">
                  <c:v>4651338.7464006031</c:v>
                </c:pt>
                <c:pt idx="593">
                  <c:v>4651338.7464006031</c:v>
                </c:pt>
                <c:pt idx="594">
                  <c:v>4701177.026715206</c:v>
                </c:pt>
                <c:pt idx="595">
                  <c:v>4701177.026715206</c:v>
                </c:pt>
                <c:pt idx="598">
                  <c:v>4701177.026715206</c:v>
                </c:pt>
                <c:pt idx="599">
                  <c:v>4701177.026715206</c:v>
                </c:pt>
                <c:pt idx="600">
                  <c:v>4701177.026715206</c:v>
                </c:pt>
                <c:pt idx="601">
                  <c:v>4781472.0338887293</c:v>
                </c:pt>
                <c:pt idx="602">
                  <c:v>4781472.0338887293</c:v>
                </c:pt>
                <c:pt idx="603">
                  <c:v>4861767.0410622535</c:v>
                </c:pt>
                <c:pt idx="604">
                  <c:v>4861767.0410622535</c:v>
                </c:pt>
                <c:pt idx="605">
                  <c:v>4942062.0482357768</c:v>
                </c:pt>
                <c:pt idx="606">
                  <c:v>4942062.0482357768</c:v>
                </c:pt>
                <c:pt idx="607">
                  <c:v>5022357.0554093001</c:v>
                </c:pt>
                <c:pt idx="608">
                  <c:v>5022357.0554093001</c:v>
                </c:pt>
                <c:pt idx="609">
                  <c:v>5102652.0625828244</c:v>
                </c:pt>
                <c:pt idx="610">
                  <c:v>5102652.0625828244</c:v>
                </c:pt>
                <c:pt idx="611">
                  <c:v>5182947.0697563477</c:v>
                </c:pt>
                <c:pt idx="612">
                  <c:v>5182947.0697563477</c:v>
                </c:pt>
                <c:pt idx="613">
                  <c:v>5263242.076929871</c:v>
                </c:pt>
                <c:pt idx="614">
                  <c:v>5263242.076929871</c:v>
                </c:pt>
                <c:pt idx="615">
                  <c:v>5343537.0841033952</c:v>
                </c:pt>
                <c:pt idx="616">
                  <c:v>5343537.0841033952</c:v>
                </c:pt>
                <c:pt idx="617">
                  <c:v>5393375.3644179944</c:v>
                </c:pt>
                <c:pt idx="618">
                  <c:v>5393375.3644179944</c:v>
                </c:pt>
                <c:pt idx="621">
                  <c:v>5393375.3644179944</c:v>
                </c:pt>
                <c:pt idx="622">
                  <c:v>5393375.3644179944</c:v>
                </c:pt>
                <c:pt idx="623">
                  <c:v>5393375.3644179944</c:v>
                </c:pt>
                <c:pt idx="624">
                  <c:v>5473670.3715915177</c:v>
                </c:pt>
                <c:pt idx="625">
                  <c:v>5473670.3715915177</c:v>
                </c:pt>
                <c:pt idx="626">
                  <c:v>5553965.3787650419</c:v>
                </c:pt>
                <c:pt idx="627">
                  <c:v>5553965.3787650419</c:v>
                </c:pt>
                <c:pt idx="628">
                  <c:v>5634260.3859385652</c:v>
                </c:pt>
                <c:pt idx="629">
                  <c:v>5634260.3859385652</c:v>
                </c:pt>
                <c:pt idx="630">
                  <c:v>5714555.3931120886</c:v>
                </c:pt>
                <c:pt idx="631">
                  <c:v>5714555.3931120886</c:v>
                </c:pt>
                <c:pt idx="632">
                  <c:v>5794850.4002856128</c:v>
                </c:pt>
                <c:pt idx="633">
                  <c:v>5794850.4002856128</c:v>
                </c:pt>
                <c:pt idx="634">
                  <c:v>5875145.4074591361</c:v>
                </c:pt>
                <c:pt idx="635">
                  <c:v>5875145.4074591361</c:v>
                </c:pt>
                <c:pt idx="636">
                  <c:v>5955440.4146326594</c:v>
                </c:pt>
                <c:pt idx="637">
                  <c:v>5955440.4146326594</c:v>
                </c:pt>
                <c:pt idx="638">
                  <c:v>6035735.4218061836</c:v>
                </c:pt>
                <c:pt idx="639">
                  <c:v>6035735.4218061836</c:v>
                </c:pt>
                <c:pt idx="640">
                  <c:v>6085573.7021207828</c:v>
                </c:pt>
                <c:pt idx="641">
                  <c:v>6085573.7021207828</c:v>
                </c:pt>
                <c:pt idx="644">
                  <c:v>6085573.7021207828</c:v>
                </c:pt>
                <c:pt idx="645">
                  <c:v>6085573.7021207828</c:v>
                </c:pt>
                <c:pt idx="646">
                  <c:v>6085573.7021207828</c:v>
                </c:pt>
                <c:pt idx="647">
                  <c:v>6165868.7092943061</c:v>
                </c:pt>
                <c:pt idx="648">
                  <c:v>6165868.7092943061</c:v>
                </c:pt>
                <c:pt idx="649">
                  <c:v>6246163.7164678304</c:v>
                </c:pt>
                <c:pt idx="650">
                  <c:v>6246163.7164678304</c:v>
                </c:pt>
                <c:pt idx="651">
                  <c:v>6326458.7236413537</c:v>
                </c:pt>
                <c:pt idx="652">
                  <c:v>6326458.7236413537</c:v>
                </c:pt>
                <c:pt idx="653">
                  <c:v>6406753.730814877</c:v>
                </c:pt>
                <c:pt idx="654">
                  <c:v>6406753.730814877</c:v>
                </c:pt>
                <c:pt idx="655">
                  <c:v>6487048.7379884012</c:v>
                </c:pt>
                <c:pt idx="656">
                  <c:v>6487048.7379884012</c:v>
                </c:pt>
                <c:pt idx="657">
                  <c:v>6567343.7451619245</c:v>
                </c:pt>
                <c:pt idx="658">
                  <c:v>6567343.7451619245</c:v>
                </c:pt>
                <c:pt idx="659">
                  <c:v>6647638.7523354478</c:v>
                </c:pt>
                <c:pt idx="660">
                  <c:v>6647638.7523354478</c:v>
                </c:pt>
                <c:pt idx="661">
                  <c:v>6727933.7595089721</c:v>
                </c:pt>
                <c:pt idx="662">
                  <c:v>6727933.7595089721</c:v>
                </c:pt>
                <c:pt idx="663">
                  <c:v>6777772.0398235731</c:v>
                </c:pt>
                <c:pt idx="664">
                  <c:v>6777772.0398235731</c:v>
                </c:pt>
              </c:numCache>
            </c:numRef>
          </c:xVal>
          <c:yVal>
            <c:numRef>
              <c:f>'NPV Probability Distribution'!$C$2502:$C$3167</c:f>
              <c:numCache>
                <c:formatCode>General</c:formatCode>
                <c:ptCount val="666"/>
                <c:pt idx="0">
                  <c:v>0</c:v>
                </c:pt>
                <c:pt idx="1">
                  <c:v>0</c:v>
                </c:pt>
                <c:pt idx="2">
                  <c:v>2.6004107521750035E-8</c:v>
                </c:pt>
                <c:pt idx="3">
                  <c:v>2.6004107521750035E-8</c:v>
                </c:pt>
                <c:pt idx="4">
                  <c:v>0</c:v>
                </c:pt>
                <c:pt idx="5">
                  <c:v>0</c:v>
                </c:pt>
                <c:pt idx="6">
                  <c:v>2.6004107521750035E-8</c:v>
                </c:pt>
                <c:pt idx="7">
                  <c:v>2.6004107521750035E-8</c:v>
                </c:pt>
                <c:pt idx="8">
                  <c:v>0</c:v>
                </c:pt>
                <c:pt idx="9">
                  <c:v>0</c:v>
                </c:pt>
                <c:pt idx="10">
                  <c:v>2.6004107521750035E-8</c:v>
                </c:pt>
                <c:pt idx="11">
                  <c:v>2.6004107521750035E-8</c:v>
                </c:pt>
                <c:pt idx="12">
                  <c:v>0</c:v>
                </c:pt>
                <c:pt idx="13">
                  <c:v>0</c:v>
                </c:pt>
                <c:pt idx="14">
                  <c:v>2.6004107521750035E-8</c:v>
                </c:pt>
                <c:pt idx="15">
                  <c:v>2.6004107521750035E-8</c:v>
                </c:pt>
                <c:pt idx="16">
                  <c:v>0</c:v>
                </c:pt>
                <c:pt idx="17">
                  <c:v>0</c:v>
                </c:pt>
                <c:pt idx="18">
                  <c:v>2.6004107521750035E-8</c:v>
                </c:pt>
                <c:pt idx="19">
                  <c:v>2.6004107521750035E-8</c:v>
                </c:pt>
                <c:pt idx="20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2.0225416961361141E-8</c:v>
                </c:pt>
                <c:pt idx="26">
                  <c:v>2.0225416961361141E-8</c:v>
                </c:pt>
                <c:pt idx="27">
                  <c:v>0</c:v>
                </c:pt>
                <c:pt idx="28">
                  <c:v>0</c:v>
                </c:pt>
                <c:pt idx="29">
                  <c:v>2.0225416961361141E-8</c:v>
                </c:pt>
                <c:pt idx="30">
                  <c:v>2.0225416961361141E-8</c:v>
                </c:pt>
                <c:pt idx="31">
                  <c:v>0</c:v>
                </c:pt>
                <c:pt idx="32">
                  <c:v>0</c:v>
                </c:pt>
                <c:pt idx="33">
                  <c:v>2.0225416961361141E-8</c:v>
                </c:pt>
                <c:pt idx="34">
                  <c:v>2.0225416961361141E-8</c:v>
                </c:pt>
                <c:pt idx="35">
                  <c:v>0</c:v>
                </c:pt>
                <c:pt idx="36">
                  <c:v>0</c:v>
                </c:pt>
                <c:pt idx="37">
                  <c:v>2.0225416961361141E-8</c:v>
                </c:pt>
                <c:pt idx="38">
                  <c:v>2.0225416961361141E-8</c:v>
                </c:pt>
                <c:pt idx="39">
                  <c:v>0</c:v>
                </c:pt>
                <c:pt idx="40">
                  <c:v>0</c:v>
                </c:pt>
                <c:pt idx="41">
                  <c:v>2.0225416961361141E-8</c:v>
                </c:pt>
                <c:pt idx="42">
                  <c:v>2.0225416961361141E-8</c:v>
                </c:pt>
                <c:pt idx="43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4.0450833922722275E-8</c:v>
                </c:pt>
                <c:pt idx="49">
                  <c:v>4.0450833922722275E-8</c:v>
                </c:pt>
                <c:pt idx="50">
                  <c:v>0</c:v>
                </c:pt>
                <c:pt idx="51">
                  <c:v>0</c:v>
                </c:pt>
                <c:pt idx="52">
                  <c:v>4.0450833922722275E-8</c:v>
                </c:pt>
                <c:pt idx="53">
                  <c:v>4.0450833922722275E-8</c:v>
                </c:pt>
                <c:pt idx="54">
                  <c:v>0</c:v>
                </c:pt>
                <c:pt idx="55">
                  <c:v>0</c:v>
                </c:pt>
                <c:pt idx="56">
                  <c:v>4.0450833922722275E-8</c:v>
                </c:pt>
                <c:pt idx="57">
                  <c:v>4.0450833922722275E-8</c:v>
                </c:pt>
                <c:pt idx="58">
                  <c:v>0</c:v>
                </c:pt>
                <c:pt idx="59">
                  <c:v>0</c:v>
                </c:pt>
                <c:pt idx="60">
                  <c:v>4.0450833922722275E-8</c:v>
                </c:pt>
                <c:pt idx="61">
                  <c:v>4.0450833922722275E-8</c:v>
                </c:pt>
                <c:pt idx="62">
                  <c:v>0</c:v>
                </c:pt>
                <c:pt idx="63">
                  <c:v>0</c:v>
                </c:pt>
                <c:pt idx="64">
                  <c:v>4.0450833922722275E-8</c:v>
                </c:pt>
                <c:pt idx="65">
                  <c:v>4.0450833922722275E-8</c:v>
                </c:pt>
                <c:pt idx="66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1.5891399041069502E-8</c:v>
                </c:pt>
                <c:pt idx="72">
                  <c:v>1.5891399041069502E-8</c:v>
                </c:pt>
                <c:pt idx="73">
                  <c:v>0</c:v>
                </c:pt>
                <c:pt idx="74">
                  <c:v>0</c:v>
                </c:pt>
                <c:pt idx="75">
                  <c:v>1.5891399041069502E-8</c:v>
                </c:pt>
                <c:pt idx="76">
                  <c:v>1.5891399041069502E-8</c:v>
                </c:pt>
                <c:pt idx="77">
                  <c:v>0</c:v>
                </c:pt>
                <c:pt idx="78">
                  <c:v>0</c:v>
                </c:pt>
                <c:pt idx="79">
                  <c:v>1.5891399041069502E-8</c:v>
                </c:pt>
                <c:pt idx="80">
                  <c:v>1.5891399041069502E-8</c:v>
                </c:pt>
                <c:pt idx="81">
                  <c:v>0</c:v>
                </c:pt>
                <c:pt idx="82">
                  <c:v>0</c:v>
                </c:pt>
                <c:pt idx="83">
                  <c:v>1.5891399041069502E-8</c:v>
                </c:pt>
                <c:pt idx="84">
                  <c:v>1.5891399041069502E-8</c:v>
                </c:pt>
                <c:pt idx="85">
                  <c:v>0</c:v>
                </c:pt>
                <c:pt idx="86">
                  <c:v>0</c:v>
                </c:pt>
                <c:pt idx="87">
                  <c:v>1.5891399041069502E-8</c:v>
                </c:pt>
                <c:pt idx="88">
                  <c:v>1.5891399041069502E-8</c:v>
                </c:pt>
                <c:pt idx="89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3.1782798082138938E-8</c:v>
                </c:pt>
                <c:pt idx="95">
                  <c:v>3.1782798082138938E-8</c:v>
                </c:pt>
                <c:pt idx="96">
                  <c:v>0</c:v>
                </c:pt>
                <c:pt idx="97">
                  <c:v>0</c:v>
                </c:pt>
                <c:pt idx="98">
                  <c:v>3.1782798082138938E-8</c:v>
                </c:pt>
                <c:pt idx="99">
                  <c:v>3.1782798082138938E-8</c:v>
                </c:pt>
                <c:pt idx="100">
                  <c:v>0</c:v>
                </c:pt>
                <c:pt idx="101">
                  <c:v>0</c:v>
                </c:pt>
                <c:pt idx="102">
                  <c:v>3.1782798082138938E-8</c:v>
                </c:pt>
                <c:pt idx="103">
                  <c:v>3.1782798082138938E-8</c:v>
                </c:pt>
                <c:pt idx="104">
                  <c:v>0</c:v>
                </c:pt>
                <c:pt idx="105">
                  <c:v>0</c:v>
                </c:pt>
                <c:pt idx="106">
                  <c:v>3.1782798082138938E-8</c:v>
                </c:pt>
                <c:pt idx="107">
                  <c:v>3.1782798082138938E-8</c:v>
                </c:pt>
                <c:pt idx="108">
                  <c:v>0</c:v>
                </c:pt>
                <c:pt idx="109">
                  <c:v>0</c:v>
                </c:pt>
                <c:pt idx="110">
                  <c:v>3.1782798082138938E-8</c:v>
                </c:pt>
                <c:pt idx="111">
                  <c:v>3.1782798082138938E-8</c:v>
                </c:pt>
                <c:pt idx="112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2.4559434881652813E-8</c:v>
                </c:pt>
                <c:pt idx="118">
                  <c:v>2.4559434881652813E-8</c:v>
                </c:pt>
                <c:pt idx="119">
                  <c:v>0</c:v>
                </c:pt>
                <c:pt idx="120">
                  <c:v>0</c:v>
                </c:pt>
                <c:pt idx="121">
                  <c:v>2.4559434881652813E-8</c:v>
                </c:pt>
                <c:pt idx="122">
                  <c:v>2.4559434881652813E-8</c:v>
                </c:pt>
                <c:pt idx="123">
                  <c:v>0</c:v>
                </c:pt>
                <c:pt idx="124">
                  <c:v>0</c:v>
                </c:pt>
                <c:pt idx="125">
                  <c:v>2.4559434881652813E-8</c:v>
                </c:pt>
                <c:pt idx="126">
                  <c:v>2.4559434881652813E-8</c:v>
                </c:pt>
                <c:pt idx="127">
                  <c:v>0</c:v>
                </c:pt>
                <c:pt idx="128">
                  <c:v>0</c:v>
                </c:pt>
                <c:pt idx="129">
                  <c:v>2.4559434881652813E-8</c:v>
                </c:pt>
                <c:pt idx="130">
                  <c:v>2.4559434881652813E-8</c:v>
                </c:pt>
                <c:pt idx="131">
                  <c:v>0</c:v>
                </c:pt>
                <c:pt idx="132">
                  <c:v>0</c:v>
                </c:pt>
                <c:pt idx="133">
                  <c:v>2.4559434881652813E-8</c:v>
                </c:pt>
                <c:pt idx="134">
                  <c:v>2.4559434881652813E-8</c:v>
                </c:pt>
                <c:pt idx="135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1.8780744321263962E-8</c:v>
                </c:pt>
                <c:pt idx="141">
                  <c:v>1.8780744321263962E-8</c:v>
                </c:pt>
                <c:pt idx="142">
                  <c:v>0</c:v>
                </c:pt>
                <c:pt idx="143">
                  <c:v>0</c:v>
                </c:pt>
                <c:pt idx="144">
                  <c:v>1.8780744321263962E-8</c:v>
                </c:pt>
                <c:pt idx="145">
                  <c:v>1.8780744321263962E-8</c:v>
                </c:pt>
                <c:pt idx="146">
                  <c:v>0</c:v>
                </c:pt>
                <c:pt idx="147">
                  <c:v>0</c:v>
                </c:pt>
                <c:pt idx="148">
                  <c:v>1.8780744321263962E-8</c:v>
                </c:pt>
                <c:pt idx="149">
                  <c:v>1.8780744321263962E-8</c:v>
                </c:pt>
                <c:pt idx="150">
                  <c:v>0</c:v>
                </c:pt>
                <c:pt idx="151">
                  <c:v>0</c:v>
                </c:pt>
                <c:pt idx="152">
                  <c:v>1.8780744321263962E-8</c:v>
                </c:pt>
                <c:pt idx="153">
                  <c:v>1.8780744321263962E-8</c:v>
                </c:pt>
                <c:pt idx="154">
                  <c:v>0</c:v>
                </c:pt>
                <c:pt idx="155">
                  <c:v>0</c:v>
                </c:pt>
                <c:pt idx="156">
                  <c:v>1.8780744321263962E-8</c:v>
                </c:pt>
                <c:pt idx="157">
                  <c:v>1.8780744321263962E-8</c:v>
                </c:pt>
                <c:pt idx="158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2.1670089601458353E-8</c:v>
                </c:pt>
                <c:pt idx="164">
                  <c:v>2.1670089601458353E-8</c:v>
                </c:pt>
                <c:pt idx="165">
                  <c:v>0</c:v>
                </c:pt>
                <c:pt idx="166">
                  <c:v>0</c:v>
                </c:pt>
                <c:pt idx="167">
                  <c:v>2.1670089601458353E-8</c:v>
                </c:pt>
                <c:pt idx="168">
                  <c:v>2.1670089601458353E-8</c:v>
                </c:pt>
                <c:pt idx="169">
                  <c:v>0</c:v>
                </c:pt>
                <c:pt idx="170">
                  <c:v>0</c:v>
                </c:pt>
                <c:pt idx="171">
                  <c:v>2.1670089601458353E-8</c:v>
                </c:pt>
                <c:pt idx="172">
                  <c:v>2.1670089601458353E-8</c:v>
                </c:pt>
                <c:pt idx="173">
                  <c:v>0</c:v>
                </c:pt>
                <c:pt idx="174">
                  <c:v>0</c:v>
                </c:pt>
                <c:pt idx="175">
                  <c:v>2.1670089601458353E-8</c:v>
                </c:pt>
                <c:pt idx="176">
                  <c:v>2.1670089601458353E-8</c:v>
                </c:pt>
                <c:pt idx="177">
                  <c:v>0</c:v>
                </c:pt>
                <c:pt idx="178">
                  <c:v>0</c:v>
                </c:pt>
                <c:pt idx="179">
                  <c:v>2.1670089601458353E-8</c:v>
                </c:pt>
                <c:pt idx="180">
                  <c:v>2.1670089601458353E-8</c:v>
                </c:pt>
                <c:pt idx="181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2.8893452801944468E-8</c:v>
                </c:pt>
                <c:pt idx="187">
                  <c:v>2.8893452801944468E-8</c:v>
                </c:pt>
                <c:pt idx="188">
                  <c:v>0</c:v>
                </c:pt>
                <c:pt idx="189">
                  <c:v>0</c:v>
                </c:pt>
                <c:pt idx="190">
                  <c:v>2.8893452801944468E-8</c:v>
                </c:pt>
                <c:pt idx="191">
                  <c:v>2.8893452801944468E-8</c:v>
                </c:pt>
                <c:pt idx="192">
                  <c:v>0</c:v>
                </c:pt>
                <c:pt idx="193">
                  <c:v>0</c:v>
                </c:pt>
                <c:pt idx="194">
                  <c:v>2.8893452801944468E-8</c:v>
                </c:pt>
                <c:pt idx="195">
                  <c:v>2.8893452801944468E-8</c:v>
                </c:pt>
                <c:pt idx="196">
                  <c:v>0</c:v>
                </c:pt>
                <c:pt idx="197">
                  <c:v>0</c:v>
                </c:pt>
                <c:pt idx="198">
                  <c:v>2.8893452801944468E-8</c:v>
                </c:pt>
                <c:pt idx="199">
                  <c:v>2.8893452801944468E-8</c:v>
                </c:pt>
                <c:pt idx="200">
                  <c:v>0</c:v>
                </c:pt>
                <c:pt idx="201">
                  <c:v>0</c:v>
                </c:pt>
                <c:pt idx="202">
                  <c:v>2.8893452801944468E-8</c:v>
                </c:pt>
                <c:pt idx="203">
                  <c:v>2.8893452801944468E-8</c:v>
                </c:pt>
                <c:pt idx="204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1.8780744321263956E-8</c:v>
                </c:pt>
                <c:pt idx="210">
                  <c:v>1.8780744321263956E-8</c:v>
                </c:pt>
                <c:pt idx="211">
                  <c:v>0</c:v>
                </c:pt>
                <c:pt idx="212">
                  <c:v>0</c:v>
                </c:pt>
                <c:pt idx="213">
                  <c:v>1.8780744321263956E-8</c:v>
                </c:pt>
                <c:pt idx="214">
                  <c:v>1.8780744321263956E-8</c:v>
                </c:pt>
                <c:pt idx="215">
                  <c:v>0</c:v>
                </c:pt>
                <c:pt idx="216">
                  <c:v>0</c:v>
                </c:pt>
                <c:pt idx="217">
                  <c:v>1.8780744321263956E-8</c:v>
                </c:pt>
                <c:pt idx="218">
                  <c:v>1.8780744321263956E-8</c:v>
                </c:pt>
                <c:pt idx="219">
                  <c:v>0</c:v>
                </c:pt>
                <c:pt idx="220">
                  <c:v>0</c:v>
                </c:pt>
                <c:pt idx="221">
                  <c:v>1.8780744321263956E-8</c:v>
                </c:pt>
                <c:pt idx="222">
                  <c:v>1.8780744321263956E-8</c:v>
                </c:pt>
                <c:pt idx="223">
                  <c:v>0</c:v>
                </c:pt>
                <c:pt idx="224">
                  <c:v>0</c:v>
                </c:pt>
                <c:pt idx="225">
                  <c:v>1.8780744321263956E-8</c:v>
                </c:pt>
                <c:pt idx="226">
                  <c:v>1.8780744321263956E-8</c:v>
                </c:pt>
                <c:pt idx="227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3.900616128262505E-8</c:v>
                </c:pt>
                <c:pt idx="233">
                  <c:v>3.900616128262505E-8</c:v>
                </c:pt>
                <c:pt idx="234">
                  <c:v>0</c:v>
                </c:pt>
                <c:pt idx="235">
                  <c:v>0</c:v>
                </c:pt>
                <c:pt idx="236">
                  <c:v>3.900616128262505E-8</c:v>
                </c:pt>
                <c:pt idx="237">
                  <c:v>3.900616128262505E-8</c:v>
                </c:pt>
                <c:pt idx="238">
                  <c:v>0</c:v>
                </c:pt>
                <c:pt idx="239">
                  <c:v>0</c:v>
                </c:pt>
                <c:pt idx="240">
                  <c:v>3.900616128262505E-8</c:v>
                </c:pt>
                <c:pt idx="241">
                  <c:v>3.900616128262505E-8</c:v>
                </c:pt>
                <c:pt idx="242">
                  <c:v>0</c:v>
                </c:pt>
                <c:pt idx="243">
                  <c:v>0</c:v>
                </c:pt>
                <c:pt idx="244">
                  <c:v>3.900616128262505E-8</c:v>
                </c:pt>
                <c:pt idx="245">
                  <c:v>3.900616128262505E-8</c:v>
                </c:pt>
                <c:pt idx="246">
                  <c:v>0</c:v>
                </c:pt>
                <c:pt idx="247">
                  <c:v>0</c:v>
                </c:pt>
                <c:pt idx="248">
                  <c:v>3.900616128262505E-8</c:v>
                </c:pt>
                <c:pt idx="249">
                  <c:v>3.900616128262505E-8</c:v>
                </c:pt>
                <c:pt idx="250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3.0338125442041693E-8</c:v>
                </c:pt>
                <c:pt idx="256">
                  <c:v>3.0338125442041693E-8</c:v>
                </c:pt>
                <c:pt idx="257">
                  <c:v>0</c:v>
                </c:pt>
                <c:pt idx="258">
                  <c:v>0</c:v>
                </c:pt>
                <c:pt idx="259">
                  <c:v>3.0338125442041693E-8</c:v>
                </c:pt>
                <c:pt idx="260">
                  <c:v>3.0338125442041693E-8</c:v>
                </c:pt>
                <c:pt idx="261">
                  <c:v>0</c:v>
                </c:pt>
                <c:pt idx="262">
                  <c:v>0</c:v>
                </c:pt>
                <c:pt idx="263">
                  <c:v>3.0338125442041693E-8</c:v>
                </c:pt>
                <c:pt idx="264">
                  <c:v>3.0338125442041693E-8</c:v>
                </c:pt>
                <c:pt idx="265">
                  <c:v>0</c:v>
                </c:pt>
                <c:pt idx="266">
                  <c:v>0</c:v>
                </c:pt>
                <c:pt idx="267">
                  <c:v>3.0338125442041693E-8</c:v>
                </c:pt>
                <c:pt idx="268">
                  <c:v>3.0338125442041693E-8</c:v>
                </c:pt>
                <c:pt idx="269">
                  <c:v>0</c:v>
                </c:pt>
                <c:pt idx="270">
                  <c:v>0</c:v>
                </c:pt>
                <c:pt idx="271">
                  <c:v>3.0338125442041693E-8</c:v>
                </c:pt>
                <c:pt idx="272">
                  <c:v>3.0338125442041693E-8</c:v>
                </c:pt>
                <c:pt idx="273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4.3340179202916768E-9</c:v>
                </c:pt>
                <c:pt idx="279">
                  <c:v>4.3340179202916768E-9</c:v>
                </c:pt>
                <c:pt idx="280">
                  <c:v>0</c:v>
                </c:pt>
                <c:pt idx="281">
                  <c:v>0</c:v>
                </c:pt>
                <c:pt idx="282">
                  <c:v>4.3340179202916768E-9</c:v>
                </c:pt>
                <c:pt idx="283">
                  <c:v>4.3340179202916768E-9</c:v>
                </c:pt>
                <c:pt idx="284">
                  <c:v>0</c:v>
                </c:pt>
                <c:pt idx="285">
                  <c:v>0</c:v>
                </c:pt>
                <c:pt idx="286">
                  <c:v>4.3340179202916768E-9</c:v>
                </c:pt>
                <c:pt idx="287">
                  <c:v>4.3340179202916768E-9</c:v>
                </c:pt>
                <c:pt idx="288">
                  <c:v>0</c:v>
                </c:pt>
                <c:pt idx="289">
                  <c:v>0</c:v>
                </c:pt>
                <c:pt idx="290">
                  <c:v>4.3340179202916768E-9</c:v>
                </c:pt>
                <c:pt idx="291">
                  <c:v>4.3340179202916768E-9</c:v>
                </c:pt>
                <c:pt idx="292">
                  <c:v>0</c:v>
                </c:pt>
                <c:pt idx="293">
                  <c:v>0</c:v>
                </c:pt>
                <c:pt idx="294">
                  <c:v>4.3340179202916768E-9</c:v>
                </c:pt>
                <c:pt idx="295">
                  <c:v>4.3340179202916768E-9</c:v>
                </c:pt>
                <c:pt idx="296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3.3227470722236236E-8</c:v>
                </c:pt>
                <c:pt idx="302">
                  <c:v>3.3227470722236236E-8</c:v>
                </c:pt>
                <c:pt idx="303">
                  <c:v>0</c:v>
                </c:pt>
                <c:pt idx="304">
                  <c:v>0</c:v>
                </c:pt>
                <c:pt idx="305">
                  <c:v>3.3227470722236236E-8</c:v>
                </c:pt>
                <c:pt idx="306">
                  <c:v>3.3227470722236236E-8</c:v>
                </c:pt>
                <c:pt idx="307">
                  <c:v>0</c:v>
                </c:pt>
                <c:pt idx="308">
                  <c:v>0</c:v>
                </c:pt>
                <c:pt idx="309">
                  <c:v>3.3227470722236236E-8</c:v>
                </c:pt>
                <c:pt idx="310">
                  <c:v>3.3227470722236236E-8</c:v>
                </c:pt>
                <c:pt idx="311">
                  <c:v>0</c:v>
                </c:pt>
                <c:pt idx="312">
                  <c:v>0</c:v>
                </c:pt>
                <c:pt idx="313">
                  <c:v>3.3227470722236236E-8</c:v>
                </c:pt>
                <c:pt idx="314">
                  <c:v>3.3227470722236236E-8</c:v>
                </c:pt>
                <c:pt idx="315">
                  <c:v>0</c:v>
                </c:pt>
                <c:pt idx="316">
                  <c:v>0</c:v>
                </c:pt>
                <c:pt idx="317">
                  <c:v>3.3227470722236236E-8</c:v>
                </c:pt>
                <c:pt idx="318">
                  <c:v>3.3227470722236236E-8</c:v>
                </c:pt>
                <c:pt idx="319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3.322747072223619E-8</c:v>
                </c:pt>
                <c:pt idx="325">
                  <c:v>3.322747072223619E-8</c:v>
                </c:pt>
                <c:pt idx="326">
                  <c:v>0</c:v>
                </c:pt>
                <c:pt idx="327">
                  <c:v>0</c:v>
                </c:pt>
                <c:pt idx="328">
                  <c:v>3.322747072223619E-8</c:v>
                </c:pt>
                <c:pt idx="329">
                  <c:v>3.322747072223619E-8</c:v>
                </c:pt>
                <c:pt idx="330">
                  <c:v>0</c:v>
                </c:pt>
                <c:pt idx="331">
                  <c:v>0</c:v>
                </c:pt>
                <c:pt idx="332">
                  <c:v>3.322747072223619E-8</c:v>
                </c:pt>
                <c:pt idx="333">
                  <c:v>3.322747072223619E-8</c:v>
                </c:pt>
                <c:pt idx="334">
                  <c:v>0</c:v>
                </c:pt>
                <c:pt idx="335">
                  <c:v>0</c:v>
                </c:pt>
                <c:pt idx="336">
                  <c:v>3.322747072223619E-8</c:v>
                </c:pt>
                <c:pt idx="337">
                  <c:v>3.322747072223619E-8</c:v>
                </c:pt>
                <c:pt idx="338">
                  <c:v>0</c:v>
                </c:pt>
                <c:pt idx="339">
                  <c:v>0</c:v>
                </c:pt>
                <c:pt idx="340">
                  <c:v>3.322747072223619E-8</c:v>
                </c:pt>
                <c:pt idx="341">
                  <c:v>3.322747072223619E-8</c:v>
                </c:pt>
                <c:pt idx="342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3.611681600243056E-8</c:v>
                </c:pt>
                <c:pt idx="348">
                  <c:v>3.611681600243056E-8</c:v>
                </c:pt>
                <c:pt idx="349">
                  <c:v>0</c:v>
                </c:pt>
                <c:pt idx="350">
                  <c:v>0</c:v>
                </c:pt>
                <c:pt idx="351">
                  <c:v>3.611681600243056E-8</c:v>
                </c:pt>
                <c:pt idx="352">
                  <c:v>3.611681600243056E-8</c:v>
                </c:pt>
                <c:pt idx="353">
                  <c:v>0</c:v>
                </c:pt>
                <c:pt idx="354">
                  <c:v>0</c:v>
                </c:pt>
                <c:pt idx="355">
                  <c:v>3.611681600243056E-8</c:v>
                </c:pt>
                <c:pt idx="356">
                  <c:v>3.611681600243056E-8</c:v>
                </c:pt>
                <c:pt idx="357">
                  <c:v>0</c:v>
                </c:pt>
                <c:pt idx="358">
                  <c:v>0</c:v>
                </c:pt>
                <c:pt idx="359">
                  <c:v>3.611681600243056E-8</c:v>
                </c:pt>
                <c:pt idx="360">
                  <c:v>3.611681600243056E-8</c:v>
                </c:pt>
                <c:pt idx="361">
                  <c:v>0</c:v>
                </c:pt>
                <c:pt idx="362">
                  <c:v>0</c:v>
                </c:pt>
                <c:pt idx="363">
                  <c:v>3.611681600243056E-8</c:v>
                </c:pt>
                <c:pt idx="364">
                  <c:v>3.611681600243056E-8</c:v>
                </c:pt>
                <c:pt idx="365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2.6004107521750058E-8</c:v>
                </c:pt>
                <c:pt idx="371">
                  <c:v>2.6004107521750058E-8</c:v>
                </c:pt>
                <c:pt idx="372">
                  <c:v>0</c:v>
                </c:pt>
                <c:pt idx="373">
                  <c:v>0</c:v>
                </c:pt>
                <c:pt idx="374">
                  <c:v>2.6004107521750058E-8</c:v>
                </c:pt>
                <c:pt idx="375">
                  <c:v>2.6004107521750058E-8</c:v>
                </c:pt>
                <c:pt idx="376">
                  <c:v>0</c:v>
                </c:pt>
                <c:pt idx="377">
                  <c:v>0</c:v>
                </c:pt>
                <c:pt idx="378">
                  <c:v>2.6004107521750058E-8</c:v>
                </c:pt>
                <c:pt idx="379">
                  <c:v>2.6004107521750058E-8</c:v>
                </c:pt>
                <c:pt idx="380">
                  <c:v>0</c:v>
                </c:pt>
                <c:pt idx="381">
                  <c:v>0</c:v>
                </c:pt>
                <c:pt idx="382">
                  <c:v>2.6004107521750058E-8</c:v>
                </c:pt>
                <c:pt idx="383">
                  <c:v>2.6004107521750058E-8</c:v>
                </c:pt>
                <c:pt idx="384">
                  <c:v>0</c:v>
                </c:pt>
                <c:pt idx="385">
                  <c:v>0</c:v>
                </c:pt>
                <c:pt idx="386">
                  <c:v>2.6004107521750058E-8</c:v>
                </c:pt>
                <c:pt idx="387">
                  <c:v>2.6004107521750058E-8</c:v>
                </c:pt>
                <c:pt idx="388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3.322747072223619E-8</c:v>
                </c:pt>
                <c:pt idx="394">
                  <c:v>3.322747072223619E-8</c:v>
                </c:pt>
                <c:pt idx="395">
                  <c:v>0</c:v>
                </c:pt>
                <c:pt idx="396">
                  <c:v>0</c:v>
                </c:pt>
                <c:pt idx="397">
                  <c:v>3.322747072223619E-8</c:v>
                </c:pt>
                <c:pt idx="398">
                  <c:v>3.322747072223619E-8</c:v>
                </c:pt>
                <c:pt idx="399">
                  <c:v>0</c:v>
                </c:pt>
                <c:pt idx="400">
                  <c:v>0</c:v>
                </c:pt>
                <c:pt idx="401">
                  <c:v>3.322747072223619E-8</c:v>
                </c:pt>
                <c:pt idx="402">
                  <c:v>3.322747072223619E-8</c:v>
                </c:pt>
                <c:pt idx="403">
                  <c:v>0</c:v>
                </c:pt>
                <c:pt idx="404">
                  <c:v>0</c:v>
                </c:pt>
                <c:pt idx="405">
                  <c:v>3.322747072223619E-8</c:v>
                </c:pt>
                <c:pt idx="406">
                  <c:v>3.322747072223619E-8</c:v>
                </c:pt>
                <c:pt idx="407">
                  <c:v>0</c:v>
                </c:pt>
                <c:pt idx="408">
                  <c:v>0</c:v>
                </c:pt>
                <c:pt idx="409">
                  <c:v>3.322747072223619E-8</c:v>
                </c:pt>
                <c:pt idx="410">
                  <c:v>3.322747072223619E-8</c:v>
                </c:pt>
                <c:pt idx="411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3.3227470722236196E-8</c:v>
                </c:pt>
                <c:pt idx="417">
                  <c:v>3.3227470722236196E-8</c:v>
                </c:pt>
                <c:pt idx="418">
                  <c:v>0</c:v>
                </c:pt>
                <c:pt idx="419">
                  <c:v>0</c:v>
                </c:pt>
                <c:pt idx="420">
                  <c:v>3.3227470722236196E-8</c:v>
                </c:pt>
                <c:pt idx="421">
                  <c:v>3.3227470722236196E-8</c:v>
                </c:pt>
                <c:pt idx="422">
                  <c:v>0</c:v>
                </c:pt>
                <c:pt idx="423">
                  <c:v>0</c:v>
                </c:pt>
                <c:pt idx="424">
                  <c:v>3.3227470722236196E-8</c:v>
                </c:pt>
                <c:pt idx="425">
                  <c:v>3.3227470722236196E-8</c:v>
                </c:pt>
                <c:pt idx="426">
                  <c:v>0</c:v>
                </c:pt>
                <c:pt idx="427">
                  <c:v>0</c:v>
                </c:pt>
                <c:pt idx="428">
                  <c:v>3.3227470722236196E-8</c:v>
                </c:pt>
                <c:pt idx="429">
                  <c:v>3.3227470722236196E-8</c:v>
                </c:pt>
                <c:pt idx="430">
                  <c:v>0</c:v>
                </c:pt>
                <c:pt idx="431">
                  <c:v>0</c:v>
                </c:pt>
                <c:pt idx="432">
                  <c:v>3.3227470722236196E-8</c:v>
                </c:pt>
                <c:pt idx="433">
                  <c:v>3.3227470722236196E-8</c:v>
                </c:pt>
                <c:pt idx="434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4.3340179202916765E-8</c:v>
                </c:pt>
                <c:pt idx="440">
                  <c:v>4.3340179202916765E-8</c:v>
                </c:pt>
                <c:pt idx="441">
                  <c:v>0</c:v>
                </c:pt>
                <c:pt idx="442">
                  <c:v>0</c:v>
                </c:pt>
                <c:pt idx="443">
                  <c:v>4.3340179202916765E-8</c:v>
                </c:pt>
                <c:pt idx="444">
                  <c:v>4.3340179202916765E-8</c:v>
                </c:pt>
                <c:pt idx="445">
                  <c:v>0</c:v>
                </c:pt>
                <c:pt idx="446">
                  <c:v>0</c:v>
                </c:pt>
                <c:pt idx="447">
                  <c:v>4.3340179202916765E-8</c:v>
                </c:pt>
                <c:pt idx="448">
                  <c:v>4.3340179202916765E-8</c:v>
                </c:pt>
                <c:pt idx="449">
                  <c:v>0</c:v>
                </c:pt>
                <c:pt idx="450">
                  <c:v>0</c:v>
                </c:pt>
                <c:pt idx="451">
                  <c:v>4.3340179202916765E-8</c:v>
                </c:pt>
                <c:pt idx="452">
                  <c:v>4.3340179202916765E-8</c:v>
                </c:pt>
                <c:pt idx="453">
                  <c:v>0</c:v>
                </c:pt>
                <c:pt idx="454">
                  <c:v>0</c:v>
                </c:pt>
                <c:pt idx="455">
                  <c:v>4.3340179202916765E-8</c:v>
                </c:pt>
                <c:pt idx="456">
                  <c:v>4.3340179202916765E-8</c:v>
                </c:pt>
                <c:pt idx="457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4.6229524483111136E-8</c:v>
                </c:pt>
                <c:pt idx="463">
                  <c:v>4.6229524483111136E-8</c:v>
                </c:pt>
                <c:pt idx="464">
                  <c:v>0</c:v>
                </c:pt>
                <c:pt idx="465">
                  <c:v>0</c:v>
                </c:pt>
                <c:pt idx="466">
                  <c:v>4.6229524483111136E-8</c:v>
                </c:pt>
                <c:pt idx="467">
                  <c:v>4.6229524483111136E-8</c:v>
                </c:pt>
                <c:pt idx="468">
                  <c:v>0</c:v>
                </c:pt>
                <c:pt idx="469">
                  <c:v>0</c:v>
                </c:pt>
                <c:pt idx="470">
                  <c:v>4.6229524483111136E-8</c:v>
                </c:pt>
                <c:pt idx="471">
                  <c:v>4.6229524483111136E-8</c:v>
                </c:pt>
                <c:pt idx="472">
                  <c:v>0</c:v>
                </c:pt>
                <c:pt idx="473">
                  <c:v>0</c:v>
                </c:pt>
                <c:pt idx="474">
                  <c:v>4.6229524483111136E-8</c:v>
                </c:pt>
                <c:pt idx="475">
                  <c:v>4.6229524483111136E-8</c:v>
                </c:pt>
                <c:pt idx="476">
                  <c:v>0</c:v>
                </c:pt>
                <c:pt idx="477">
                  <c:v>0</c:v>
                </c:pt>
                <c:pt idx="478">
                  <c:v>4.6229524483111136E-8</c:v>
                </c:pt>
                <c:pt idx="479">
                  <c:v>4.6229524483111136E-8</c:v>
                </c:pt>
                <c:pt idx="480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4.767419712320844E-8</c:v>
                </c:pt>
                <c:pt idx="486">
                  <c:v>4.767419712320844E-8</c:v>
                </c:pt>
                <c:pt idx="487">
                  <c:v>0</c:v>
                </c:pt>
                <c:pt idx="488">
                  <c:v>0</c:v>
                </c:pt>
                <c:pt idx="489">
                  <c:v>4.767419712320844E-8</c:v>
                </c:pt>
                <c:pt idx="490">
                  <c:v>4.767419712320844E-8</c:v>
                </c:pt>
                <c:pt idx="491">
                  <c:v>0</c:v>
                </c:pt>
                <c:pt idx="492">
                  <c:v>0</c:v>
                </c:pt>
                <c:pt idx="493">
                  <c:v>4.767419712320844E-8</c:v>
                </c:pt>
                <c:pt idx="494">
                  <c:v>4.767419712320844E-8</c:v>
                </c:pt>
                <c:pt idx="495">
                  <c:v>0</c:v>
                </c:pt>
                <c:pt idx="496">
                  <c:v>0</c:v>
                </c:pt>
                <c:pt idx="497">
                  <c:v>4.767419712320844E-8</c:v>
                </c:pt>
                <c:pt idx="498">
                  <c:v>4.767419712320844E-8</c:v>
                </c:pt>
                <c:pt idx="499">
                  <c:v>0</c:v>
                </c:pt>
                <c:pt idx="500">
                  <c:v>0</c:v>
                </c:pt>
                <c:pt idx="501">
                  <c:v>4.767419712320844E-8</c:v>
                </c:pt>
                <c:pt idx="502">
                  <c:v>4.767419712320844E-8</c:v>
                </c:pt>
                <c:pt idx="503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5.9231578243986168E-8</c:v>
                </c:pt>
                <c:pt idx="509">
                  <c:v>5.9231578243986168E-8</c:v>
                </c:pt>
                <c:pt idx="510">
                  <c:v>0</c:v>
                </c:pt>
                <c:pt idx="511">
                  <c:v>0</c:v>
                </c:pt>
                <c:pt idx="512">
                  <c:v>5.9231578243986168E-8</c:v>
                </c:pt>
                <c:pt idx="513">
                  <c:v>5.9231578243986168E-8</c:v>
                </c:pt>
                <c:pt idx="514">
                  <c:v>0</c:v>
                </c:pt>
                <c:pt idx="515">
                  <c:v>0</c:v>
                </c:pt>
                <c:pt idx="516">
                  <c:v>5.9231578243986168E-8</c:v>
                </c:pt>
                <c:pt idx="517">
                  <c:v>5.9231578243986168E-8</c:v>
                </c:pt>
                <c:pt idx="518">
                  <c:v>0</c:v>
                </c:pt>
                <c:pt idx="519">
                  <c:v>0</c:v>
                </c:pt>
                <c:pt idx="520">
                  <c:v>5.9231578243986168E-8</c:v>
                </c:pt>
                <c:pt idx="521">
                  <c:v>5.9231578243986168E-8</c:v>
                </c:pt>
                <c:pt idx="522">
                  <c:v>0</c:v>
                </c:pt>
                <c:pt idx="523">
                  <c:v>0</c:v>
                </c:pt>
                <c:pt idx="524">
                  <c:v>5.9231578243986168E-8</c:v>
                </c:pt>
                <c:pt idx="525">
                  <c:v>5.9231578243986168E-8</c:v>
                </c:pt>
                <c:pt idx="526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6.5010268804375141E-8</c:v>
                </c:pt>
                <c:pt idx="532">
                  <c:v>6.5010268804375141E-8</c:v>
                </c:pt>
                <c:pt idx="533">
                  <c:v>0</c:v>
                </c:pt>
                <c:pt idx="534">
                  <c:v>0</c:v>
                </c:pt>
                <c:pt idx="535">
                  <c:v>6.5010268804375141E-8</c:v>
                </c:pt>
                <c:pt idx="536">
                  <c:v>6.5010268804375141E-8</c:v>
                </c:pt>
                <c:pt idx="537">
                  <c:v>0</c:v>
                </c:pt>
                <c:pt idx="538">
                  <c:v>0</c:v>
                </c:pt>
                <c:pt idx="539">
                  <c:v>6.5010268804375141E-8</c:v>
                </c:pt>
                <c:pt idx="540">
                  <c:v>6.5010268804375141E-8</c:v>
                </c:pt>
                <c:pt idx="541">
                  <c:v>0</c:v>
                </c:pt>
                <c:pt idx="542">
                  <c:v>0</c:v>
                </c:pt>
                <c:pt idx="543">
                  <c:v>6.5010268804375141E-8</c:v>
                </c:pt>
                <c:pt idx="544">
                  <c:v>6.5010268804375141E-8</c:v>
                </c:pt>
                <c:pt idx="545">
                  <c:v>0</c:v>
                </c:pt>
                <c:pt idx="546">
                  <c:v>0</c:v>
                </c:pt>
                <c:pt idx="547">
                  <c:v>6.5010268804375141E-8</c:v>
                </c:pt>
                <c:pt idx="548">
                  <c:v>6.5010268804375141E-8</c:v>
                </c:pt>
                <c:pt idx="549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8.0901667845444683E-8</c:v>
                </c:pt>
                <c:pt idx="555">
                  <c:v>8.0901667845444683E-8</c:v>
                </c:pt>
                <c:pt idx="556">
                  <c:v>0</c:v>
                </c:pt>
                <c:pt idx="557">
                  <c:v>0</c:v>
                </c:pt>
                <c:pt idx="558">
                  <c:v>8.0901667845444683E-8</c:v>
                </c:pt>
                <c:pt idx="559">
                  <c:v>8.0901667845444683E-8</c:v>
                </c:pt>
                <c:pt idx="560">
                  <c:v>0</c:v>
                </c:pt>
                <c:pt idx="561">
                  <c:v>0</c:v>
                </c:pt>
                <c:pt idx="562">
                  <c:v>8.0901667845444683E-8</c:v>
                </c:pt>
                <c:pt idx="563">
                  <c:v>8.0901667845444683E-8</c:v>
                </c:pt>
                <c:pt idx="564">
                  <c:v>0</c:v>
                </c:pt>
                <c:pt idx="565">
                  <c:v>0</c:v>
                </c:pt>
                <c:pt idx="566">
                  <c:v>8.0901667845444683E-8</c:v>
                </c:pt>
                <c:pt idx="567">
                  <c:v>8.0901667845444683E-8</c:v>
                </c:pt>
                <c:pt idx="568">
                  <c:v>0</c:v>
                </c:pt>
                <c:pt idx="569">
                  <c:v>0</c:v>
                </c:pt>
                <c:pt idx="570">
                  <c:v>8.0901667845444683E-8</c:v>
                </c:pt>
                <c:pt idx="571">
                  <c:v>8.0901667845444683E-8</c:v>
                </c:pt>
                <c:pt idx="572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8.234634048554163E-8</c:v>
                </c:pt>
                <c:pt idx="578">
                  <c:v>8.234634048554163E-8</c:v>
                </c:pt>
                <c:pt idx="579">
                  <c:v>0</c:v>
                </c:pt>
                <c:pt idx="580">
                  <c:v>0</c:v>
                </c:pt>
                <c:pt idx="581">
                  <c:v>8.234634048554163E-8</c:v>
                </c:pt>
                <c:pt idx="582">
                  <c:v>8.234634048554163E-8</c:v>
                </c:pt>
                <c:pt idx="583">
                  <c:v>0</c:v>
                </c:pt>
                <c:pt idx="584">
                  <c:v>0</c:v>
                </c:pt>
                <c:pt idx="585">
                  <c:v>8.234634048554163E-8</c:v>
                </c:pt>
                <c:pt idx="586">
                  <c:v>8.234634048554163E-8</c:v>
                </c:pt>
                <c:pt idx="587">
                  <c:v>0</c:v>
                </c:pt>
                <c:pt idx="588">
                  <c:v>0</c:v>
                </c:pt>
                <c:pt idx="589">
                  <c:v>8.234634048554163E-8</c:v>
                </c:pt>
                <c:pt idx="590">
                  <c:v>8.234634048554163E-8</c:v>
                </c:pt>
                <c:pt idx="591">
                  <c:v>0</c:v>
                </c:pt>
                <c:pt idx="592">
                  <c:v>0</c:v>
                </c:pt>
                <c:pt idx="593">
                  <c:v>8.234634048554163E-8</c:v>
                </c:pt>
                <c:pt idx="594">
                  <c:v>8.234634048554163E-8</c:v>
                </c:pt>
                <c:pt idx="595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8.5235685765736371E-8</c:v>
                </c:pt>
                <c:pt idx="601">
                  <c:v>8.5235685765736371E-8</c:v>
                </c:pt>
                <c:pt idx="602">
                  <c:v>0</c:v>
                </c:pt>
                <c:pt idx="603">
                  <c:v>0</c:v>
                </c:pt>
                <c:pt idx="604">
                  <c:v>8.5235685765736371E-8</c:v>
                </c:pt>
                <c:pt idx="605">
                  <c:v>8.5235685765736371E-8</c:v>
                </c:pt>
                <c:pt idx="606">
                  <c:v>0</c:v>
                </c:pt>
                <c:pt idx="607">
                  <c:v>0</c:v>
                </c:pt>
                <c:pt idx="608">
                  <c:v>8.5235685765736371E-8</c:v>
                </c:pt>
                <c:pt idx="609">
                  <c:v>8.5235685765736371E-8</c:v>
                </c:pt>
                <c:pt idx="610">
                  <c:v>0</c:v>
                </c:pt>
                <c:pt idx="611">
                  <c:v>0</c:v>
                </c:pt>
                <c:pt idx="612">
                  <c:v>8.5235685765736371E-8</c:v>
                </c:pt>
                <c:pt idx="613">
                  <c:v>8.5235685765736371E-8</c:v>
                </c:pt>
                <c:pt idx="614">
                  <c:v>0</c:v>
                </c:pt>
                <c:pt idx="615">
                  <c:v>0</c:v>
                </c:pt>
                <c:pt idx="616">
                  <c:v>8.5235685765736371E-8</c:v>
                </c:pt>
                <c:pt idx="617">
                  <c:v>8.5235685765736371E-8</c:v>
                </c:pt>
                <c:pt idx="618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1.3002053760875065E-7</c:v>
                </c:pt>
                <c:pt idx="624">
                  <c:v>1.3002053760875065E-7</c:v>
                </c:pt>
                <c:pt idx="625">
                  <c:v>0</c:v>
                </c:pt>
                <c:pt idx="626">
                  <c:v>0</c:v>
                </c:pt>
                <c:pt idx="627">
                  <c:v>1.3002053760875065E-7</c:v>
                </c:pt>
                <c:pt idx="628">
                  <c:v>1.3002053760875065E-7</c:v>
                </c:pt>
                <c:pt idx="629">
                  <c:v>0</c:v>
                </c:pt>
                <c:pt idx="630">
                  <c:v>0</c:v>
                </c:pt>
                <c:pt idx="631">
                  <c:v>1.3002053760875065E-7</c:v>
                </c:pt>
                <c:pt idx="632">
                  <c:v>1.3002053760875065E-7</c:v>
                </c:pt>
                <c:pt idx="633">
                  <c:v>0</c:v>
                </c:pt>
                <c:pt idx="634">
                  <c:v>0</c:v>
                </c:pt>
                <c:pt idx="635">
                  <c:v>1.3002053760875065E-7</c:v>
                </c:pt>
                <c:pt idx="636">
                  <c:v>1.3002053760875065E-7</c:v>
                </c:pt>
                <c:pt idx="637">
                  <c:v>0</c:v>
                </c:pt>
                <c:pt idx="638">
                  <c:v>0</c:v>
                </c:pt>
                <c:pt idx="639">
                  <c:v>1.3002053760875065E-7</c:v>
                </c:pt>
                <c:pt idx="640">
                  <c:v>1.3002053760875065E-7</c:v>
                </c:pt>
                <c:pt idx="641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2.889345280194448E-7</c:v>
                </c:pt>
                <c:pt idx="647">
                  <c:v>2.889345280194448E-7</c:v>
                </c:pt>
                <c:pt idx="648">
                  <c:v>0</c:v>
                </c:pt>
                <c:pt idx="649">
                  <c:v>0</c:v>
                </c:pt>
                <c:pt idx="650">
                  <c:v>2.889345280194448E-7</c:v>
                </c:pt>
                <c:pt idx="651">
                  <c:v>2.889345280194448E-7</c:v>
                </c:pt>
                <c:pt idx="652">
                  <c:v>0</c:v>
                </c:pt>
                <c:pt idx="653">
                  <c:v>0</c:v>
                </c:pt>
                <c:pt idx="654">
                  <c:v>2.889345280194448E-7</c:v>
                </c:pt>
                <c:pt idx="655">
                  <c:v>2.889345280194448E-7</c:v>
                </c:pt>
                <c:pt idx="656">
                  <c:v>0</c:v>
                </c:pt>
                <c:pt idx="657">
                  <c:v>0</c:v>
                </c:pt>
                <c:pt idx="658">
                  <c:v>2.889345280194448E-7</c:v>
                </c:pt>
                <c:pt idx="659">
                  <c:v>2.889345280194448E-7</c:v>
                </c:pt>
                <c:pt idx="660">
                  <c:v>0</c:v>
                </c:pt>
                <c:pt idx="661">
                  <c:v>0</c:v>
                </c:pt>
                <c:pt idx="662">
                  <c:v>2.889345280194448E-7</c:v>
                </c:pt>
                <c:pt idx="663">
                  <c:v>2.889345280194448E-7</c:v>
                </c:pt>
                <c:pt idx="66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7F-4992-B016-1F4EBE2C4102}"/>
            </c:ext>
          </c:extLst>
        </c:ser>
        <c:ser>
          <c:idx val="1"/>
          <c:order val="1"/>
          <c:tx>
            <c:v>Outline</c:v>
          </c:tx>
          <c:spPr>
            <a:ln w="38100" cap="rnd" cmpd="sng" algn="ctr">
              <a:solidFill>
                <a:srgbClr val="000000">
                  <a:alpha val="2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'NPV Probability Distribution'!$D$2502:$D$2593</c:f>
              <c:numCache>
                <c:formatCode>General</c:formatCode>
                <c:ptCount val="92"/>
                <c:pt idx="0">
                  <c:v>-13295979.753557334</c:v>
                </c:pt>
                <c:pt idx="1">
                  <c:v>-13295979.753557334</c:v>
                </c:pt>
                <c:pt idx="2">
                  <c:v>-13295979.753557334</c:v>
                </c:pt>
                <c:pt idx="3">
                  <c:v>-12603781.415854543</c:v>
                </c:pt>
                <c:pt idx="4">
                  <c:v>-12603781.415854543</c:v>
                </c:pt>
                <c:pt idx="5">
                  <c:v>-12603781.415854543</c:v>
                </c:pt>
                <c:pt idx="6">
                  <c:v>-11911583.078151753</c:v>
                </c:pt>
                <c:pt idx="7">
                  <c:v>-11911583.078151753</c:v>
                </c:pt>
                <c:pt idx="8">
                  <c:v>-11911583.078151753</c:v>
                </c:pt>
                <c:pt idx="9">
                  <c:v>-11219384.740448963</c:v>
                </c:pt>
                <c:pt idx="10">
                  <c:v>-11219384.740448963</c:v>
                </c:pt>
                <c:pt idx="11">
                  <c:v>-11219384.740448963</c:v>
                </c:pt>
                <c:pt idx="12">
                  <c:v>-10527186.402746174</c:v>
                </c:pt>
                <c:pt idx="13">
                  <c:v>-10527186.402746174</c:v>
                </c:pt>
                <c:pt idx="14">
                  <c:v>-10527186.402746174</c:v>
                </c:pt>
                <c:pt idx="15">
                  <c:v>-9834988.0650433842</c:v>
                </c:pt>
                <c:pt idx="16">
                  <c:v>-9834988.0650433842</c:v>
                </c:pt>
                <c:pt idx="17">
                  <c:v>-9834988.0650433842</c:v>
                </c:pt>
                <c:pt idx="18">
                  <c:v>-9142789.7273405939</c:v>
                </c:pt>
                <c:pt idx="19">
                  <c:v>-9142789.7273405939</c:v>
                </c:pt>
                <c:pt idx="20">
                  <c:v>-9142789.7273405939</c:v>
                </c:pt>
                <c:pt idx="21">
                  <c:v>-8450591.3896378055</c:v>
                </c:pt>
                <c:pt idx="22">
                  <c:v>-8450591.3896378055</c:v>
                </c:pt>
                <c:pt idx="23">
                  <c:v>-8450591.3896378055</c:v>
                </c:pt>
                <c:pt idx="24">
                  <c:v>-7758393.0519350143</c:v>
                </c:pt>
                <c:pt idx="25">
                  <c:v>-7758393.0519350143</c:v>
                </c:pt>
                <c:pt idx="26">
                  <c:v>-7758393.0519350143</c:v>
                </c:pt>
                <c:pt idx="27">
                  <c:v>-7066194.714232224</c:v>
                </c:pt>
                <c:pt idx="28">
                  <c:v>-7066194.714232224</c:v>
                </c:pt>
                <c:pt idx="29">
                  <c:v>-7066194.714232224</c:v>
                </c:pt>
                <c:pt idx="30">
                  <c:v>-6373996.3765294347</c:v>
                </c:pt>
                <c:pt idx="31">
                  <c:v>-6373996.3765294347</c:v>
                </c:pt>
                <c:pt idx="32">
                  <c:v>-6373996.3765294347</c:v>
                </c:pt>
                <c:pt idx="33">
                  <c:v>-5681798.0388266444</c:v>
                </c:pt>
                <c:pt idx="34">
                  <c:v>-5681798.0388266444</c:v>
                </c:pt>
                <c:pt idx="35">
                  <c:v>-5681798.0388266444</c:v>
                </c:pt>
                <c:pt idx="36">
                  <c:v>-4989599.7011238541</c:v>
                </c:pt>
                <c:pt idx="37">
                  <c:v>-4989599.7011238541</c:v>
                </c:pt>
                <c:pt idx="38">
                  <c:v>-4989599.7011238541</c:v>
                </c:pt>
                <c:pt idx="39">
                  <c:v>-4297401.3634210639</c:v>
                </c:pt>
                <c:pt idx="40">
                  <c:v>-4297401.3634210639</c:v>
                </c:pt>
                <c:pt idx="41">
                  <c:v>-4297401.3634210639</c:v>
                </c:pt>
                <c:pt idx="42">
                  <c:v>-3605203.0257182755</c:v>
                </c:pt>
                <c:pt idx="43">
                  <c:v>-3605203.0257182755</c:v>
                </c:pt>
                <c:pt idx="44">
                  <c:v>-3605203.0257182755</c:v>
                </c:pt>
                <c:pt idx="45">
                  <c:v>-2913004.6880154852</c:v>
                </c:pt>
                <c:pt idx="46">
                  <c:v>-2913004.6880154852</c:v>
                </c:pt>
                <c:pt idx="47">
                  <c:v>-2913004.6880154852</c:v>
                </c:pt>
                <c:pt idx="48">
                  <c:v>-2220806.3503126949</c:v>
                </c:pt>
                <c:pt idx="49">
                  <c:v>-2220806.3503126949</c:v>
                </c:pt>
                <c:pt idx="50">
                  <c:v>-2220806.3503126949</c:v>
                </c:pt>
                <c:pt idx="51">
                  <c:v>-1528608.0126099046</c:v>
                </c:pt>
                <c:pt idx="52">
                  <c:v>-1528608.0126099046</c:v>
                </c:pt>
                <c:pt idx="53">
                  <c:v>-1528608.0126099046</c:v>
                </c:pt>
                <c:pt idx="54">
                  <c:v>-836409.67490711436</c:v>
                </c:pt>
                <c:pt idx="55">
                  <c:v>-836409.67490711436</c:v>
                </c:pt>
                <c:pt idx="56">
                  <c:v>-836409.67490711436</c:v>
                </c:pt>
                <c:pt idx="57">
                  <c:v>-144211.33720432594</c:v>
                </c:pt>
                <c:pt idx="58">
                  <c:v>-144211.33720432594</c:v>
                </c:pt>
                <c:pt idx="59">
                  <c:v>-144211.33720432594</c:v>
                </c:pt>
                <c:pt idx="60">
                  <c:v>547987.00049846433</c:v>
                </c:pt>
                <c:pt idx="61">
                  <c:v>547987.00049846433</c:v>
                </c:pt>
                <c:pt idx="62">
                  <c:v>547987.00049846433</c:v>
                </c:pt>
                <c:pt idx="63">
                  <c:v>1240185.3382012546</c:v>
                </c:pt>
                <c:pt idx="64">
                  <c:v>1240185.3382012546</c:v>
                </c:pt>
                <c:pt idx="65">
                  <c:v>1240185.3382012546</c:v>
                </c:pt>
                <c:pt idx="66">
                  <c:v>1932383.6759040449</c:v>
                </c:pt>
                <c:pt idx="67">
                  <c:v>1932383.6759040449</c:v>
                </c:pt>
                <c:pt idx="68">
                  <c:v>1932383.6759040449</c:v>
                </c:pt>
                <c:pt idx="69">
                  <c:v>2624582.0136068352</c:v>
                </c:pt>
                <c:pt idx="70">
                  <c:v>2624582.0136068352</c:v>
                </c:pt>
                <c:pt idx="71">
                  <c:v>2624582.0136068352</c:v>
                </c:pt>
                <c:pt idx="72">
                  <c:v>3316780.3513096254</c:v>
                </c:pt>
                <c:pt idx="73">
                  <c:v>3316780.3513096254</c:v>
                </c:pt>
                <c:pt idx="74">
                  <c:v>3316780.3513096254</c:v>
                </c:pt>
                <c:pt idx="75">
                  <c:v>4008978.6890124138</c:v>
                </c:pt>
                <c:pt idx="76">
                  <c:v>4008978.6890124138</c:v>
                </c:pt>
                <c:pt idx="77">
                  <c:v>4008978.6890124138</c:v>
                </c:pt>
                <c:pt idx="78">
                  <c:v>4701177.026715206</c:v>
                </c:pt>
                <c:pt idx="79">
                  <c:v>4701177.026715206</c:v>
                </c:pt>
                <c:pt idx="80">
                  <c:v>4701177.026715206</c:v>
                </c:pt>
                <c:pt idx="81">
                  <c:v>5393375.3644179944</c:v>
                </c:pt>
                <c:pt idx="82">
                  <c:v>5393375.3644179944</c:v>
                </c:pt>
                <c:pt idx="83">
                  <c:v>5393375.3644179944</c:v>
                </c:pt>
                <c:pt idx="84">
                  <c:v>6085573.7021207828</c:v>
                </c:pt>
                <c:pt idx="85">
                  <c:v>6085573.7021207828</c:v>
                </c:pt>
                <c:pt idx="86">
                  <c:v>6085573.7021207828</c:v>
                </c:pt>
                <c:pt idx="87">
                  <c:v>6777772.0398235731</c:v>
                </c:pt>
                <c:pt idx="88">
                  <c:v>6777772.0398235731</c:v>
                </c:pt>
                <c:pt idx="89">
                  <c:v>6777772.0398235731</c:v>
                </c:pt>
              </c:numCache>
            </c:numRef>
          </c:xVal>
          <c:yVal>
            <c:numRef>
              <c:f>'NPV Probability Distribution'!$E$2502:$E$2593</c:f>
              <c:numCache>
                <c:formatCode>General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2.6004107521750035E-8</c:v>
                </c:pt>
                <c:pt idx="3">
                  <c:v>2.6004107521750035E-8</c:v>
                </c:pt>
                <c:pt idx="4">
                  <c:v>0</c:v>
                </c:pt>
                <c:pt idx="5">
                  <c:v>2.0225416961361141E-8</c:v>
                </c:pt>
                <c:pt idx="6">
                  <c:v>2.0225416961361141E-8</c:v>
                </c:pt>
                <c:pt idx="7">
                  <c:v>0</c:v>
                </c:pt>
                <c:pt idx="8">
                  <c:v>4.0450833922722275E-8</c:v>
                </c:pt>
                <c:pt idx="9">
                  <c:v>4.0450833922722275E-8</c:v>
                </c:pt>
                <c:pt idx="10">
                  <c:v>0</c:v>
                </c:pt>
                <c:pt idx="11">
                  <c:v>1.5891399041069502E-8</c:v>
                </c:pt>
                <c:pt idx="12">
                  <c:v>1.5891399041069502E-8</c:v>
                </c:pt>
                <c:pt idx="13">
                  <c:v>0</c:v>
                </c:pt>
                <c:pt idx="14">
                  <c:v>3.1782798082138938E-8</c:v>
                </c:pt>
                <c:pt idx="15">
                  <c:v>3.1782798082138938E-8</c:v>
                </c:pt>
                <c:pt idx="16">
                  <c:v>0</c:v>
                </c:pt>
                <c:pt idx="17">
                  <c:v>2.4559434881652813E-8</c:v>
                </c:pt>
                <c:pt idx="18">
                  <c:v>2.4559434881652813E-8</c:v>
                </c:pt>
                <c:pt idx="19">
                  <c:v>0</c:v>
                </c:pt>
                <c:pt idx="20">
                  <c:v>1.8780744321263962E-8</c:v>
                </c:pt>
                <c:pt idx="21">
                  <c:v>1.8780744321263962E-8</c:v>
                </c:pt>
                <c:pt idx="22">
                  <c:v>0</c:v>
                </c:pt>
                <c:pt idx="23">
                  <c:v>2.1670089601458353E-8</c:v>
                </c:pt>
                <c:pt idx="24">
                  <c:v>2.1670089601458353E-8</c:v>
                </c:pt>
                <c:pt idx="25">
                  <c:v>0</c:v>
                </c:pt>
                <c:pt idx="26">
                  <c:v>2.8893452801944468E-8</c:v>
                </c:pt>
                <c:pt idx="27">
                  <c:v>2.8893452801944468E-8</c:v>
                </c:pt>
                <c:pt idx="28">
                  <c:v>0</c:v>
                </c:pt>
                <c:pt idx="29">
                  <c:v>1.8780744321263956E-8</c:v>
                </c:pt>
                <c:pt idx="30">
                  <c:v>1.8780744321263956E-8</c:v>
                </c:pt>
                <c:pt idx="31">
                  <c:v>0</c:v>
                </c:pt>
                <c:pt idx="32">
                  <c:v>3.900616128262505E-8</c:v>
                </c:pt>
                <c:pt idx="33">
                  <c:v>3.900616128262505E-8</c:v>
                </c:pt>
                <c:pt idx="34">
                  <c:v>0</c:v>
                </c:pt>
                <c:pt idx="35">
                  <c:v>3.0338125442041693E-8</c:v>
                </c:pt>
                <c:pt idx="36">
                  <c:v>3.0338125442041693E-8</c:v>
                </c:pt>
                <c:pt idx="37">
                  <c:v>0</c:v>
                </c:pt>
                <c:pt idx="38">
                  <c:v>4.3340179202916768E-9</c:v>
                </c:pt>
                <c:pt idx="39">
                  <c:v>4.3340179202916768E-9</c:v>
                </c:pt>
                <c:pt idx="40">
                  <c:v>0</c:v>
                </c:pt>
                <c:pt idx="41">
                  <c:v>3.3227470722236236E-8</c:v>
                </c:pt>
                <c:pt idx="42">
                  <c:v>3.3227470722236236E-8</c:v>
                </c:pt>
                <c:pt idx="43">
                  <c:v>0</c:v>
                </c:pt>
                <c:pt idx="44">
                  <c:v>3.322747072223619E-8</c:v>
                </c:pt>
                <c:pt idx="45">
                  <c:v>3.322747072223619E-8</c:v>
                </c:pt>
                <c:pt idx="46">
                  <c:v>0</c:v>
                </c:pt>
                <c:pt idx="47">
                  <c:v>3.611681600243056E-8</c:v>
                </c:pt>
                <c:pt idx="48">
                  <c:v>3.611681600243056E-8</c:v>
                </c:pt>
                <c:pt idx="49">
                  <c:v>0</c:v>
                </c:pt>
                <c:pt idx="50">
                  <c:v>2.6004107521750058E-8</c:v>
                </c:pt>
                <c:pt idx="51">
                  <c:v>2.6004107521750058E-8</c:v>
                </c:pt>
                <c:pt idx="52">
                  <c:v>0</c:v>
                </c:pt>
                <c:pt idx="53">
                  <c:v>3.322747072223619E-8</c:v>
                </c:pt>
                <c:pt idx="54">
                  <c:v>3.322747072223619E-8</c:v>
                </c:pt>
                <c:pt idx="55">
                  <c:v>0</c:v>
                </c:pt>
                <c:pt idx="56">
                  <c:v>3.3227470722236196E-8</c:v>
                </c:pt>
                <c:pt idx="57">
                  <c:v>3.3227470722236196E-8</c:v>
                </c:pt>
                <c:pt idx="58">
                  <c:v>0</c:v>
                </c:pt>
                <c:pt idx="59">
                  <c:v>4.3340179202916765E-8</c:v>
                </c:pt>
                <c:pt idx="60">
                  <c:v>4.3340179202916765E-8</c:v>
                </c:pt>
                <c:pt idx="61">
                  <c:v>0</c:v>
                </c:pt>
                <c:pt idx="62">
                  <c:v>4.6229524483111136E-8</c:v>
                </c:pt>
                <c:pt idx="63">
                  <c:v>4.6229524483111136E-8</c:v>
                </c:pt>
                <c:pt idx="64">
                  <c:v>0</c:v>
                </c:pt>
                <c:pt idx="65">
                  <c:v>4.767419712320844E-8</c:v>
                </c:pt>
                <c:pt idx="66">
                  <c:v>4.767419712320844E-8</c:v>
                </c:pt>
                <c:pt idx="67">
                  <c:v>0</c:v>
                </c:pt>
                <c:pt idx="68">
                  <c:v>5.9231578243986168E-8</c:v>
                </c:pt>
                <c:pt idx="69">
                  <c:v>5.9231578243986168E-8</c:v>
                </c:pt>
                <c:pt idx="70">
                  <c:v>0</c:v>
                </c:pt>
                <c:pt idx="71">
                  <c:v>6.5010268804375141E-8</c:v>
                </c:pt>
                <c:pt idx="72">
                  <c:v>6.5010268804375141E-8</c:v>
                </c:pt>
                <c:pt idx="73">
                  <c:v>0</c:v>
                </c:pt>
                <c:pt idx="74">
                  <c:v>8.0901667845444683E-8</c:v>
                </c:pt>
                <c:pt idx="75">
                  <c:v>8.0901667845444683E-8</c:v>
                </c:pt>
                <c:pt idx="76">
                  <c:v>0</c:v>
                </c:pt>
                <c:pt idx="77">
                  <c:v>8.234634048554163E-8</c:v>
                </c:pt>
                <c:pt idx="78">
                  <c:v>8.234634048554163E-8</c:v>
                </c:pt>
                <c:pt idx="79">
                  <c:v>0</c:v>
                </c:pt>
                <c:pt idx="80">
                  <c:v>8.5235685765736371E-8</c:v>
                </c:pt>
                <c:pt idx="81">
                  <c:v>8.5235685765736371E-8</c:v>
                </c:pt>
                <c:pt idx="82">
                  <c:v>0</c:v>
                </c:pt>
                <c:pt idx="83">
                  <c:v>1.3002053760875065E-7</c:v>
                </c:pt>
                <c:pt idx="84">
                  <c:v>1.3002053760875065E-7</c:v>
                </c:pt>
                <c:pt idx="85">
                  <c:v>0</c:v>
                </c:pt>
                <c:pt idx="86">
                  <c:v>2.889345280194448E-7</c:v>
                </c:pt>
                <c:pt idx="87">
                  <c:v>2.889345280194448E-7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E7F-4992-B016-1F4EBE2C4102}"/>
            </c:ext>
          </c:extLst>
        </c:ser>
        <c:ser>
          <c:idx val="2"/>
          <c:order val="2"/>
          <c:tx>
            <c:v>xDelimiter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</c:spPr>
          </c:marker>
          <c:dLbls>
            <c:dLbl>
              <c:idx val="0"/>
              <c:layout>
                <c:manualLayout>
                  <c:x val="-3.7311606968095518E-2"/>
                  <c:y val="-6.9754469962347118E-2"/>
                </c:manualLayout>
              </c:layout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sz="825">
                        <a:solidFill>
                          <a:srgbClr val="000000"/>
                        </a:solidFill>
                        <a:latin typeface="Tahoma"/>
                        <a:ea typeface="Tahoma"/>
                        <a:cs typeface="Tahoma"/>
                      </a:defRPr>
                    </a:pPr>
                    <a:r>
                      <a:rPr lang="en-US"/>
                      <a:t>−∞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E7F-4992-B016-1F4EBE2C4102}"/>
                </c:ext>
              </c:extLst>
            </c:dLbl>
            <c:dLbl>
              <c:idx val="1"/>
              <c:layout>
                <c:manualLayout>
                  <c:x val="-4.0388237216090798E-2"/>
                  <c:y val="-6.9754469962347118E-2"/>
                </c:manualLayout>
              </c:layout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sz="825">
                        <a:solidFill>
                          <a:srgbClr val="000000"/>
                        </a:solidFill>
                        <a:latin typeface="Tahoma"/>
                        <a:ea typeface="Tahoma"/>
                        <a:cs typeface="Tahoma"/>
                      </a:defRPr>
                    </a:pPr>
                    <a:r>
                      <a:rPr lang="en-US"/>
                      <a:t>0.00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E7F-4992-B016-1F4EBE2C410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errBars>
            <c:errDir val="y"/>
            <c:errBarType val="minus"/>
            <c:errValType val="fixedVal"/>
            <c:noEndCap val="0"/>
            <c:val val="3.0000001061125658E-7"/>
            <c:spPr>
              <a:ln w="12700">
                <a:solidFill>
                  <a:srgbClr val="000000"/>
                </a:solidFill>
                <a:prstDash val="sysDash"/>
              </a:ln>
            </c:spPr>
          </c:errBars>
          <c:xVal>
            <c:numRef>
              <c:f>'NPV Probability Distribution'!$A$34:$A$35</c:f>
              <c:numCache>
                <c:formatCode>General</c:formatCode>
                <c:ptCount val="2"/>
                <c:pt idx="0">
                  <c:v>-15000000</c:v>
                </c:pt>
                <c:pt idx="1">
                  <c:v>0</c:v>
                </c:pt>
              </c:numCache>
            </c:numRef>
          </c:xVal>
          <c:yVal>
            <c:numRef>
              <c:f>'NPV Probability Distribution'!$B$34:$B$35</c:f>
              <c:numCache>
                <c:formatCode>General</c:formatCode>
                <c:ptCount val="2"/>
                <c:pt idx="0">
                  <c:v>2.9999999999999999E-7</c:v>
                </c:pt>
                <c:pt idx="1">
                  <c:v>2.9999999999999999E-7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E7F-4992-B016-1F4EBE2C4102}"/>
            </c:ext>
          </c:extLst>
        </c:ser>
        <c:ser>
          <c:idx val="3"/>
          <c:order val="3"/>
          <c:tx>
            <c:v>xPDelimiter1</c:v>
          </c:tx>
          <c:spPr>
            <a:ln w="28575">
              <a:noFill/>
            </a:ln>
          </c:spPr>
          <c:marker>
            <c:symbol val="none"/>
          </c:marker>
          <c:dLbls>
            <c:dLbl>
              <c:idx val="0"/>
              <c:layout>
                <c:manualLayout>
                  <c:x val="-1.3456645136034449E-2"/>
                  <c:y val="-2.6506543150545285E-2"/>
                </c:manualLayout>
              </c:layout>
              <c:tx>
                <c:rich>
                  <a:bodyPr wrap="square" lIns="38100" tIns="19050" rIns="38100" bIns="19050" anchor="ctr">
                    <a:noAutofit/>
                  </a:bodyPr>
                  <a:lstStyle/>
                  <a:p>
                    <a:pPr>
                      <a:defRPr sz="825">
                        <a:solidFill>
                          <a:srgbClr val="000000"/>
                        </a:solidFill>
                        <a:latin typeface="Tahoma"/>
                        <a:ea typeface="Tahoma"/>
                        <a:cs typeface="Tahoma"/>
                      </a:defRPr>
                    </a:pPr>
                    <a:r>
                      <a:rPr lang="en-US"/>
                      <a:t>0.0%</a:t>
                    </a:r>
                  </a:p>
                </c:rich>
              </c:tx>
              <c:spPr>
                <a:noFill/>
                <a:ln w="9525">
                  <a:solidFill>
                    <a:srgbClr val="000000"/>
                  </a:solidFill>
                </a:ln>
                <a:effectLst/>
              </c:sp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"/>
                      <c:h val="4.1852678571428568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6-5E7F-4992-B016-1F4EBE2C4102}"/>
                </c:ext>
              </c:extLst>
            </c:dLbl>
            <c:dLbl>
              <c:idx val="1"/>
              <c:layout>
                <c:manualLayout>
                  <c:x val="-0.13471344377607525"/>
                  <c:y val="-2.6506543150545285E-2"/>
                </c:manualLayout>
              </c:layout>
              <c:tx>
                <c:rich>
                  <a:bodyPr wrap="square" lIns="38100" tIns="19050" rIns="38100" bIns="19050" anchor="ctr">
                    <a:noAutofit/>
                  </a:bodyPr>
                  <a:lstStyle/>
                  <a:p>
                    <a:pPr>
                      <a:defRPr sz="825">
                        <a:solidFill>
                          <a:srgbClr val="000000"/>
                        </a:solidFill>
                        <a:latin typeface="Tahoma"/>
                        <a:ea typeface="Tahoma"/>
                        <a:cs typeface="Tahoma"/>
                      </a:defRPr>
                    </a:pPr>
                    <a:r>
                      <a:rPr lang="en-US"/>
                      <a:t>63.4%</a:t>
                    </a:r>
                  </a:p>
                </c:rich>
              </c:tx>
              <c:spPr>
                <a:noFill/>
                <a:ln w="9525">
                  <a:solidFill>
                    <a:srgbClr val="000000"/>
                  </a:solidFill>
                </a:ln>
                <a:effectLst/>
              </c:sp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9645545722034072"/>
                      <c:h val="4.1852678571428568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7-5E7F-4992-B016-1F4EBE2C4102}"/>
                </c:ext>
              </c:extLst>
            </c:dLbl>
            <c:dLbl>
              <c:idx val="2"/>
              <c:layout>
                <c:manualLayout>
                  <c:x val="-0.23579808597765561"/>
                  <c:y val="-2.6506543150545285E-2"/>
                </c:manualLayout>
              </c:layout>
              <c:tx>
                <c:rich>
                  <a:bodyPr wrap="square" lIns="38100" tIns="19050" rIns="38100" bIns="19050" anchor="ctr">
                    <a:noAutofit/>
                  </a:bodyPr>
                  <a:lstStyle/>
                  <a:p>
                    <a:pPr>
                      <a:defRPr sz="825">
                        <a:solidFill>
                          <a:srgbClr val="FFFFFF"/>
                        </a:solidFill>
                        <a:latin typeface="Tahoma"/>
                        <a:ea typeface="Tahoma"/>
                        <a:cs typeface="Tahoma"/>
                      </a:defRPr>
                    </a:pPr>
                    <a:r>
                      <a:rPr lang="en-US"/>
                      <a:t>36.6%</a:t>
                    </a:r>
                  </a:p>
                </c:rich>
              </c:tx>
              <c:spPr>
                <a:solidFill>
                  <a:srgbClr val="DC143C"/>
                </a:solidFill>
                <a:ln w="9525">
                  <a:solidFill>
                    <a:srgbClr val="000000"/>
                  </a:solidFill>
                </a:ln>
                <a:effectLst/>
              </c:sp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44468319516378879"/>
                      <c:h val="4.1852678571428568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8-5E7F-4992-B016-1F4EBE2C410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'NPV Probability Distribution'!$A$36:$A$38</c:f>
              <c:numCache>
                <c:formatCode>General</c:formatCode>
                <c:ptCount val="3"/>
                <c:pt idx="0">
                  <c:v>-15000000</c:v>
                </c:pt>
                <c:pt idx="1">
                  <c:v>5000000</c:v>
                </c:pt>
                <c:pt idx="2">
                  <c:v>-7500000</c:v>
                </c:pt>
              </c:numCache>
            </c:numRef>
          </c:xVal>
          <c:yVal>
            <c:numRef>
              <c:f>'NPV Probability Distribution'!$B$36:$B$38</c:f>
              <c:numCache>
                <c:formatCode>General</c:formatCode>
                <c:ptCount val="3"/>
                <c:pt idx="0">
                  <c:v>2.9999999999999999E-7</c:v>
                </c:pt>
                <c:pt idx="1">
                  <c:v>2.9999999999999999E-7</c:v>
                </c:pt>
                <c:pt idx="2">
                  <c:v>2.9999999999999999E-7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5E7F-4992-B016-1F4EBE2C41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2306256"/>
        <c:axId val="753660592"/>
      </c:scatterChart>
      <c:valAx>
        <c:axId val="762306256"/>
        <c:scaling>
          <c:orientation val="minMax"/>
          <c:max val="10000000"/>
          <c:min val="-15000000"/>
        </c:scaling>
        <c:delete val="0"/>
        <c:axPos val="b"/>
        <c:majorGridlines>
          <c:spPr>
            <a:ln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r>
                  <a:rPr lang="en-US"/>
                  <a:t>V</a:t>
                </a:r>
                <a:r>
                  <a:rPr lang="en-US" sz="825" b="0" i="0" u="none" strike="noStrike">
                    <a:solidFill>
                      <a:srgbClr val="000000"/>
                    </a:solidFill>
                    <a:latin typeface="Tahoma" panose="020B0604030504040204" pitchFamily="34" charset="0"/>
                  </a:rPr>
                  <a:t>alues in Millions ($)</a:t>
                </a:r>
              </a:p>
            </c:rich>
          </c:tx>
          <c:layout>
            <c:manualLayout>
              <c:xMode val="edge"/>
              <c:yMode val="edge"/>
              <c:x val="0.40093462517126638"/>
              <c:y val="0.921875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825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753660592"/>
        <c:crossesAt val="0"/>
        <c:crossBetween val="midCat"/>
        <c:majorUnit val="5000000"/>
        <c:dispUnits>
          <c:custUnit val="1000000"/>
        </c:dispUnits>
      </c:valAx>
      <c:valAx>
        <c:axId val="753660592"/>
        <c:scaling>
          <c:orientation val="minMax"/>
          <c:max val="2.9999999999999999E-7"/>
          <c:min val="0"/>
        </c:scaling>
        <c:delete val="0"/>
        <c:axPos val="l"/>
        <c:majorGridlines>
          <c:spPr>
            <a:ln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r>
                  <a:rPr lang="en-US"/>
                  <a:t>V</a:t>
                </a:r>
                <a:r>
                  <a:rPr lang="en-US" sz="825" b="0" i="0" u="none" strike="noStrike">
                    <a:solidFill>
                      <a:srgbClr val="000000"/>
                    </a:solidFill>
                    <a:latin typeface="Tahoma" panose="020B0604030504040204" pitchFamily="34" charset="0"/>
                  </a:rPr>
                  <a:t>alues x 10^-7</a:t>
                </a:r>
              </a:p>
            </c:rich>
          </c:tx>
          <c:overlay val="0"/>
        </c:title>
        <c:numFmt formatCode="0.0" sourceLinked="0"/>
        <c:majorTickMark val="out"/>
        <c:minorTickMark val="none"/>
        <c:tickLblPos val="nextTo"/>
        <c:txPr>
          <a:bodyPr/>
          <a:lstStyle/>
          <a:p>
            <a:pPr>
              <a:defRPr sz="825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762306256"/>
        <c:crossesAt val="-15000000"/>
        <c:crossBetween val="midCat"/>
        <c:majorUnit val="9.9999999999999995E-8"/>
        <c:dispUnits>
          <c:custUnit val="9.9999999999999995E-8"/>
        </c:dispUnits>
      </c:valAx>
      <c:spPr>
        <a:solidFill>
          <a:srgbClr val="F5F5F5"/>
        </a:solidFill>
        <a:ln>
          <a:noFill/>
        </a:ln>
        <a:effectLst/>
        <a:extLst>
          <a:ext uri="{91240B29-F687-4F45-9708-019B960494DF}">
            <a14:hiddenLine xmlns:a14="http://schemas.microsoft.com/office/drawing/2010/main">
              <a:noFill/>
            </a14:hiddenLine>
          </a:ext>
        </a:extLst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8996868271677434"/>
          <c:y val="0.45556536742619108"/>
          <c:w val="7.339988256018791E-2"/>
          <c:h val="0.12648809523809523"/>
        </c:manualLayout>
      </c:layout>
      <c:overlay val="1"/>
      <c:spPr>
        <a:ln w="25400">
          <a:noFill/>
        </a:ln>
      </c:spPr>
      <c:txPr>
        <a:bodyPr/>
        <a:lstStyle/>
        <a:p>
          <a:pPr>
            <a:defRPr sz="619"/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FFFF"/>
    </a:solidFill>
    <a:ln w="9525"/>
  </c:spPr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213360</xdr:colOff>
      <xdr:row>2</xdr:row>
      <xdr:rowOff>53340</xdr:rowOff>
    </xdr:from>
    <xdr:to>
      <xdr:col>10</xdr:col>
      <xdr:colOff>914400</xdr:colOff>
      <xdr:row>18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548640</xdr:colOff>
      <xdr:row>31</xdr:row>
      <xdr:rowOff>182880</xdr:rowOff>
    </xdr:from>
    <xdr:to>
      <xdr:col>8</xdr:col>
      <xdr:colOff>259080</xdr:colOff>
      <xdr:row>47</xdr:row>
      <xdr:rowOff>53340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C90470A-426A-4C06-9A98-2DE6D11FE3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0.12233</cdr:x>
      <cdr:y>0.44891</cdr:y>
    </cdr:from>
    <cdr:to>
      <cdr:x>0.83103</cdr:x>
      <cdr:y>0.63492</cdr:y>
    </cdr:to>
    <cdr:sp macro="" textlink="">
      <cdr:nvSpPr>
        <cdr:cNvPr id="2" name="R1145519405         ">
          <a:extLst xmlns:a="http://schemas.openxmlformats.org/drawingml/2006/main">
            <a:ext uri="{FF2B5EF4-FFF2-40B4-BE49-F238E27FC236}">
              <a16:creationId xmlns:a16="http://schemas.microsoft.com/office/drawing/2014/main" id="{D6EAB17A-5561-43FD-BE57-AE70CFDE6807}"/>
            </a:ext>
          </a:extLst>
        </cdr:cNvPr>
        <cdr:cNvSpPr txBox="1"/>
      </cdr:nvSpPr>
      <cdr:spPr>
        <a:xfrm xmlns:a="http://schemas.openxmlformats.org/drawingml/2006/main">
          <a:off x="635000" y="1532467"/>
          <a:ext cx="3678681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/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6E6E6E"/>
              </a:solidFill>
              <a:latin typeface="Arial" panose="020B0604020202020204" pitchFamily="34" charset="0"/>
            </a:rPr>
            <a:t>@RISK Trial Version
</a:t>
          </a:r>
          <a:r>
            <a:rPr lang="en-US" sz="1000" b="0" i="0">
              <a:solidFill>
                <a:srgbClr val="6E6E6E"/>
              </a:solidFill>
              <a:latin typeface="Arial" panose="020B0604020202020204" pitchFamily="34" charset="0"/>
            </a:rPr>
            <a:t>For Evaluation Purposes Only</a:t>
          </a:r>
        </a:p>
      </cdr:txBody>
    </cdr:sp>
  </cdr:relSizeAnchor>
  <cdr:relSizeAnchor xmlns:cdr="http://schemas.openxmlformats.org/drawingml/2006/chartDrawing">
    <cdr:from>
      <cdr:x>0.12233</cdr:x>
      <cdr:y>0.44891</cdr:y>
    </cdr:from>
    <cdr:to>
      <cdr:x>0.83103</cdr:x>
      <cdr:y>0.63492</cdr:y>
    </cdr:to>
    <cdr:sp macro="" textlink="">
      <cdr:nvSpPr>
        <cdr:cNvPr id="3" name="R1145519405        ">
          <a:extLst xmlns:a="http://schemas.openxmlformats.org/drawingml/2006/main">
            <a:ext uri="{FF2B5EF4-FFF2-40B4-BE49-F238E27FC236}">
              <a16:creationId xmlns:a16="http://schemas.microsoft.com/office/drawing/2014/main" id="{6B1CEE9B-87E2-4E56-B64E-6EA85FD35FE5}"/>
            </a:ext>
          </a:extLst>
        </cdr:cNvPr>
        <cdr:cNvSpPr txBox="1"/>
      </cdr:nvSpPr>
      <cdr:spPr>
        <a:xfrm xmlns:a="http://schemas.openxmlformats.org/drawingml/2006/main">
          <a:off x="635000" y="1532467"/>
          <a:ext cx="3678681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/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6E6E6E"/>
              </a:solidFill>
              <a:latin typeface="Arial" panose="020B0604020202020204" pitchFamily="34" charset="0"/>
            </a:rPr>
            <a:t>@RISK Trial Version
</a:t>
          </a:r>
          <a:r>
            <a:rPr lang="en-US" sz="1000" b="0" i="0">
              <a:solidFill>
                <a:srgbClr val="6E6E6E"/>
              </a:solidFill>
              <a:latin typeface="Arial" panose="020B0604020202020204" pitchFamily="34" charset="0"/>
            </a:rPr>
            <a:t>For Evaluation Purposes Only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862584</xdr:colOff>
      <xdr:row>20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B934E8-BF89-454C-849D-1EAAF30A82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0.12233</cdr:x>
      <cdr:y>0.44891</cdr:y>
    </cdr:from>
    <cdr:to>
      <cdr:x>0.83103</cdr:x>
      <cdr:y>0.63492</cdr:y>
    </cdr:to>
    <cdr:sp macro="" textlink="">
      <cdr:nvSpPr>
        <cdr:cNvPr id="2" name="R1145519405         ">
          <a:extLst xmlns:a="http://schemas.openxmlformats.org/drawingml/2006/main">
            <a:ext uri="{FF2B5EF4-FFF2-40B4-BE49-F238E27FC236}">
              <a16:creationId xmlns:a16="http://schemas.microsoft.com/office/drawing/2014/main" id="{D6EAB17A-5561-43FD-BE57-AE70CFDE6807}"/>
            </a:ext>
          </a:extLst>
        </cdr:cNvPr>
        <cdr:cNvSpPr txBox="1"/>
      </cdr:nvSpPr>
      <cdr:spPr>
        <a:xfrm xmlns:a="http://schemas.openxmlformats.org/drawingml/2006/main">
          <a:off x="635000" y="1532467"/>
          <a:ext cx="3678681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/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6E6E6E"/>
              </a:solidFill>
              <a:latin typeface="Arial" panose="020B0604020202020204" pitchFamily="34" charset="0"/>
            </a:rPr>
            <a:t>@RISK Trial Version
</a:t>
          </a:r>
          <a:r>
            <a:rPr lang="en-US" sz="1000" b="0" i="0">
              <a:solidFill>
                <a:srgbClr val="6E6E6E"/>
              </a:solidFill>
              <a:latin typeface="Arial" panose="020B0604020202020204" pitchFamily="34" charset="0"/>
            </a:rPr>
            <a:t>For Evaluation Purposes Only</a:t>
          </a:r>
        </a:p>
      </cdr:txBody>
    </cdr:sp>
  </cdr:relSizeAnchor>
  <cdr:relSizeAnchor xmlns:cdr="http://schemas.openxmlformats.org/drawingml/2006/chartDrawing">
    <cdr:from>
      <cdr:x>0.12233</cdr:x>
      <cdr:y>0.44891</cdr:y>
    </cdr:from>
    <cdr:to>
      <cdr:x>0.83103</cdr:x>
      <cdr:y>0.63492</cdr:y>
    </cdr:to>
    <cdr:sp macro="" textlink="">
      <cdr:nvSpPr>
        <cdr:cNvPr id="3" name="R1145519405        ">
          <a:extLst xmlns:a="http://schemas.openxmlformats.org/drawingml/2006/main">
            <a:ext uri="{FF2B5EF4-FFF2-40B4-BE49-F238E27FC236}">
              <a16:creationId xmlns:a16="http://schemas.microsoft.com/office/drawing/2014/main" id="{6B1CEE9B-87E2-4E56-B64E-6EA85FD35FE5}"/>
            </a:ext>
          </a:extLst>
        </cdr:cNvPr>
        <cdr:cNvSpPr txBox="1"/>
      </cdr:nvSpPr>
      <cdr:spPr>
        <a:xfrm xmlns:a="http://schemas.openxmlformats.org/drawingml/2006/main">
          <a:off x="635000" y="1532467"/>
          <a:ext cx="3678681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/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6E6E6E"/>
              </a:solidFill>
              <a:latin typeface="Arial" panose="020B0604020202020204" pitchFamily="34" charset="0"/>
            </a:rPr>
            <a:t>@RISK Trial Version
</a:t>
          </a:r>
          <a:r>
            <a:rPr lang="en-US" sz="1000" b="0" i="0">
              <a:solidFill>
                <a:srgbClr val="6E6E6E"/>
              </a:solidFill>
              <a:latin typeface="Arial" panose="020B0604020202020204" pitchFamily="34" charset="0"/>
            </a:rPr>
            <a:t>For Evaluation Purposes Only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228600</xdr:colOff>
      <xdr:row>4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E9CE94F-D250-491D-9B7A-8D20A39F096A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01040" cy="678180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8</xdr:row>
      <xdr:rowOff>9525</xdr:rowOff>
    </xdr:from>
    <xdr:to>
      <xdr:col>3</xdr:col>
      <xdr:colOff>676275</xdr:colOff>
      <xdr:row>8</xdr:row>
      <xdr:rowOff>1133475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98C09D3-6A11-4BAD-9642-FC80475AB6F9}"/>
            </a:ext>
          </a:extLst>
        </xdr:cNvPr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xfrm>
          <a:off x="954405" y="1602105"/>
          <a:ext cx="666750" cy="11239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685800</xdr:colOff>
      <xdr:row>4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DD5B97E-E464-4CDD-A5EB-D2F2B7D22345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85800" cy="678180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9</xdr:row>
      <xdr:rowOff>9525</xdr:rowOff>
    </xdr:from>
    <xdr:to>
      <xdr:col>3</xdr:col>
      <xdr:colOff>809625</xdr:colOff>
      <xdr:row>9</xdr:row>
      <xdr:rowOff>704850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49FA48B-701C-4827-AFBB-E504F5834C06}"/>
            </a:ext>
          </a:extLst>
        </xdr:cNvPr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xfrm>
          <a:off x="901065" y="1769745"/>
          <a:ext cx="845820" cy="695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6BE5E-2E38-4EEE-B3F6-3BA13BBD0EAD}">
  <dimension ref="A1:B1"/>
  <sheetViews>
    <sheetView workbookViewId="0"/>
  </sheetViews>
  <sheetFormatPr defaultRowHeight="13.2" x14ac:dyDescent="0.25"/>
  <sheetData>
    <row r="1" spans="1:2" x14ac:dyDescent="0.25">
      <c r="A1" s="7" t="s">
        <v>244</v>
      </c>
      <c r="B1" s="7" t="s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3"/>
  <sheetViews>
    <sheetView topLeftCell="A22" workbookViewId="0">
      <selection activeCell="B40" sqref="B40"/>
    </sheetView>
  </sheetViews>
  <sheetFormatPr defaultColWidth="8.88671875" defaultRowHeight="13.2" x14ac:dyDescent="0.25"/>
  <cols>
    <col min="1" max="1" width="35.88671875" customWidth="1"/>
    <col min="2" max="2" width="28.5546875" customWidth="1"/>
    <col min="3" max="3" width="14.21875" customWidth="1"/>
    <col min="4" max="4" width="14" bestFit="1" customWidth="1"/>
    <col min="5" max="5" width="14.21875" customWidth="1"/>
    <col min="6" max="6" width="15.21875" customWidth="1"/>
    <col min="7" max="7" width="16.88671875" customWidth="1"/>
    <col min="8" max="10" width="15.44140625" customWidth="1"/>
    <col min="11" max="22" width="14.44140625" bestFit="1" customWidth="1"/>
  </cols>
  <sheetData>
    <row r="1" spans="1:6" ht="17.399999999999999" x14ac:dyDescent="0.3">
      <c r="A1" s="29" t="s">
        <v>173</v>
      </c>
      <c r="D1" s="4"/>
      <c r="E1" s="4"/>
    </row>
    <row r="3" spans="1:6" ht="14.4" x14ac:dyDescent="0.3">
      <c r="A3" s="12" t="s">
        <v>17</v>
      </c>
      <c r="B3" s="8">
        <v>750</v>
      </c>
      <c r="C3" t="s">
        <v>0</v>
      </c>
      <c r="D3" s="65" t="s">
        <v>20</v>
      </c>
      <c r="E3" s="65"/>
      <c r="F3" s="65"/>
    </row>
    <row r="4" spans="1:6" ht="14.4" x14ac:dyDescent="0.3">
      <c r="A4" s="12" t="s">
        <v>22</v>
      </c>
      <c r="B4" s="8">
        <v>750</v>
      </c>
      <c r="C4" t="s">
        <v>0</v>
      </c>
      <c r="D4" s="66" t="s">
        <v>219</v>
      </c>
      <c r="E4" s="67"/>
      <c r="F4" s="67"/>
    </row>
    <row r="5" spans="1:6" ht="14.4" x14ac:dyDescent="0.3">
      <c r="A5" s="12" t="s">
        <v>21</v>
      </c>
      <c r="B5" s="8">
        <v>250</v>
      </c>
      <c r="C5" t="s">
        <v>0</v>
      </c>
      <c r="D5" s="67"/>
      <c r="E5" s="67"/>
      <c r="F5" s="67"/>
    </row>
    <row r="6" spans="1:6" ht="14.4" x14ac:dyDescent="0.3">
      <c r="A6" s="13" t="s">
        <v>202</v>
      </c>
      <c r="B6" s="39">
        <v>1</v>
      </c>
      <c r="D6" t="s">
        <v>18</v>
      </c>
      <c r="E6" s="8">
        <f>B4+B5</f>
        <v>1000</v>
      </c>
    </row>
    <row r="7" spans="1:6" ht="14.4" x14ac:dyDescent="0.3">
      <c r="D7" t="s">
        <v>19</v>
      </c>
      <c r="E7" s="8">
        <f>-LN(B5/(B4+B5))/9</f>
        <v>0.15403270679109896</v>
      </c>
    </row>
    <row r="8" spans="1:6" ht="14.4" x14ac:dyDescent="0.3">
      <c r="A8" s="12" t="s">
        <v>1</v>
      </c>
      <c r="B8" s="38">
        <v>5000</v>
      </c>
      <c r="C8" t="s">
        <v>2</v>
      </c>
    </row>
    <row r="9" spans="1:6" ht="14.4" x14ac:dyDescent="0.3">
      <c r="A9" s="12" t="s">
        <v>3</v>
      </c>
      <c r="B9" s="38">
        <v>-1000</v>
      </c>
      <c r="C9" t="s">
        <v>4</v>
      </c>
    </row>
    <row r="10" spans="1:6" ht="14.4" x14ac:dyDescent="0.3">
      <c r="A10" s="12" t="s">
        <v>24</v>
      </c>
      <c r="B10" s="38">
        <v>-1800000</v>
      </c>
      <c r="C10" t="s">
        <v>23</v>
      </c>
    </row>
    <row r="11" spans="1:6" x14ac:dyDescent="0.25">
      <c r="A11" s="12"/>
    </row>
    <row r="12" spans="1:6" ht="14.4" x14ac:dyDescent="0.3">
      <c r="A12" s="13" t="s">
        <v>71</v>
      </c>
      <c r="B12" s="38">
        <v>-8000</v>
      </c>
      <c r="C12" t="s">
        <v>5</v>
      </c>
    </row>
    <row r="13" spans="1:6" ht="14.4" x14ac:dyDescent="0.3">
      <c r="A13" s="13" t="s">
        <v>72</v>
      </c>
      <c r="B13" s="9">
        <v>0.3</v>
      </c>
      <c r="C13" t="s">
        <v>60</v>
      </c>
    </row>
    <row r="14" spans="1:6" x14ac:dyDescent="0.25">
      <c r="A14" s="12"/>
    </row>
    <row r="15" spans="1:6" ht="14.4" x14ac:dyDescent="0.3">
      <c r="A15" s="12" t="s">
        <v>6</v>
      </c>
      <c r="B15" s="8">
        <v>200</v>
      </c>
      <c r="C15" t="s">
        <v>7</v>
      </c>
    </row>
    <row r="16" spans="1:6" x14ac:dyDescent="0.25">
      <c r="A16" s="12"/>
    </row>
    <row r="17" spans="1:17" ht="14.4" x14ac:dyDescent="0.3">
      <c r="A17" s="13" t="s">
        <v>16</v>
      </c>
      <c r="B17" s="11">
        <v>0.12</v>
      </c>
    </row>
    <row r="18" spans="1:17" x14ac:dyDescent="0.25">
      <c r="A18" s="12"/>
    </row>
    <row r="19" spans="1:17" ht="14.4" x14ac:dyDescent="0.3">
      <c r="A19" s="12" t="s">
        <v>11</v>
      </c>
      <c r="B19" s="10">
        <v>6</v>
      </c>
      <c r="C19" t="s">
        <v>12</v>
      </c>
    </row>
    <row r="20" spans="1:17" x14ac:dyDescent="0.25">
      <c r="F20" s="3"/>
    </row>
    <row r="21" spans="1:17" x14ac:dyDescent="0.25">
      <c r="A21" s="13" t="s">
        <v>203</v>
      </c>
      <c r="B21" s="2">
        <f ca="1">RANDBETWEEN(50,150)/100</f>
        <v>1.4</v>
      </c>
    </row>
    <row r="24" spans="1:17" ht="13.8" thickBot="1" x14ac:dyDescent="0.3">
      <c r="G24" s="1"/>
      <c r="M24" t="s">
        <v>26</v>
      </c>
    </row>
    <row r="25" spans="1:17" ht="15" thickBot="1" x14ac:dyDescent="0.35">
      <c r="A25" s="17" t="s">
        <v>8</v>
      </c>
      <c r="B25" s="27">
        <v>0</v>
      </c>
      <c r="C25" s="28">
        <v>1</v>
      </c>
      <c r="D25" s="27">
        <v>2</v>
      </c>
      <c r="E25" s="28">
        <v>3</v>
      </c>
      <c r="F25" s="27">
        <v>4</v>
      </c>
      <c r="G25" s="27">
        <v>5</v>
      </c>
      <c r="H25" s="27">
        <v>6</v>
      </c>
      <c r="I25" s="27">
        <v>7</v>
      </c>
      <c r="J25" s="27">
        <v>8</v>
      </c>
      <c r="K25" s="27">
        <v>9</v>
      </c>
      <c r="L25" s="27">
        <v>10</v>
      </c>
      <c r="M25" s="27">
        <v>11</v>
      </c>
      <c r="N25" s="27">
        <v>12</v>
      </c>
      <c r="O25" s="27">
        <v>13</v>
      </c>
      <c r="P25" s="27">
        <v>14</v>
      </c>
      <c r="Q25" s="27">
        <v>15</v>
      </c>
    </row>
    <row r="26" spans="1:17" ht="14.4" x14ac:dyDescent="0.3">
      <c r="A26" s="15" t="s">
        <v>9</v>
      </c>
      <c r="B26" s="33"/>
      <c r="C26" s="40">
        <f t="shared" ref="C26:Q26" ca="1" si="0">ROUND((SUM($B$3:$B$5)-$E$6*EXP(-$E$7*(C25-1)))*$B$6*$B$21,0)</f>
        <v>1050</v>
      </c>
      <c r="D26" s="40">
        <f t="shared" ca="1" si="0"/>
        <v>1250</v>
      </c>
      <c r="E26" s="40">
        <f t="shared" ca="1" si="0"/>
        <v>1421</v>
      </c>
      <c r="F26" s="40">
        <f t="shared" ca="1" si="0"/>
        <v>1568</v>
      </c>
      <c r="G26" s="40">
        <f t="shared" ca="1" si="0"/>
        <v>1694</v>
      </c>
      <c r="H26" s="40">
        <f t="shared" ca="1" si="0"/>
        <v>1802</v>
      </c>
      <c r="I26" s="40">
        <f t="shared" ca="1" si="0"/>
        <v>1894</v>
      </c>
      <c r="J26" s="40">
        <f t="shared" ca="1" si="0"/>
        <v>1974</v>
      </c>
      <c r="K26" s="40">
        <f t="shared" ca="1" si="0"/>
        <v>2042</v>
      </c>
      <c r="L26" s="40">
        <f t="shared" ca="1" si="0"/>
        <v>2100</v>
      </c>
      <c r="M26" s="40">
        <f t="shared" ca="1" si="0"/>
        <v>2150</v>
      </c>
      <c r="N26" s="40">
        <f t="shared" ca="1" si="0"/>
        <v>2193</v>
      </c>
      <c r="O26" s="40">
        <f t="shared" ca="1" si="0"/>
        <v>2230</v>
      </c>
      <c r="P26" s="40">
        <f t="shared" ca="1" si="0"/>
        <v>2261</v>
      </c>
      <c r="Q26" s="40">
        <f t="shared" ca="1" si="0"/>
        <v>2288</v>
      </c>
    </row>
    <row r="27" spans="1:17" ht="15" thickBot="1" x14ac:dyDescent="0.35">
      <c r="A27" s="14" t="s">
        <v>11</v>
      </c>
      <c r="B27" s="34">
        <v>0</v>
      </c>
      <c r="C27" s="34">
        <f>$B$19*$B$15</f>
        <v>1200</v>
      </c>
      <c r="D27" s="34">
        <f t="shared" ref="D27:Q27" si="1">$B$19*$B$15</f>
        <v>1200</v>
      </c>
      <c r="E27" s="34">
        <f t="shared" si="1"/>
        <v>1200</v>
      </c>
      <c r="F27" s="34">
        <f t="shared" si="1"/>
        <v>1200</v>
      </c>
      <c r="G27" s="34">
        <f t="shared" si="1"/>
        <v>1200</v>
      </c>
      <c r="H27" s="34">
        <f t="shared" si="1"/>
        <v>1200</v>
      </c>
      <c r="I27" s="34">
        <f t="shared" si="1"/>
        <v>1200</v>
      </c>
      <c r="J27" s="34">
        <f t="shared" si="1"/>
        <v>1200</v>
      </c>
      <c r="K27" s="34">
        <f t="shared" si="1"/>
        <v>1200</v>
      </c>
      <c r="L27" s="34">
        <f t="shared" si="1"/>
        <v>1200</v>
      </c>
      <c r="M27" s="34">
        <f t="shared" si="1"/>
        <v>1200</v>
      </c>
      <c r="N27" s="34">
        <f t="shared" si="1"/>
        <v>1200</v>
      </c>
      <c r="O27" s="34">
        <f t="shared" si="1"/>
        <v>1200</v>
      </c>
      <c r="P27" s="34">
        <f t="shared" si="1"/>
        <v>1200</v>
      </c>
      <c r="Q27" s="34">
        <f t="shared" si="1"/>
        <v>1200</v>
      </c>
    </row>
    <row r="28" spans="1:17" ht="14.4" x14ac:dyDescent="0.3">
      <c r="A28" s="16" t="s">
        <v>10</v>
      </c>
      <c r="B28" s="35">
        <f t="shared" ref="B28:Q28" si="2">MIN(B27,B26)*$B$8</f>
        <v>0</v>
      </c>
      <c r="C28" s="35">
        <f ca="1">MIN(C27,C26)*$B$8</f>
        <v>5250000</v>
      </c>
      <c r="D28" s="35">
        <f t="shared" ca="1" si="2"/>
        <v>6000000</v>
      </c>
      <c r="E28" s="35">
        <f t="shared" ca="1" si="2"/>
        <v>6000000</v>
      </c>
      <c r="F28" s="35">
        <f t="shared" ca="1" si="2"/>
        <v>6000000</v>
      </c>
      <c r="G28" s="35">
        <f t="shared" ca="1" si="2"/>
        <v>6000000</v>
      </c>
      <c r="H28" s="35">
        <f t="shared" ca="1" si="2"/>
        <v>6000000</v>
      </c>
      <c r="I28" s="35">
        <f t="shared" ca="1" si="2"/>
        <v>6000000</v>
      </c>
      <c r="J28" s="35">
        <f t="shared" ca="1" si="2"/>
        <v>6000000</v>
      </c>
      <c r="K28" s="35">
        <f t="shared" ca="1" si="2"/>
        <v>6000000</v>
      </c>
      <c r="L28" s="35">
        <f t="shared" ca="1" si="2"/>
        <v>6000000</v>
      </c>
      <c r="M28" s="35">
        <f t="shared" ca="1" si="2"/>
        <v>6000000</v>
      </c>
      <c r="N28" s="35">
        <f t="shared" ca="1" si="2"/>
        <v>6000000</v>
      </c>
      <c r="O28" s="35">
        <f t="shared" ca="1" si="2"/>
        <v>6000000</v>
      </c>
      <c r="P28" s="35">
        <f t="shared" ca="1" si="2"/>
        <v>6000000</v>
      </c>
      <c r="Q28" s="35">
        <f t="shared" ca="1" si="2"/>
        <v>6000000</v>
      </c>
    </row>
    <row r="29" spans="1:17" ht="14.4" x14ac:dyDescent="0.3">
      <c r="A29" s="14" t="s">
        <v>13</v>
      </c>
      <c r="B29" s="35">
        <f t="shared" ref="B29" si="3">-B27*$B$9</f>
        <v>0</v>
      </c>
      <c r="C29" s="35">
        <f>C27*$B$9</f>
        <v>-1200000</v>
      </c>
      <c r="D29" s="35">
        <f t="shared" ref="D29:Q29" si="4">D27*$B$9</f>
        <v>-1200000</v>
      </c>
      <c r="E29" s="35">
        <f t="shared" si="4"/>
        <v>-1200000</v>
      </c>
      <c r="F29" s="35">
        <f t="shared" si="4"/>
        <v>-1200000</v>
      </c>
      <c r="G29" s="35">
        <f t="shared" si="4"/>
        <v>-1200000</v>
      </c>
      <c r="H29" s="35">
        <f t="shared" si="4"/>
        <v>-1200000</v>
      </c>
      <c r="I29" s="35">
        <f t="shared" si="4"/>
        <v>-1200000</v>
      </c>
      <c r="J29" s="35">
        <f t="shared" si="4"/>
        <v>-1200000</v>
      </c>
      <c r="K29" s="35">
        <f t="shared" si="4"/>
        <v>-1200000</v>
      </c>
      <c r="L29" s="35">
        <f t="shared" si="4"/>
        <v>-1200000</v>
      </c>
      <c r="M29" s="35">
        <f t="shared" si="4"/>
        <v>-1200000</v>
      </c>
      <c r="N29" s="35">
        <f t="shared" si="4"/>
        <v>-1200000</v>
      </c>
      <c r="O29" s="35">
        <f t="shared" si="4"/>
        <v>-1200000</v>
      </c>
      <c r="P29" s="35">
        <f t="shared" si="4"/>
        <v>-1200000</v>
      </c>
      <c r="Q29" s="35">
        <f t="shared" si="4"/>
        <v>-1200000</v>
      </c>
    </row>
    <row r="30" spans="1:17" ht="15" thickBot="1" x14ac:dyDescent="0.35">
      <c r="A30" s="18" t="s">
        <v>25</v>
      </c>
      <c r="B30" s="36">
        <f t="shared" ref="B30:Q30" si="5">$B$10</f>
        <v>-1800000</v>
      </c>
      <c r="C30" s="36">
        <f t="shared" si="5"/>
        <v>-1800000</v>
      </c>
      <c r="D30" s="36">
        <f t="shared" si="5"/>
        <v>-1800000</v>
      </c>
      <c r="E30" s="36">
        <f>$B$10</f>
        <v>-1800000</v>
      </c>
      <c r="F30" s="36">
        <f t="shared" si="5"/>
        <v>-1800000</v>
      </c>
      <c r="G30" s="36">
        <f t="shared" si="5"/>
        <v>-1800000</v>
      </c>
      <c r="H30" s="36">
        <f t="shared" si="5"/>
        <v>-1800000</v>
      </c>
      <c r="I30" s="36">
        <f t="shared" si="5"/>
        <v>-1800000</v>
      </c>
      <c r="J30" s="36">
        <f t="shared" si="5"/>
        <v>-1800000</v>
      </c>
      <c r="K30" s="36">
        <f t="shared" si="5"/>
        <v>-1800000</v>
      </c>
      <c r="L30" s="36">
        <f t="shared" si="5"/>
        <v>-1800000</v>
      </c>
      <c r="M30" s="36">
        <f t="shared" si="5"/>
        <v>-1800000</v>
      </c>
      <c r="N30" s="36">
        <f t="shared" si="5"/>
        <v>-1800000</v>
      </c>
      <c r="O30" s="36">
        <f t="shared" si="5"/>
        <v>-1800000</v>
      </c>
      <c r="P30" s="36">
        <f t="shared" si="5"/>
        <v>-1800000</v>
      </c>
      <c r="Q30" s="36">
        <f t="shared" si="5"/>
        <v>-1800000</v>
      </c>
    </row>
    <row r="31" spans="1:17" ht="15" thickBot="1" x14ac:dyDescent="0.35">
      <c r="A31" s="37" t="s">
        <v>201</v>
      </c>
      <c r="B31" s="36">
        <f>SUM(B28:B30)</f>
        <v>-1800000</v>
      </c>
      <c r="C31" s="36">
        <f ca="1">SUM(C28:C30)</f>
        <v>2250000</v>
      </c>
      <c r="D31" s="36">
        <f t="shared" ref="D31:Q31" ca="1" si="6">SUM(D28:D30)</f>
        <v>3000000</v>
      </c>
      <c r="E31" s="36">
        <f t="shared" ca="1" si="6"/>
        <v>3000000</v>
      </c>
      <c r="F31" s="36">
        <f t="shared" ca="1" si="6"/>
        <v>3000000</v>
      </c>
      <c r="G31" s="36">
        <f t="shared" ca="1" si="6"/>
        <v>3000000</v>
      </c>
      <c r="H31" s="36">
        <f t="shared" ca="1" si="6"/>
        <v>3000000</v>
      </c>
      <c r="I31" s="36">
        <f t="shared" ca="1" si="6"/>
        <v>3000000</v>
      </c>
      <c r="J31" s="36">
        <f t="shared" ca="1" si="6"/>
        <v>3000000</v>
      </c>
      <c r="K31" s="36">
        <f t="shared" ca="1" si="6"/>
        <v>3000000</v>
      </c>
      <c r="L31" s="36">
        <f t="shared" ca="1" si="6"/>
        <v>3000000</v>
      </c>
      <c r="M31" s="36">
        <f t="shared" ca="1" si="6"/>
        <v>3000000</v>
      </c>
      <c r="N31" s="36">
        <f t="shared" ca="1" si="6"/>
        <v>3000000</v>
      </c>
      <c r="O31" s="36">
        <f t="shared" ca="1" si="6"/>
        <v>3000000</v>
      </c>
      <c r="P31" s="36">
        <f t="shared" ca="1" si="6"/>
        <v>3000000</v>
      </c>
      <c r="Q31" s="36">
        <f t="shared" ca="1" si="6"/>
        <v>3000000</v>
      </c>
    </row>
    <row r="32" spans="1:17" ht="15" thickBot="1" x14ac:dyDescent="0.35">
      <c r="A32" s="37" t="s">
        <v>174</v>
      </c>
      <c r="B32" s="43">
        <f ca="1">B31+NPV(B17,C31:Q31)</f>
        <v>17962950.611252144</v>
      </c>
    </row>
    <row r="33" spans="1:5" ht="13.8" thickBot="1" x14ac:dyDescent="0.3"/>
    <row r="34" spans="1:5" ht="14.4" x14ac:dyDescent="0.3">
      <c r="A34" s="63" t="s">
        <v>71</v>
      </c>
      <c r="B34" s="5" t="s">
        <v>14</v>
      </c>
      <c r="C34" s="31">
        <f>IF(B19=1,B12*B15*1,IF(B19&gt;=2,B12*B15*2,0))</f>
        <v>-3200000</v>
      </c>
      <c r="E34" s="41"/>
    </row>
    <row r="35" spans="1:5" ht="15" thickBot="1" x14ac:dyDescent="0.35">
      <c r="A35" s="64"/>
      <c r="B35" s="6" t="s">
        <v>15</v>
      </c>
      <c r="C35" s="32">
        <f>((B12*(B13+1))*B15*(B19-2))</f>
        <v>-8320000</v>
      </c>
    </row>
    <row r="36" spans="1:5" ht="13.8" thickBot="1" x14ac:dyDescent="0.3"/>
    <row r="37" spans="1:5" ht="15" thickBot="1" x14ac:dyDescent="0.35">
      <c r="A37" s="17" t="s">
        <v>73</v>
      </c>
      <c r="B37" s="30" t="e" cm="1">
        <f t="array" aca="1" ref="B37" ca="1">_xll.RiskOutput("NPV")+(B31+C34+C35)+NPV(B17,C31:Q31)</f>
        <v>#NAME?</v>
      </c>
    </row>
    <row r="39" spans="1:5" x14ac:dyDescent="0.25">
      <c r="A39" s="69" t="s">
        <v>246</v>
      </c>
      <c r="B39" s="69"/>
      <c r="C39" s="68"/>
      <c r="D39" s="68"/>
    </row>
    <row r="40" spans="1:5" ht="14.4" x14ac:dyDescent="0.3">
      <c r="A40" s="13" t="s">
        <v>236</v>
      </c>
      <c r="B40" s="45">
        <f>576489.328988102</f>
        <v>576489.32898810203</v>
      </c>
      <c r="C40" s="13"/>
    </row>
    <row r="41" spans="1:5" x14ac:dyDescent="0.25">
      <c r="A41" s="13"/>
      <c r="B41" s="13"/>
      <c r="C41" s="13"/>
    </row>
    <row r="42" spans="1:5" ht="14.4" x14ac:dyDescent="0.3">
      <c r="A42" s="12" t="s">
        <v>222</v>
      </c>
      <c r="B42" s="44">
        <v>0.36599999999999999</v>
      </c>
      <c r="C42" s="41"/>
    </row>
    <row r="44" spans="1:5" x14ac:dyDescent="0.25">
      <c r="A44" s="42"/>
    </row>
    <row r="45" spans="1:5" x14ac:dyDescent="0.25">
      <c r="A45" s="42"/>
    </row>
    <row r="46" spans="1:5" x14ac:dyDescent="0.25">
      <c r="A46" s="42"/>
    </row>
    <row r="47" spans="1:5" x14ac:dyDescent="0.25">
      <c r="A47" s="42"/>
    </row>
    <row r="48" spans="1:5" x14ac:dyDescent="0.25">
      <c r="A48" s="42"/>
    </row>
    <row r="49" spans="1:1" x14ac:dyDescent="0.25">
      <c r="A49" s="42"/>
    </row>
    <row r="50" spans="1:1" x14ac:dyDescent="0.25">
      <c r="A50" s="42"/>
    </row>
    <row r="51" spans="1:1" x14ac:dyDescent="0.25">
      <c r="A51" s="42"/>
    </row>
    <row r="52" spans="1:1" x14ac:dyDescent="0.25">
      <c r="A52" s="42"/>
    </row>
    <row r="53" spans="1:1" x14ac:dyDescent="0.25">
      <c r="A53" s="42"/>
    </row>
    <row r="54" spans="1:1" x14ac:dyDescent="0.25">
      <c r="A54" s="42"/>
    </row>
    <row r="55" spans="1:1" x14ac:dyDescent="0.25">
      <c r="A55" s="42"/>
    </row>
    <row r="56" spans="1:1" x14ac:dyDescent="0.25">
      <c r="A56" s="42"/>
    </row>
    <row r="57" spans="1:1" x14ac:dyDescent="0.25">
      <c r="A57" s="42"/>
    </row>
    <row r="58" spans="1:1" x14ac:dyDescent="0.25">
      <c r="A58" s="42"/>
    </row>
    <row r="59" spans="1:1" x14ac:dyDescent="0.25">
      <c r="A59" s="42"/>
    </row>
    <row r="60" spans="1:1" x14ac:dyDescent="0.25">
      <c r="A60" s="42"/>
    </row>
    <row r="61" spans="1:1" x14ac:dyDescent="0.25">
      <c r="A61" s="42"/>
    </row>
    <row r="62" spans="1:1" x14ac:dyDescent="0.25">
      <c r="A62" s="42"/>
    </row>
    <row r="63" spans="1:1" x14ac:dyDescent="0.25">
      <c r="A63" s="42"/>
    </row>
    <row r="64" spans="1:1" x14ac:dyDescent="0.25">
      <c r="A64" s="42"/>
    </row>
    <row r="65" spans="1:1" x14ac:dyDescent="0.25">
      <c r="A65" s="42"/>
    </row>
    <row r="66" spans="1:1" x14ac:dyDescent="0.25">
      <c r="A66" s="42"/>
    </row>
    <row r="67" spans="1:1" x14ac:dyDescent="0.25">
      <c r="A67" s="42"/>
    </row>
    <row r="68" spans="1:1" x14ac:dyDescent="0.25">
      <c r="A68" s="42"/>
    </row>
    <row r="69" spans="1:1" x14ac:dyDescent="0.25">
      <c r="A69" s="42"/>
    </row>
    <row r="70" spans="1:1" x14ac:dyDescent="0.25">
      <c r="A70" s="42"/>
    </row>
    <row r="71" spans="1:1" x14ac:dyDescent="0.25">
      <c r="A71" s="42"/>
    </row>
    <row r="72" spans="1:1" x14ac:dyDescent="0.25">
      <c r="A72" s="42"/>
    </row>
    <row r="73" spans="1:1" x14ac:dyDescent="0.25">
      <c r="A73" s="42"/>
    </row>
    <row r="74" spans="1:1" x14ac:dyDescent="0.25">
      <c r="A74" s="42"/>
    </row>
    <row r="75" spans="1:1" x14ac:dyDescent="0.25">
      <c r="A75" s="42"/>
    </row>
    <row r="76" spans="1:1" x14ac:dyDescent="0.25">
      <c r="A76" s="42"/>
    </row>
    <row r="77" spans="1:1" x14ac:dyDescent="0.25">
      <c r="A77" s="42"/>
    </row>
    <row r="78" spans="1:1" x14ac:dyDescent="0.25">
      <c r="A78" s="42"/>
    </row>
    <row r="79" spans="1:1" x14ac:dyDescent="0.25">
      <c r="A79" s="42"/>
    </row>
    <row r="80" spans="1:1" x14ac:dyDescent="0.25">
      <c r="A80" s="42"/>
    </row>
    <row r="81" spans="1:1" x14ac:dyDescent="0.25">
      <c r="A81" s="42"/>
    </row>
    <row r="82" spans="1:1" x14ac:dyDescent="0.25">
      <c r="A82" s="42"/>
    </row>
    <row r="83" spans="1:1" x14ac:dyDescent="0.25">
      <c r="A83" s="42"/>
    </row>
    <row r="84" spans="1:1" x14ac:dyDescent="0.25">
      <c r="A84" s="42"/>
    </row>
    <row r="85" spans="1:1" x14ac:dyDescent="0.25">
      <c r="A85" s="42"/>
    </row>
    <row r="86" spans="1:1" x14ac:dyDescent="0.25">
      <c r="A86" s="42"/>
    </row>
    <row r="87" spans="1:1" x14ac:dyDescent="0.25">
      <c r="A87" s="42"/>
    </row>
    <row r="88" spans="1:1" x14ac:dyDescent="0.25">
      <c r="A88" s="42"/>
    </row>
    <row r="89" spans="1:1" x14ac:dyDescent="0.25">
      <c r="A89" s="42"/>
    </row>
    <row r="90" spans="1:1" x14ac:dyDescent="0.25">
      <c r="A90" s="42"/>
    </row>
    <row r="91" spans="1:1" x14ac:dyDescent="0.25">
      <c r="A91" s="42"/>
    </row>
    <row r="92" spans="1:1" x14ac:dyDescent="0.25">
      <c r="A92" s="42"/>
    </row>
    <row r="93" spans="1:1" x14ac:dyDescent="0.25">
      <c r="A93" s="42"/>
    </row>
    <row r="94" spans="1:1" x14ac:dyDescent="0.25">
      <c r="A94" s="42"/>
    </row>
    <row r="95" spans="1:1" x14ac:dyDescent="0.25">
      <c r="A95" s="42"/>
    </row>
    <row r="96" spans="1:1" x14ac:dyDescent="0.25">
      <c r="A96" s="42"/>
    </row>
    <row r="97" spans="1:1" x14ac:dyDescent="0.25">
      <c r="A97" s="42"/>
    </row>
    <row r="98" spans="1:1" x14ac:dyDescent="0.25">
      <c r="A98" s="42"/>
    </row>
    <row r="99" spans="1:1" x14ac:dyDescent="0.25">
      <c r="A99" s="42"/>
    </row>
    <row r="100" spans="1:1" x14ac:dyDescent="0.25">
      <c r="A100" s="42"/>
    </row>
    <row r="101" spans="1:1" x14ac:dyDescent="0.25">
      <c r="A101" s="42"/>
    </row>
    <row r="102" spans="1:1" x14ac:dyDescent="0.25">
      <c r="A102" s="42"/>
    </row>
    <row r="103" spans="1:1" x14ac:dyDescent="0.25">
      <c r="A103" s="42"/>
    </row>
    <row r="104" spans="1:1" x14ac:dyDescent="0.25">
      <c r="A104" s="42"/>
    </row>
    <row r="105" spans="1:1" x14ac:dyDescent="0.25">
      <c r="A105" s="42"/>
    </row>
    <row r="106" spans="1:1" x14ac:dyDescent="0.25">
      <c r="A106" s="42"/>
    </row>
    <row r="107" spans="1:1" x14ac:dyDescent="0.25">
      <c r="A107" s="42"/>
    </row>
    <row r="108" spans="1:1" x14ac:dyDescent="0.25">
      <c r="A108" s="42"/>
    </row>
    <row r="109" spans="1:1" x14ac:dyDescent="0.25">
      <c r="A109" s="42"/>
    </row>
    <row r="110" spans="1:1" x14ac:dyDescent="0.25">
      <c r="A110" s="42"/>
    </row>
    <row r="111" spans="1:1" x14ac:dyDescent="0.25">
      <c r="A111" s="42"/>
    </row>
    <row r="112" spans="1:1" x14ac:dyDescent="0.25">
      <c r="A112" s="42"/>
    </row>
    <row r="113" spans="1:1" x14ac:dyDescent="0.25">
      <c r="A113" s="42"/>
    </row>
    <row r="114" spans="1:1" x14ac:dyDescent="0.25">
      <c r="A114" s="42"/>
    </row>
    <row r="115" spans="1:1" x14ac:dyDescent="0.25">
      <c r="A115" s="42"/>
    </row>
    <row r="116" spans="1:1" x14ac:dyDescent="0.25">
      <c r="A116" s="42"/>
    </row>
    <row r="117" spans="1:1" x14ac:dyDescent="0.25">
      <c r="A117" s="42"/>
    </row>
    <row r="118" spans="1:1" x14ac:dyDescent="0.25">
      <c r="A118" s="42"/>
    </row>
    <row r="119" spans="1:1" x14ac:dyDescent="0.25">
      <c r="A119" s="42"/>
    </row>
    <row r="120" spans="1:1" x14ac:dyDescent="0.25">
      <c r="A120" s="42"/>
    </row>
    <row r="121" spans="1:1" x14ac:dyDescent="0.25">
      <c r="A121" s="42"/>
    </row>
    <row r="122" spans="1:1" x14ac:dyDescent="0.25">
      <c r="A122" s="42"/>
    </row>
    <row r="123" spans="1:1" x14ac:dyDescent="0.25">
      <c r="A123" s="42"/>
    </row>
    <row r="124" spans="1:1" x14ac:dyDescent="0.25">
      <c r="A124" s="42"/>
    </row>
    <row r="125" spans="1:1" x14ac:dyDescent="0.25">
      <c r="A125" s="42"/>
    </row>
    <row r="126" spans="1:1" x14ac:dyDescent="0.25">
      <c r="A126" s="42"/>
    </row>
    <row r="127" spans="1:1" x14ac:dyDescent="0.25">
      <c r="A127" s="42"/>
    </row>
    <row r="128" spans="1:1" x14ac:dyDescent="0.25">
      <c r="A128" s="42"/>
    </row>
    <row r="129" spans="1:1" x14ac:dyDescent="0.25">
      <c r="A129" s="42"/>
    </row>
    <row r="130" spans="1:1" x14ac:dyDescent="0.25">
      <c r="A130" s="42"/>
    </row>
    <row r="131" spans="1:1" x14ac:dyDescent="0.25">
      <c r="A131" s="42"/>
    </row>
    <row r="132" spans="1:1" x14ac:dyDescent="0.25">
      <c r="A132" s="42"/>
    </row>
    <row r="133" spans="1:1" x14ac:dyDescent="0.25">
      <c r="A133" s="42"/>
    </row>
    <row r="134" spans="1:1" x14ac:dyDescent="0.25">
      <c r="A134" s="42"/>
    </row>
    <row r="135" spans="1:1" x14ac:dyDescent="0.25">
      <c r="A135" s="42"/>
    </row>
    <row r="136" spans="1:1" x14ac:dyDescent="0.25">
      <c r="A136" s="42"/>
    </row>
    <row r="137" spans="1:1" x14ac:dyDescent="0.25">
      <c r="A137" s="42"/>
    </row>
    <row r="138" spans="1:1" x14ac:dyDescent="0.25">
      <c r="A138" s="42"/>
    </row>
    <row r="139" spans="1:1" x14ac:dyDescent="0.25">
      <c r="A139" s="42"/>
    </row>
    <row r="140" spans="1:1" x14ac:dyDescent="0.25">
      <c r="A140" s="42"/>
    </row>
    <row r="141" spans="1:1" x14ac:dyDescent="0.25">
      <c r="A141" s="42"/>
    </row>
    <row r="142" spans="1:1" x14ac:dyDescent="0.25">
      <c r="A142" s="42"/>
    </row>
    <row r="143" spans="1:1" x14ac:dyDescent="0.25">
      <c r="A143" s="42"/>
    </row>
  </sheetData>
  <mergeCells count="5">
    <mergeCell ref="A34:A35"/>
    <mergeCell ref="D3:F3"/>
    <mergeCell ref="D4:F5"/>
    <mergeCell ref="C39:D39"/>
    <mergeCell ref="A39:B39"/>
  </mergeCells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7A3DF-556F-46DD-9861-A7F37666606E}">
  <dimension ref="A23:G3166"/>
  <sheetViews>
    <sheetView workbookViewId="0">
      <selection activeCell="G20" sqref="G20"/>
    </sheetView>
  </sheetViews>
  <sheetFormatPr defaultColWidth="15.77734375" defaultRowHeight="13.2" x14ac:dyDescent="0.25"/>
  <sheetData>
    <row r="23" spans="1:7" ht="13.2" customHeight="1" x14ac:dyDescent="0.25">
      <c r="A23" s="70" t="s">
        <v>245</v>
      </c>
      <c r="B23" s="70"/>
      <c r="C23" s="70"/>
      <c r="D23" s="70"/>
      <c r="E23" s="70"/>
      <c r="F23" s="62"/>
      <c r="G23" s="62"/>
    </row>
    <row r="24" spans="1:7" x14ac:dyDescent="0.25">
      <c r="A24" s="61"/>
      <c r="B24" s="61"/>
      <c r="C24" s="61"/>
      <c r="D24" s="61"/>
      <c r="E24" s="61"/>
      <c r="F24" s="62"/>
      <c r="G24" s="62"/>
    </row>
    <row r="25" spans="1:7" x14ac:dyDescent="0.25">
      <c r="A25" s="62"/>
      <c r="B25" s="62"/>
      <c r="C25" s="62"/>
      <c r="D25" s="62"/>
      <c r="E25" s="62"/>
      <c r="F25" s="62"/>
      <c r="G25" s="62"/>
    </row>
    <row r="33" spans="1:6" x14ac:dyDescent="0.25">
      <c r="A33" s="59" t="s">
        <v>241</v>
      </c>
      <c r="B33" s="60" t="s">
        <v>242</v>
      </c>
      <c r="E33" s="59" t="s">
        <v>237</v>
      </c>
      <c r="F33" s="60" t="s">
        <v>238</v>
      </c>
    </row>
    <row r="34" spans="1:6" x14ac:dyDescent="0.25">
      <c r="A34" s="55">
        <v>-15000000</v>
      </c>
      <c r="B34" s="57">
        <v>2.9999999999999999E-7</v>
      </c>
      <c r="E34" s="55">
        <v>-13295979.753557334</v>
      </c>
      <c r="F34" s="57">
        <v>2.6004107521750035E-8</v>
      </c>
    </row>
    <row r="35" spans="1:6" x14ac:dyDescent="0.25">
      <c r="A35" s="55">
        <v>0</v>
      </c>
      <c r="B35" s="57">
        <v>2.9999999999999999E-7</v>
      </c>
      <c r="E35" s="55">
        <v>-12603781.415854543</v>
      </c>
      <c r="F35" s="57">
        <v>2.0225416961361141E-8</v>
      </c>
    </row>
    <row r="36" spans="1:6" x14ac:dyDescent="0.25">
      <c r="A36" s="55">
        <v>-15000000</v>
      </c>
      <c r="B36" s="57">
        <v>2.9999999999999999E-7</v>
      </c>
      <c r="E36" s="55">
        <v>-11911583.078151753</v>
      </c>
      <c r="F36" s="57">
        <v>4.0450833922722275E-8</v>
      </c>
    </row>
    <row r="37" spans="1:6" x14ac:dyDescent="0.25">
      <c r="A37" s="55">
        <v>5000000</v>
      </c>
      <c r="B37" s="57">
        <v>2.9999999999999999E-7</v>
      </c>
      <c r="E37" s="55">
        <v>-11219384.740448963</v>
      </c>
      <c r="F37" s="57">
        <v>1.5891399041069502E-8</v>
      </c>
    </row>
    <row r="38" spans="1:6" x14ac:dyDescent="0.25">
      <c r="A38" s="56">
        <v>-7500000</v>
      </c>
      <c r="B38" s="58">
        <v>2.9999999999999999E-7</v>
      </c>
      <c r="E38" s="55">
        <v>-10527186.402746174</v>
      </c>
      <c r="F38" s="57">
        <v>3.1782798082138938E-8</v>
      </c>
    </row>
    <row r="39" spans="1:6" x14ac:dyDescent="0.25">
      <c r="E39" s="55">
        <v>-9834988.0650433842</v>
      </c>
      <c r="F39" s="57">
        <v>2.4559434881652813E-8</v>
      </c>
    </row>
    <row r="40" spans="1:6" x14ac:dyDescent="0.25">
      <c r="E40" s="55">
        <v>-9142789.7273405939</v>
      </c>
      <c r="F40" s="57">
        <v>1.8780744321263962E-8</v>
      </c>
    </row>
    <row r="41" spans="1:6" x14ac:dyDescent="0.25">
      <c r="E41" s="55">
        <v>-8450591.3896378055</v>
      </c>
      <c r="F41" s="57">
        <v>2.1670089601458353E-8</v>
      </c>
    </row>
    <row r="42" spans="1:6" x14ac:dyDescent="0.25">
      <c r="E42" s="55">
        <v>-7758393.0519350143</v>
      </c>
      <c r="F42" s="57">
        <v>2.8893452801944468E-8</v>
      </c>
    </row>
    <row r="43" spans="1:6" x14ac:dyDescent="0.25">
      <c r="E43" s="55">
        <v>-7066194.714232224</v>
      </c>
      <c r="F43" s="57">
        <v>1.8780744321263956E-8</v>
      </c>
    </row>
    <row r="44" spans="1:6" x14ac:dyDescent="0.25">
      <c r="E44" s="55">
        <v>-6373996.3765294347</v>
      </c>
      <c r="F44" s="57">
        <v>3.900616128262505E-8</v>
      </c>
    </row>
    <row r="45" spans="1:6" x14ac:dyDescent="0.25">
      <c r="E45" s="55">
        <v>-5681798.0388266444</v>
      </c>
      <c r="F45" s="57">
        <v>3.0338125442041693E-8</v>
      </c>
    </row>
    <row r="46" spans="1:6" x14ac:dyDescent="0.25">
      <c r="E46" s="55">
        <v>-4989599.7011238541</v>
      </c>
      <c r="F46" s="57">
        <v>4.3340179202916768E-9</v>
      </c>
    </row>
    <row r="47" spans="1:6" x14ac:dyDescent="0.25">
      <c r="E47" s="55">
        <v>-4297401.3634210639</v>
      </c>
      <c r="F47" s="57">
        <v>3.3227470722236236E-8</v>
      </c>
    </row>
    <row r="48" spans="1:6" x14ac:dyDescent="0.25">
      <c r="E48" s="55">
        <v>-3605203.0257182755</v>
      </c>
      <c r="F48" s="57">
        <v>3.322747072223619E-8</v>
      </c>
    </row>
    <row r="49" spans="5:6" x14ac:dyDescent="0.25">
      <c r="E49" s="55">
        <v>-2913004.6880154852</v>
      </c>
      <c r="F49" s="57">
        <v>3.611681600243056E-8</v>
      </c>
    </row>
    <row r="50" spans="5:6" x14ac:dyDescent="0.25">
      <c r="E50" s="55">
        <v>-2220806.3503126949</v>
      </c>
      <c r="F50" s="57">
        <v>2.6004107521750058E-8</v>
      </c>
    </row>
    <row r="51" spans="5:6" x14ac:dyDescent="0.25">
      <c r="E51" s="55">
        <v>-1528608.0126099046</v>
      </c>
      <c r="F51" s="57">
        <v>3.322747072223619E-8</v>
      </c>
    </row>
    <row r="52" spans="5:6" x14ac:dyDescent="0.25">
      <c r="E52" s="55">
        <v>-836409.67490711436</v>
      </c>
      <c r="F52" s="57">
        <v>3.3227470722236196E-8</v>
      </c>
    </row>
    <row r="53" spans="5:6" x14ac:dyDescent="0.25">
      <c r="E53" s="55">
        <v>-144211.33720432594</v>
      </c>
      <c r="F53" s="57">
        <v>4.3340179202916765E-8</v>
      </c>
    </row>
    <row r="54" spans="5:6" x14ac:dyDescent="0.25">
      <c r="E54" s="55">
        <v>547987.00049846433</v>
      </c>
      <c r="F54" s="57">
        <v>4.6229524483111136E-8</v>
      </c>
    </row>
    <row r="55" spans="5:6" x14ac:dyDescent="0.25">
      <c r="E55" s="55">
        <v>1240185.3382012546</v>
      </c>
      <c r="F55" s="57">
        <v>4.767419712320844E-8</v>
      </c>
    </row>
    <row r="56" spans="5:6" x14ac:dyDescent="0.25">
      <c r="E56" s="55">
        <v>1932383.6759040449</v>
      </c>
      <c r="F56" s="57">
        <v>5.9231578243986168E-8</v>
      </c>
    </row>
    <row r="57" spans="5:6" x14ac:dyDescent="0.25">
      <c r="E57" s="55">
        <v>2624582.0136068352</v>
      </c>
      <c r="F57" s="57">
        <v>6.5010268804375141E-8</v>
      </c>
    </row>
    <row r="58" spans="5:6" x14ac:dyDescent="0.25">
      <c r="E58" s="55">
        <v>3316780.3513096254</v>
      </c>
      <c r="F58" s="57">
        <v>8.0901667845444683E-8</v>
      </c>
    </row>
    <row r="59" spans="5:6" x14ac:dyDescent="0.25">
      <c r="E59" s="55">
        <v>4008978.6890124138</v>
      </c>
      <c r="F59" s="57">
        <v>8.234634048554163E-8</v>
      </c>
    </row>
    <row r="60" spans="5:6" x14ac:dyDescent="0.25">
      <c r="E60" s="55">
        <v>4701177.026715206</v>
      </c>
      <c r="F60" s="57">
        <v>8.5235685765736371E-8</v>
      </c>
    </row>
    <row r="61" spans="5:6" x14ac:dyDescent="0.25">
      <c r="E61" s="55">
        <v>5393375.3644179944</v>
      </c>
      <c r="F61" s="57">
        <v>1.3002053760875065E-7</v>
      </c>
    </row>
    <row r="62" spans="5:6" x14ac:dyDescent="0.25">
      <c r="E62" s="55">
        <v>6085573.7021207828</v>
      </c>
      <c r="F62" s="57">
        <v>2.889345280194448E-7</v>
      </c>
    </row>
    <row r="63" spans="5:6" x14ac:dyDescent="0.25">
      <c r="E63" s="56">
        <v>6777772.0398235731</v>
      </c>
      <c r="F63" s="58">
        <v>0</v>
      </c>
    </row>
    <row r="2501" spans="2:5" x14ac:dyDescent="0.25">
      <c r="B2501" t="s">
        <v>239</v>
      </c>
      <c r="C2501" t="str">
        <f>"NPV"</f>
        <v>NPV</v>
      </c>
      <c r="D2501" t="s">
        <v>240</v>
      </c>
      <c r="E2501" t="str">
        <f>"NPV"</f>
        <v>NPV</v>
      </c>
    </row>
    <row r="2502" spans="2:5" x14ac:dyDescent="0.25">
      <c r="B2502">
        <v>-13295979.753557334</v>
      </c>
      <c r="C2502">
        <f>0</f>
        <v>0</v>
      </c>
      <c r="D2502">
        <v>-13295979.753557334</v>
      </c>
      <c r="E2502">
        <v>0</v>
      </c>
    </row>
    <row r="2503" spans="2:5" x14ac:dyDescent="0.25">
      <c r="B2503">
        <v>-13295979.753557334</v>
      </c>
      <c r="C2503">
        <f>0</f>
        <v>0</v>
      </c>
      <c r="D2503">
        <v>-13295979.753557334</v>
      </c>
      <c r="E2503">
        <v>0</v>
      </c>
    </row>
    <row r="2504" spans="2:5" x14ac:dyDescent="0.25">
      <c r="B2504">
        <v>-13295979.753557334</v>
      </c>
      <c r="C2504">
        <f>$F$34</f>
        <v>2.6004107521750035E-8</v>
      </c>
      <c r="D2504">
        <v>-13295979.753557334</v>
      </c>
      <c r="E2504">
        <f>$F$34</f>
        <v>2.6004107521750035E-8</v>
      </c>
    </row>
    <row r="2505" spans="2:5" x14ac:dyDescent="0.25">
      <c r="B2505">
        <v>-13215684.74638381</v>
      </c>
      <c r="C2505">
        <f>$F$34</f>
        <v>2.6004107521750035E-8</v>
      </c>
      <c r="D2505">
        <v>-12603781.415854543</v>
      </c>
      <c r="E2505">
        <f>$F$34</f>
        <v>2.6004107521750035E-8</v>
      </c>
    </row>
    <row r="2506" spans="2:5" x14ac:dyDescent="0.25">
      <c r="B2506">
        <v>-13215684.74638381</v>
      </c>
      <c r="C2506">
        <f>0</f>
        <v>0</v>
      </c>
      <c r="D2506">
        <v>-12603781.415854543</v>
      </c>
      <c r="E2506">
        <v>0</v>
      </c>
    </row>
    <row r="2507" spans="2:5" x14ac:dyDescent="0.25">
      <c r="B2507">
        <v>-13135389.739210287</v>
      </c>
      <c r="C2507">
        <f>0</f>
        <v>0</v>
      </c>
      <c r="D2507">
        <v>-12603781.415854543</v>
      </c>
      <c r="E2507">
        <f>$F$35</f>
        <v>2.0225416961361141E-8</v>
      </c>
    </row>
    <row r="2508" spans="2:5" x14ac:dyDescent="0.25">
      <c r="B2508">
        <v>-13135389.739210287</v>
      </c>
      <c r="C2508">
        <f>$F$34</f>
        <v>2.6004107521750035E-8</v>
      </c>
      <c r="D2508">
        <v>-11911583.078151753</v>
      </c>
      <c r="E2508">
        <f>$F$35</f>
        <v>2.0225416961361141E-8</v>
      </c>
    </row>
    <row r="2509" spans="2:5" x14ac:dyDescent="0.25">
      <c r="B2509">
        <v>-13055094.732036762</v>
      </c>
      <c r="C2509">
        <f>$F$34</f>
        <v>2.6004107521750035E-8</v>
      </c>
      <c r="D2509">
        <v>-11911583.078151753</v>
      </c>
      <c r="E2509">
        <v>0</v>
      </c>
    </row>
    <row r="2510" spans="2:5" x14ac:dyDescent="0.25">
      <c r="B2510">
        <v>-13055094.732036762</v>
      </c>
      <c r="C2510">
        <f>0</f>
        <v>0</v>
      </c>
      <c r="D2510">
        <v>-11911583.078151753</v>
      </c>
      <c r="E2510">
        <f>$F$36</f>
        <v>4.0450833922722275E-8</v>
      </c>
    </row>
    <row r="2511" spans="2:5" x14ac:dyDescent="0.25">
      <c r="B2511">
        <v>-12974799.724863239</v>
      </c>
      <c r="C2511">
        <f>0</f>
        <v>0</v>
      </c>
      <c r="D2511">
        <v>-11219384.740448963</v>
      </c>
      <c r="E2511">
        <f>$F$36</f>
        <v>4.0450833922722275E-8</v>
      </c>
    </row>
    <row r="2512" spans="2:5" x14ac:dyDescent="0.25">
      <c r="B2512">
        <v>-12974799.724863239</v>
      </c>
      <c r="C2512">
        <f>$F$34</f>
        <v>2.6004107521750035E-8</v>
      </c>
      <c r="D2512">
        <v>-11219384.740448963</v>
      </c>
      <c r="E2512">
        <v>0</v>
      </c>
    </row>
    <row r="2513" spans="2:5" x14ac:dyDescent="0.25">
      <c r="B2513">
        <v>-12894504.717689715</v>
      </c>
      <c r="C2513">
        <f>$F$34</f>
        <v>2.6004107521750035E-8</v>
      </c>
      <c r="D2513">
        <v>-11219384.740448963</v>
      </c>
      <c r="E2513">
        <f>$F$37</f>
        <v>1.5891399041069502E-8</v>
      </c>
    </row>
    <row r="2514" spans="2:5" x14ac:dyDescent="0.25">
      <c r="B2514">
        <v>-12894504.717689715</v>
      </c>
      <c r="C2514">
        <f>0</f>
        <v>0</v>
      </c>
      <c r="D2514">
        <v>-10527186.402746174</v>
      </c>
      <c r="E2514">
        <f>$F$37</f>
        <v>1.5891399041069502E-8</v>
      </c>
    </row>
    <row r="2515" spans="2:5" x14ac:dyDescent="0.25">
      <c r="B2515">
        <v>-12814209.710516192</v>
      </c>
      <c r="C2515">
        <f>0</f>
        <v>0</v>
      </c>
      <c r="D2515">
        <v>-10527186.402746174</v>
      </c>
      <c r="E2515">
        <v>0</v>
      </c>
    </row>
    <row r="2516" spans="2:5" x14ac:dyDescent="0.25">
      <c r="B2516">
        <v>-12814209.710516192</v>
      </c>
      <c r="C2516">
        <f>$F$34</f>
        <v>2.6004107521750035E-8</v>
      </c>
      <c r="D2516">
        <v>-10527186.402746174</v>
      </c>
      <c r="E2516">
        <f>$F$38</f>
        <v>3.1782798082138938E-8</v>
      </c>
    </row>
    <row r="2517" spans="2:5" x14ac:dyDescent="0.25">
      <c r="B2517">
        <v>-12733914.703342669</v>
      </c>
      <c r="C2517">
        <f>$F$34</f>
        <v>2.6004107521750035E-8</v>
      </c>
      <c r="D2517">
        <v>-9834988.0650433842</v>
      </c>
      <c r="E2517">
        <f>$F$38</f>
        <v>3.1782798082138938E-8</v>
      </c>
    </row>
    <row r="2518" spans="2:5" x14ac:dyDescent="0.25">
      <c r="B2518">
        <v>-12733914.703342669</v>
      </c>
      <c r="C2518">
        <f>0</f>
        <v>0</v>
      </c>
      <c r="D2518">
        <v>-9834988.0650433842</v>
      </c>
      <c r="E2518">
        <v>0</v>
      </c>
    </row>
    <row r="2519" spans="2:5" x14ac:dyDescent="0.25">
      <c r="B2519">
        <v>-12653619.696169145</v>
      </c>
      <c r="C2519">
        <f>0</f>
        <v>0</v>
      </c>
      <c r="D2519">
        <v>-9834988.0650433842</v>
      </c>
      <c r="E2519">
        <f>$F$39</f>
        <v>2.4559434881652813E-8</v>
      </c>
    </row>
    <row r="2520" spans="2:5" x14ac:dyDescent="0.25">
      <c r="B2520">
        <v>-12653619.696169145</v>
      </c>
      <c r="C2520">
        <f>$F$34</f>
        <v>2.6004107521750035E-8</v>
      </c>
      <c r="D2520">
        <v>-9142789.7273405939</v>
      </c>
      <c r="E2520">
        <f>$F$39</f>
        <v>2.4559434881652813E-8</v>
      </c>
    </row>
    <row r="2521" spans="2:5" x14ac:dyDescent="0.25">
      <c r="B2521">
        <v>-12603781.415854543</v>
      </c>
      <c r="C2521">
        <f>$F$34</f>
        <v>2.6004107521750035E-8</v>
      </c>
      <c r="D2521">
        <v>-9142789.7273405939</v>
      </c>
      <c r="E2521">
        <v>0</v>
      </c>
    </row>
    <row r="2522" spans="2:5" x14ac:dyDescent="0.25">
      <c r="B2522">
        <v>-12603781.415854543</v>
      </c>
      <c r="C2522">
        <v>0</v>
      </c>
      <c r="D2522">
        <v>-9142789.7273405939</v>
      </c>
      <c r="E2522">
        <f>$F$40</f>
        <v>1.8780744321263962E-8</v>
      </c>
    </row>
    <row r="2523" spans="2:5" x14ac:dyDescent="0.25">
      <c r="D2523">
        <v>-8450591.3896378055</v>
      </c>
      <c r="E2523">
        <f>$F$40</f>
        <v>1.8780744321263962E-8</v>
      </c>
    </row>
    <row r="2524" spans="2:5" x14ac:dyDescent="0.25">
      <c r="D2524">
        <v>-8450591.3896378055</v>
      </c>
      <c r="E2524">
        <v>0</v>
      </c>
    </row>
    <row r="2525" spans="2:5" x14ac:dyDescent="0.25">
      <c r="B2525">
        <v>-12603781.415854543</v>
      </c>
      <c r="C2525">
        <f>0</f>
        <v>0</v>
      </c>
      <c r="D2525">
        <v>-8450591.3896378055</v>
      </c>
      <c r="E2525">
        <f>$F$41</f>
        <v>2.1670089601458353E-8</v>
      </c>
    </row>
    <row r="2526" spans="2:5" x14ac:dyDescent="0.25">
      <c r="B2526">
        <v>-12603781.415854543</v>
      </c>
      <c r="C2526">
        <f>0</f>
        <v>0</v>
      </c>
      <c r="D2526">
        <v>-7758393.0519350143</v>
      </c>
      <c r="E2526">
        <f>$F$41</f>
        <v>2.1670089601458353E-8</v>
      </c>
    </row>
    <row r="2527" spans="2:5" x14ac:dyDescent="0.25">
      <c r="B2527">
        <v>-12603781.415854543</v>
      </c>
      <c r="C2527">
        <f>$F$35</f>
        <v>2.0225416961361141E-8</v>
      </c>
      <c r="D2527">
        <v>-7758393.0519350143</v>
      </c>
      <c r="E2527">
        <v>0</v>
      </c>
    </row>
    <row r="2528" spans="2:5" x14ac:dyDescent="0.25">
      <c r="B2528">
        <v>-12523486.40868102</v>
      </c>
      <c r="C2528">
        <f>$F$35</f>
        <v>2.0225416961361141E-8</v>
      </c>
      <c r="D2528">
        <v>-7758393.0519350143</v>
      </c>
      <c r="E2528">
        <f>$F$42</f>
        <v>2.8893452801944468E-8</v>
      </c>
    </row>
    <row r="2529" spans="2:5" x14ac:dyDescent="0.25">
      <c r="B2529">
        <v>-12523486.40868102</v>
      </c>
      <c r="C2529">
        <f>0</f>
        <v>0</v>
      </c>
      <c r="D2529">
        <v>-7066194.714232224</v>
      </c>
      <c r="E2529">
        <f>$F$42</f>
        <v>2.8893452801944468E-8</v>
      </c>
    </row>
    <row r="2530" spans="2:5" x14ac:dyDescent="0.25">
      <c r="B2530">
        <v>-12443191.401507497</v>
      </c>
      <c r="C2530">
        <f>0</f>
        <v>0</v>
      </c>
      <c r="D2530">
        <v>-7066194.714232224</v>
      </c>
      <c r="E2530">
        <v>0</v>
      </c>
    </row>
    <row r="2531" spans="2:5" x14ac:dyDescent="0.25">
      <c r="B2531">
        <v>-12443191.401507497</v>
      </c>
      <c r="C2531">
        <f>$F$35</f>
        <v>2.0225416961361141E-8</v>
      </c>
      <c r="D2531">
        <v>-7066194.714232224</v>
      </c>
      <c r="E2531">
        <f>$F$43</f>
        <v>1.8780744321263956E-8</v>
      </c>
    </row>
    <row r="2532" spans="2:5" x14ac:dyDescent="0.25">
      <c r="B2532">
        <v>-12362896.394333972</v>
      </c>
      <c r="C2532">
        <f>$F$35</f>
        <v>2.0225416961361141E-8</v>
      </c>
      <c r="D2532">
        <v>-6373996.3765294347</v>
      </c>
      <c r="E2532">
        <f>$F$43</f>
        <v>1.8780744321263956E-8</v>
      </c>
    </row>
    <row r="2533" spans="2:5" x14ac:dyDescent="0.25">
      <c r="B2533">
        <v>-12362896.394333972</v>
      </c>
      <c r="C2533">
        <f>0</f>
        <v>0</v>
      </c>
      <c r="D2533">
        <v>-6373996.3765294347</v>
      </c>
      <c r="E2533">
        <v>0</v>
      </c>
    </row>
    <row r="2534" spans="2:5" x14ac:dyDescent="0.25">
      <c r="B2534">
        <v>-12282601.387160448</v>
      </c>
      <c r="C2534">
        <f>0</f>
        <v>0</v>
      </c>
      <c r="D2534">
        <v>-6373996.3765294347</v>
      </c>
      <c r="E2534">
        <f>$F$44</f>
        <v>3.900616128262505E-8</v>
      </c>
    </row>
    <row r="2535" spans="2:5" x14ac:dyDescent="0.25">
      <c r="B2535">
        <v>-12282601.387160448</v>
      </c>
      <c r="C2535">
        <f>$F$35</f>
        <v>2.0225416961361141E-8</v>
      </c>
      <c r="D2535">
        <v>-5681798.0388266444</v>
      </c>
      <c r="E2535">
        <f>$F$44</f>
        <v>3.900616128262505E-8</v>
      </c>
    </row>
    <row r="2536" spans="2:5" x14ac:dyDescent="0.25">
      <c r="B2536">
        <v>-12202306.379986925</v>
      </c>
      <c r="C2536">
        <f>$F$35</f>
        <v>2.0225416961361141E-8</v>
      </c>
      <c r="D2536">
        <v>-5681798.0388266444</v>
      </c>
      <c r="E2536">
        <v>0</v>
      </c>
    </row>
    <row r="2537" spans="2:5" x14ac:dyDescent="0.25">
      <c r="B2537">
        <v>-12202306.379986925</v>
      </c>
      <c r="C2537">
        <f>0</f>
        <v>0</v>
      </c>
      <c r="D2537">
        <v>-5681798.0388266444</v>
      </c>
      <c r="E2537">
        <f>$F$45</f>
        <v>3.0338125442041693E-8</v>
      </c>
    </row>
    <row r="2538" spans="2:5" x14ac:dyDescent="0.25">
      <c r="B2538">
        <v>-12122011.372813402</v>
      </c>
      <c r="C2538">
        <f>0</f>
        <v>0</v>
      </c>
      <c r="D2538">
        <v>-4989599.7011238541</v>
      </c>
      <c r="E2538">
        <f>$F$45</f>
        <v>3.0338125442041693E-8</v>
      </c>
    </row>
    <row r="2539" spans="2:5" x14ac:dyDescent="0.25">
      <c r="B2539">
        <v>-12122011.372813402</v>
      </c>
      <c r="C2539">
        <f>$F$35</f>
        <v>2.0225416961361141E-8</v>
      </c>
      <c r="D2539">
        <v>-4989599.7011238541</v>
      </c>
      <c r="E2539">
        <v>0</v>
      </c>
    </row>
    <row r="2540" spans="2:5" x14ac:dyDescent="0.25">
      <c r="B2540">
        <v>-12041716.365639878</v>
      </c>
      <c r="C2540">
        <f>$F$35</f>
        <v>2.0225416961361141E-8</v>
      </c>
      <c r="D2540">
        <v>-4989599.7011238541</v>
      </c>
      <c r="E2540">
        <f>$F$46</f>
        <v>4.3340179202916768E-9</v>
      </c>
    </row>
    <row r="2541" spans="2:5" x14ac:dyDescent="0.25">
      <c r="B2541">
        <v>-12041716.365639878</v>
      </c>
      <c r="C2541">
        <f>0</f>
        <v>0</v>
      </c>
      <c r="D2541">
        <v>-4297401.3634210639</v>
      </c>
      <c r="E2541">
        <f>$F$46</f>
        <v>4.3340179202916768E-9</v>
      </c>
    </row>
    <row r="2542" spans="2:5" x14ac:dyDescent="0.25">
      <c r="B2542">
        <v>-11961421.358466355</v>
      </c>
      <c r="C2542">
        <f>0</f>
        <v>0</v>
      </c>
      <c r="D2542">
        <v>-4297401.3634210639</v>
      </c>
      <c r="E2542">
        <v>0</v>
      </c>
    </row>
    <row r="2543" spans="2:5" x14ac:dyDescent="0.25">
      <c r="B2543">
        <v>-11961421.358466355</v>
      </c>
      <c r="C2543">
        <f>$F$35</f>
        <v>2.0225416961361141E-8</v>
      </c>
      <c r="D2543">
        <v>-4297401.3634210639</v>
      </c>
      <c r="E2543">
        <f>$F$47</f>
        <v>3.3227470722236236E-8</v>
      </c>
    </row>
    <row r="2544" spans="2:5" x14ac:dyDescent="0.25">
      <c r="B2544">
        <v>-11911583.078151753</v>
      </c>
      <c r="C2544">
        <f>$F$35</f>
        <v>2.0225416961361141E-8</v>
      </c>
      <c r="D2544">
        <v>-3605203.0257182755</v>
      </c>
      <c r="E2544">
        <f>$F$47</f>
        <v>3.3227470722236236E-8</v>
      </c>
    </row>
    <row r="2545" spans="2:5" x14ac:dyDescent="0.25">
      <c r="B2545">
        <v>-11911583.078151753</v>
      </c>
      <c r="C2545">
        <v>0</v>
      </c>
      <c r="D2545">
        <v>-3605203.0257182755</v>
      </c>
      <c r="E2545">
        <v>0</v>
      </c>
    </row>
    <row r="2546" spans="2:5" x14ac:dyDescent="0.25">
      <c r="D2546">
        <v>-3605203.0257182755</v>
      </c>
      <c r="E2546">
        <f>$F$48</f>
        <v>3.322747072223619E-8</v>
      </c>
    </row>
    <row r="2547" spans="2:5" x14ac:dyDescent="0.25">
      <c r="D2547">
        <v>-2913004.6880154852</v>
      </c>
      <c r="E2547">
        <f>$F$48</f>
        <v>3.322747072223619E-8</v>
      </c>
    </row>
    <row r="2548" spans="2:5" x14ac:dyDescent="0.25">
      <c r="B2548">
        <v>-11911583.078151753</v>
      </c>
      <c r="C2548">
        <f>0</f>
        <v>0</v>
      </c>
      <c r="D2548">
        <v>-2913004.6880154852</v>
      </c>
      <c r="E2548">
        <v>0</v>
      </c>
    </row>
    <row r="2549" spans="2:5" x14ac:dyDescent="0.25">
      <c r="B2549">
        <v>-11911583.078151753</v>
      </c>
      <c r="C2549">
        <f>0</f>
        <v>0</v>
      </c>
      <c r="D2549">
        <v>-2913004.6880154852</v>
      </c>
      <c r="E2549">
        <f>$F$49</f>
        <v>3.611681600243056E-8</v>
      </c>
    </row>
    <row r="2550" spans="2:5" x14ac:dyDescent="0.25">
      <c r="B2550">
        <v>-11911583.078151753</v>
      </c>
      <c r="C2550">
        <f>$F$36</f>
        <v>4.0450833922722275E-8</v>
      </c>
      <c r="D2550">
        <v>-2220806.3503126949</v>
      </c>
      <c r="E2550">
        <f>$F$49</f>
        <v>3.611681600243056E-8</v>
      </c>
    </row>
    <row r="2551" spans="2:5" x14ac:dyDescent="0.25">
      <c r="B2551">
        <v>-11831288.07097823</v>
      </c>
      <c r="C2551">
        <f>$F$36</f>
        <v>4.0450833922722275E-8</v>
      </c>
      <c r="D2551">
        <v>-2220806.3503126949</v>
      </c>
      <c r="E2551">
        <v>0</v>
      </c>
    </row>
    <row r="2552" spans="2:5" x14ac:dyDescent="0.25">
      <c r="B2552">
        <v>-11831288.07097823</v>
      </c>
      <c r="C2552">
        <f>0</f>
        <v>0</v>
      </c>
      <c r="D2552">
        <v>-2220806.3503126949</v>
      </c>
      <c r="E2552">
        <f>$F$50</f>
        <v>2.6004107521750058E-8</v>
      </c>
    </row>
    <row r="2553" spans="2:5" x14ac:dyDescent="0.25">
      <c r="B2553">
        <v>-11750993.063804707</v>
      </c>
      <c r="C2553">
        <f>0</f>
        <v>0</v>
      </c>
      <c r="D2553">
        <v>-1528608.0126099046</v>
      </c>
      <c r="E2553">
        <f>$F$50</f>
        <v>2.6004107521750058E-8</v>
      </c>
    </row>
    <row r="2554" spans="2:5" x14ac:dyDescent="0.25">
      <c r="B2554">
        <v>-11750993.063804707</v>
      </c>
      <c r="C2554">
        <f>$F$36</f>
        <v>4.0450833922722275E-8</v>
      </c>
      <c r="D2554">
        <v>-1528608.0126099046</v>
      </c>
      <c r="E2554">
        <v>0</v>
      </c>
    </row>
    <row r="2555" spans="2:5" x14ac:dyDescent="0.25">
      <c r="B2555">
        <v>-11670698.056631181</v>
      </c>
      <c r="C2555">
        <f>$F$36</f>
        <v>4.0450833922722275E-8</v>
      </c>
      <c r="D2555">
        <v>-1528608.0126099046</v>
      </c>
      <c r="E2555">
        <f>$F$51</f>
        <v>3.322747072223619E-8</v>
      </c>
    </row>
    <row r="2556" spans="2:5" x14ac:dyDescent="0.25">
      <c r="B2556">
        <v>-11670698.056631181</v>
      </c>
      <c r="C2556">
        <f>0</f>
        <v>0</v>
      </c>
      <c r="D2556">
        <v>-836409.67490711436</v>
      </c>
      <c r="E2556">
        <f>$F$51</f>
        <v>3.322747072223619E-8</v>
      </c>
    </row>
    <row r="2557" spans="2:5" x14ac:dyDescent="0.25">
      <c r="B2557">
        <v>-11590403.049457658</v>
      </c>
      <c r="C2557">
        <f>0</f>
        <v>0</v>
      </c>
      <c r="D2557">
        <v>-836409.67490711436</v>
      </c>
      <c r="E2557">
        <v>0</v>
      </c>
    </row>
    <row r="2558" spans="2:5" x14ac:dyDescent="0.25">
      <c r="B2558">
        <v>-11590403.049457658</v>
      </c>
      <c r="C2558">
        <f>$F$36</f>
        <v>4.0450833922722275E-8</v>
      </c>
      <c r="D2558">
        <v>-836409.67490711436</v>
      </c>
      <c r="E2558">
        <f>$F$52</f>
        <v>3.3227470722236196E-8</v>
      </c>
    </row>
    <row r="2559" spans="2:5" x14ac:dyDescent="0.25">
      <c r="B2559">
        <v>-11510108.042284135</v>
      </c>
      <c r="C2559">
        <f>$F$36</f>
        <v>4.0450833922722275E-8</v>
      </c>
      <c r="D2559">
        <v>-144211.33720432594</v>
      </c>
      <c r="E2559">
        <f>$F$52</f>
        <v>3.3227470722236196E-8</v>
      </c>
    </row>
    <row r="2560" spans="2:5" x14ac:dyDescent="0.25">
      <c r="B2560">
        <v>-11510108.042284135</v>
      </c>
      <c r="C2560">
        <f>0</f>
        <v>0</v>
      </c>
      <c r="D2560">
        <v>-144211.33720432594</v>
      </c>
      <c r="E2560">
        <v>0</v>
      </c>
    </row>
    <row r="2561" spans="2:5" x14ac:dyDescent="0.25">
      <c r="B2561">
        <v>-11429813.035110611</v>
      </c>
      <c r="C2561">
        <f>0</f>
        <v>0</v>
      </c>
      <c r="D2561">
        <v>-144211.33720432594</v>
      </c>
      <c r="E2561">
        <f>$F$53</f>
        <v>4.3340179202916765E-8</v>
      </c>
    </row>
    <row r="2562" spans="2:5" x14ac:dyDescent="0.25">
      <c r="B2562">
        <v>-11429813.035110611</v>
      </c>
      <c r="C2562">
        <f>$F$36</f>
        <v>4.0450833922722275E-8</v>
      </c>
      <c r="D2562">
        <v>547987.00049846433</v>
      </c>
      <c r="E2562">
        <f>$F$53</f>
        <v>4.3340179202916765E-8</v>
      </c>
    </row>
    <row r="2563" spans="2:5" x14ac:dyDescent="0.25">
      <c r="B2563">
        <v>-11349518.027937088</v>
      </c>
      <c r="C2563">
        <f>$F$36</f>
        <v>4.0450833922722275E-8</v>
      </c>
      <c r="D2563">
        <v>547987.00049846433</v>
      </c>
      <c r="E2563">
        <v>0</v>
      </c>
    </row>
    <row r="2564" spans="2:5" x14ac:dyDescent="0.25">
      <c r="B2564">
        <v>-11349518.027937088</v>
      </c>
      <c r="C2564">
        <f>0</f>
        <v>0</v>
      </c>
      <c r="D2564">
        <v>547987.00049846433</v>
      </c>
      <c r="E2564">
        <f>$F$54</f>
        <v>4.6229524483111136E-8</v>
      </c>
    </row>
    <row r="2565" spans="2:5" x14ac:dyDescent="0.25">
      <c r="B2565">
        <v>-11269223.020763565</v>
      </c>
      <c r="C2565">
        <f>0</f>
        <v>0</v>
      </c>
      <c r="D2565">
        <v>1240185.3382012546</v>
      </c>
      <c r="E2565">
        <f>$F$54</f>
        <v>4.6229524483111136E-8</v>
      </c>
    </row>
    <row r="2566" spans="2:5" x14ac:dyDescent="0.25">
      <c r="B2566">
        <v>-11269223.020763565</v>
      </c>
      <c r="C2566">
        <f>$F$36</f>
        <v>4.0450833922722275E-8</v>
      </c>
      <c r="D2566">
        <v>1240185.3382012546</v>
      </c>
      <c r="E2566">
        <v>0</v>
      </c>
    </row>
    <row r="2567" spans="2:5" x14ac:dyDescent="0.25">
      <c r="B2567">
        <v>-11219384.740448963</v>
      </c>
      <c r="C2567">
        <f>$F$36</f>
        <v>4.0450833922722275E-8</v>
      </c>
      <c r="D2567">
        <v>1240185.3382012546</v>
      </c>
      <c r="E2567">
        <f>$F$55</f>
        <v>4.767419712320844E-8</v>
      </c>
    </row>
    <row r="2568" spans="2:5" x14ac:dyDescent="0.25">
      <c r="B2568">
        <v>-11219384.740448963</v>
      </c>
      <c r="C2568">
        <v>0</v>
      </c>
      <c r="D2568">
        <v>1932383.6759040449</v>
      </c>
      <c r="E2568">
        <f>$F$55</f>
        <v>4.767419712320844E-8</v>
      </c>
    </row>
    <row r="2569" spans="2:5" x14ac:dyDescent="0.25">
      <c r="D2569">
        <v>1932383.6759040449</v>
      </c>
      <c r="E2569">
        <v>0</v>
      </c>
    </row>
    <row r="2570" spans="2:5" x14ac:dyDescent="0.25">
      <c r="D2570">
        <v>1932383.6759040449</v>
      </c>
      <c r="E2570">
        <f>$F$56</f>
        <v>5.9231578243986168E-8</v>
      </c>
    </row>
    <row r="2571" spans="2:5" x14ac:dyDescent="0.25">
      <c r="B2571">
        <v>-11219384.740448963</v>
      </c>
      <c r="C2571">
        <f>0</f>
        <v>0</v>
      </c>
      <c r="D2571">
        <v>2624582.0136068352</v>
      </c>
      <c r="E2571">
        <f>$F$56</f>
        <v>5.9231578243986168E-8</v>
      </c>
    </row>
    <row r="2572" spans="2:5" x14ac:dyDescent="0.25">
      <c r="B2572">
        <v>-11219384.740448963</v>
      </c>
      <c r="C2572">
        <f>0</f>
        <v>0</v>
      </c>
      <c r="D2572">
        <v>2624582.0136068352</v>
      </c>
      <c r="E2572">
        <v>0</v>
      </c>
    </row>
    <row r="2573" spans="2:5" x14ac:dyDescent="0.25">
      <c r="B2573">
        <v>-11219384.740448963</v>
      </c>
      <c r="C2573">
        <f>$F$37</f>
        <v>1.5891399041069502E-8</v>
      </c>
      <c r="D2573">
        <v>2624582.0136068352</v>
      </c>
      <c r="E2573">
        <f>$F$57</f>
        <v>6.5010268804375141E-8</v>
      </c>
    </row>
    <row r="2574" spans="2:5" x14ac:dyDescent="0.25">
      <c r="B2574">
        <v>-11139089.73327544</v>
      </c>
      <c r="C2574">
        <f>$F$37</f>
        <v>1.5891399041069502E-8</v>
      </c>
      <c r="D2574">
        <v>3316780.3513096254</v>
      </c>
      <c r="E2574">
        <f>$F$57</f>
        <v>6.5010268804375141E-8</v>
      </c>
    </row>
    <row r="2575" spans="2:5" x14ac:dyDescent="0.25">
      <c r="B2575">
        <v>-11139089.73327544</v>
      </c>
      <c r="C2575">
        <f>0</f>
        <v>0</v>
      </c>
      <c r="D2575">
        <v>3316780.3513096254</v>
      </c>
      <c r="E2575">
        <v>0</v>
      </c>
    </row>
    <row r="2576" spans="2:5" x14ac:dyDescent="0.25">
      <c r="B2576">
        <v>-11058794.726101916</v>
      </c>
      <c r="C2576">
        <f>0</f>
        <v>0</v>
      </c>
      <c r="D2576">
        <v>3316780.3513096254</v>
      </c>
      <c r="E2576">
        <f>$F$58</f>
        <v>8.0901667845444683E-8</v>
      </c>
    </row>
    <row r="2577" spans="2:5" x14ac:dyDescent="0.25">
      <c r="B2577">
        <v>-11058794.726101916</v>
      </c>
      <c r="C2577">
        <f>$F$37</f>
        <v>1.5891399041069502E-8</v>
      </c>
      <c r="D2577">
        <v>4008978.6890124138</v>
      </c>
      <c r="E2577">
        <f>$F$58</f>
        <v>8.0901667845444683E-8</v>
      </c>
    </row>
    <row r="2578" spans="2:5" x14ac:dyDescent="0.25">
      <c r="B2578">
        <v>-10978499.718928391</v>
      </c>
      <c r="C2578">
        <f>$F$37</f>
        <v>1.5891399041069502E-8</v>
      </c>
      <c r="D2578">
        <v>4008978.6890124138</v>
      </c>
      <c r="E2578">
        <v>0</v>
      </c>
    </row>
    <row r="2579" spans="2:5" x14ac:dyDescent="0.25">
      <c r="B2579">
        <v>-10978499.718928391</v>
      </c>
      <c r="C2579">
        <f>0</f>
        <v>0</v>
      </c>
      <c r="D2579">
        <v>4008978.6890124138</v>
      </c>
      <c r="E2579">
        <f>$F$59</f>
        <v>8.234634048554163E-8</v>
      </c>
    </row>
    <row r="2580" spans="2:5" x14ac:dyDescent="0.25">
      <c r="B2580">
        <v>-10898204.711754868</v>
      </c>
      <c r="C2580">
        <f>0</f>
        <v>0</v>
      </c>
      <c r="D2580">
        <v>4701177.026715206</v>
      </c>
      <c r="E2580">
        <f>$F$59</f>
        <v>8.234634048554163E-8</v>
      </c>
    </row>
    <row r="2581" spans="2:5" x14ac:dyDescent="0.25">
      <c r="B2581">
        <v>-10898204.711754868</v>
      </c>
      <c r="C2581">
        <f>$F$37</f>
        <v>1.5891399041069502E-8</v>
      </c>
      <c r="D2581">
        <v>4701177.026715206</v>
      </c>
      <c r="E2581">
        <v>0</v>
      </c>
    </row>
    <row r="2582" spans="2:5" x14ac:dyDescent="0.25">
      <c r="B2582">
        <v>-10817909.704581345</v>
      </c>
      <c r="C2582">
        <f>$F$37</f>
        <v>1.5891399041069502E-8</v>
      </c>
      <c r="D2582">
        <v>4701177.026715206</v>
      </c>
      <c r="E2582">
        <f>$F$60</f>
        <v>8.5235685765736371E-8</v>
      </c>
    </row>
    <row r="2583" spans="2:5" x14ac:dyDescent="0.25">
      <c r="B2583">
        <v>-10817909.704581345</v>
      </c>
      <c r="C2583">
        <f>0</f>
        <v>0</v>
      </c>
      <c r="D2583">
        <v>5393375.3644179944</v>
      </c>
      <c r="E2583">
        <f>$F$60</f>
        <v>8.5235685765736371E-8</v>
      </c>
    </row>
    <row r="2584" spans="2:5" x14ac:dyDescent="0.25">
      <c r="B2584">
        <v>-10737614.697407821</v>
      </c>
      <c r="C2584">
        <f>0</f>
        <v>0</v>
      </c>
      <c r="D2584">
        <v>5393375.3644179944</v>
      </c>
      <c r="E2584">
        <v>0</v>
      </c>
    </row>
    <row r="2585" spans="2:5" x14ac:dyDescent="0.25">
      <c r="B2585">
        <v>-10737614.697407821</v>
      </c>
      <c r="C2585">
        <f>$F$37</f>
        <v>1.5891399041069502E-8</v>
      </c>
      <c r="D2585">
        <v>5393375.3644179944</v>
      </c>
      <c r="E2585">
        <f>$F$61</f>
        <v>1.3002053760875065E-7</v>
      </c>
    </row>
    <row r="2586" spans="2:5" x14ac:dyDescent="0.25">
      <c r="B2586">
        <v>-10657319.690234298</v>
      </c>
      <c r="C2586">
        <f>$F$37</f>
        <v>1.5891399041069502E-8</v>
      </c>
      <c r="D2586">
        <v>6085573.7021207828</v>
      </c>
      <c r="E2586">
        <f>$F$61</f>
        <v>1.3002053760875065E-7</v>
      </c>
    </row>
    <row r="2587" spans="2:5" x14ac:dyDescent="0.25">
      <c r="B2587">
        <v>-10657319.690234298</v>
      </c>
      <c r="C2587">
        <f>0</f>
        <v>0</v>
      </c>
      <c r="D2587">
        <v>6085573.7021207828</v>
      </c>
      <c r="E2587">
        <v>0</v>
      </c>
    </row>
    <row r="2588" spans="2:5" x14ac:dyDescent="0.25">
      <c r="B2588">
        <v>-10577024.683060775</v>
      </c>
      <c r="C2588">
        <f>0</f>
        <v>0</v>
      </c>
      <c r="D2588">
        <v>6085573.7021207828</v>
      </c>
      <c r="E2588">
        <f>$F$62</f>
        <v>2.889345280194448E-7</v>
      </c>
    </row>
    <row r="2589" spans="2:5" x14ac:dyDescent="0.25">
      <c r="B2589">
        <v>-10577024.683060775</v>
      </c>
      <c r="C2589">
        <f>$F$37</f>
        <v>1.5891399041069502E-8</v>
      </c>
      <c r="D2589">
        <v>6777772.0398235731</v>
      </c>
      <c r="E2589">
        <f>$F$62</f>
        <v>2.889345280194448E-7</v>
      </c>
    </row>
    <row r="2590" spans="2:5" x14ac:dyDescent="0.25">
      <c r="B2590">
        <v>-10527186.402746174</v>
      </c>
      <c r="C2590">
        <f>$F$37</f>
        <v>1.5891399041069502E-8</v>
      </c>
      <c r="D2590">
        <v>6777772.0398235731</v>
      </c>
      <c r="E2590">
        <v>0</v>
      </c>
    </row>
    <row r="2591" spans="2:5" x14ac:dyDescent="0.25">
      <c r="B2591">
        <v>-10527186.402746174</v>
      </c>
      <c r="C2591">
        <v>0</v>
      </c>
      <c r="D2591">
        <v>6777772.0398235731</v>
      </c>
      <c r="E2591">
        <f>$F$63</f>
        <v>0</v>
      </c>
    </row>
    <row r="2592" spans="2:5" x14ac:dyDescent="0.25">
      <c r="E2592">
        <f>$F$63</f>
        <v>0</v>
      </c>
    </row>
    <row r="2593" spans="2:5" x14ac:dyDescent="0.25">
      <c r="E2593">
        <v>0</v>
      </c>
    </row>
    <row r="2594" spans="2:5" x14ac:dyDescent="0.25">
      <c r="B2594">
        <v>-10527186.402746174</v>
      </c>
      <c r="C2594">
        <f>0</f>
        <v>0</v>
      </c>
    </row>
    <row r="2595" spans="2:5" x14ac:dyDescent="0.25">
      <c r="B2595">
        <v>-10527186.402746174</v>
      </c>
      <c r="C2595">
        <f>0</f>
        <v>0</v>
      </c>
    </row>
    <row r="2596" spans="2:5" x14ac:dyDescent="0.25">
      <c r="B2596">
        <v>-10527186.402746174</v>
      </c>
      <c r="C2596">
        <f>$F$38</f>
        <v>3.1782798082138938E-8</v>
      </c>
    </row>
    <row r="2597" spans="2:5" x14ac:dyDescent="0.25">
      <c r="B2597">
        <v>-10446891.395572651</v>
      </c>
      <c r="C2597">
        <f>$F$38</f>
        <v>3.1782798082138938E-8</v>
      </c>
    </row>
    <row r="2598" spans="2:5" x14ac:dyDescent="0.25">
      <c r="B2598">
        <v>-10446891.395572651</v>
      </c>
      <c r="C2598">
        <f>0</f>
        <v>0</v>
      </c>
    </row>
    <row r="2599" spans="2:5" x14ac:dyDescent="0.25">
      <c r="B2599">
        <v>-10366596.388399128</v>
      </c>
      <c r="C2599">
        <f>0</f>
        <v>0</v>
      </c>
    </row>
    <row r="2600" spans="2:5" x14ac:dyDescent="0.25">
      <c r="B2600">
        <v>-10366596.388399128</v>
      </c>
      <c r="C2600">
        <f>$F$38</f>
        <v>3.1782798082138938E-8</v>
      </c>
    </row>
    <row r="2601" spans="2:5" x14ac:dyDescent="0.25">
      <c r="B2601">
        <v>-10286301.381225603</v>
      </c>
      <c r="C2601">
        <f>$F$38</f>
        <v>3.1782798082138938E-8</v>
      </c>
    </row>
    <row r="2602" spans="2:5" x14ac:dyDescent="0.25">
      <c r="B2602">
        <v>-10286301.381225603</v>
      </c>
      <c r="C2602">
        <f>0</f>
        <v>0</v>
      </c>
    </row>
    <row r="2603" spans="2:5" x14ac:dyDescent="0.25">
      <c r="B2603">
        <v>-10206006.374052079</v>
      </c>
      <c r="C2603">
        <f>0</f>
        <v>0</v>
      </c>
    </row>
    <row r="2604" spans="2:5" x14ac:dyDescent="0.25">
      <c r="B2604">
        <v>-10206006.374052079</v>
      </c>
      <c r="C2604">
        <f>$F$38</f>
        <v>3.1782798082138938E-8</v>
      </c>
    </row>
    <row r="2605" spans="2:5" x14ac:dyDescent="0.25">
      <c r="B2605">
        <v>-10125711.366878556</v>
      </c>
      <c r="C2605">
        <f>$F$38</f>
        <v>3.1782798082138938E-8</v>
      </c>
    </row>
    <row r="2606" spans="2:5" x14ac:dyDescent="0.25">
      <c r="B2606">
        <v>-10125711.366878556</v>
      </c>
      <c r="C2606">
        <f>0</f>
        <v>0</v>
      </c>
    </row>
    <row r="2607" spans="2:5" x14ac:dyDescent="0.25">
      <c r="B2607">
        <v>-10045416.359705033</v>
      </c>
      <c r="C2607">
        <f>0</f>
        <v>0</v>
      </c>
    </row>
    <row r="2608" spans="2:5" x14ac:dyDescent="0.25">
      <c r="B2608">
        <v>-10045416.359705033</v>
      </c>
      <c r="C2608">
        <f>$F$38</f>
        <v>3.1782798082138938E-8</v>
      </c>
    </row>
    <row r="2609" spans="2:3" x14ac:dyDescent="0.25">
      <c r="B2609">
        <v>-9965121.3525315095</v>
      </c>
      <c r="C2609">
        <f>$F$38</f>
        <v>3.1782798082138938E-8</v>
      </c>
    </row>
    <row r="2610" spans="2:3" x14ac:dyDescent="0.25">
      <c r="B2610">
        <v>-9965121.3525315095</v>
      </c>
      <c r="C2610">
        <f>0</f>
        <v>0</v>
      </c>
    </row>
    <row r="2611" spans="2:3" x14ac:dyDescent="0.25">
      <c r="B2611">
        <v>-9884826.3453579862</v>
      </c>
      <c r="C2611">
        <f>0</f>
        <v>0</v>
      </c>
    </row>
    <row r="2612" spans="2:3" x14ac:dyDescent="0.25">
      <c r="B2612">
        <v>-9884826.3453579862</v>
      </c>
      <c r="C2612">
        <f>$F$38</f>
        <v>3.1782798082138938E-8</v>
      </c>
    </row>
    <row r="2613" spans="2:3" x14ac:dyDescent="0.25">
      <c r="B2613">
        <v>-9834988.0650433842</v>
      </c>
      <c r="C2613">
        <f>$F$38</f>
        <v>3.1782798082138938E-8</v>
      </c>
    </row>
    <row r="2614" spans="2:3" x14ac:dyDescent="0.25">
      <c r="B2614">
        <v>-9834988.0650433842</v>
      </c>
      <c r="C2614">
        <v>0</v>
      </c>
    </row>
    <row r="2617" spans="2:3" x14ac:dyDescent="0.25">
      <c r="B2617">
        <v>-9834988.0650433842</v>
      </c>
      <c r="C2617">
        <f>0</f>
        <v>0</v>
      </c>
    </row>
    <row r="2618" spans="2:3" x14ac:dyDescent="0.25">
      <c r="B2618">
        <v>-9834988.0650433842</v>
      </c>
      <c r="C2618">
        <f>0</f>
        <v>0</v>
      </c>
    </row>
    <row r="2619" spans="2:3" x14ac:dyDescent="0.25">
      <c r="B2619">
        <v>-9834988.0650433842</v>
      </c>
      <c r="C2619">
        <f>$F$39</f>
        <v>2.4559434881652813E-8</v>
      </c>
    </row>
    <row r="2620" spans="2:3" x14ac:dyDescent="0.25">
      <c r="B2620">
        <v>-9754693.0578698609</v>
      </c>
      <c r="C2620">
        <f>$F$39</f>
        <v>2.4559434881652813E-8</v>
      </c>
    </row>
    <row r="2621" spans="2:3" x14ac:dyDescent="0.25">
      <c r="B2621">
        <v>-9754693.0578698609</v>
      </c>
      <c r="C2621">
        <f>0</f>
        <v>0</v>
      </c>
    </row>
    <row r="2622" spans="2:3" x14ac:dyDescent="0.25">
      <c r="B2622">
        <v>-9674398.0506963376</v>
      </c>
      <c r="C2622">
        <f>0</f>
        <v>0</v>
      </c>
    </row>
    <row r="2623" spans="2:3" x14ac:dyDescent="0.25">
      <c r="B2623">
        <v>-9674398.0506963376</v>
      </c>
      <c r="C2623">
        <f>$F$39</f>
        <v>2.4559434881652813E-8</v>
      </c>
    </row>
    <row r="2624" spans="2:3" x14ac:dyDescent="0.25">
      <c r="B2624">
        <v>-9594103.0435228124</v>
      </c>
      <c r="C2624">
        <f>$F$39</f>
        <v>2.4559434881652813E-8</v>
      </c>
    </row>
    <row r="2625" spans="2:3" x14ac:dyDescent="0.25">
      <c r="B2625">
        <v>-9594103.0435228124</v>
      </c>
      <c r="C2625">
        <f>0</f>
        <v>0</v>
      </c>
    </row>
    <row r="2626" spans="2:3" x14ac:dyDescent="0.25">
      <c r="B2626">
        <v>-9513808.0363492891</v>
      </c>
      <c r="C2626">
        <f>0</f>
        <v>0</v>
      </c>
    </row>
    <row r="2627" spans="2:3" x14ac:dyDescent="0.25">
      <c r="B2627">
        <v>-9513808.0363492891</v>
      </c>
      <c r="C2627">
        <f>$F$39</f>
        <v>2.4559434881652813E-8</v>
      </c>
    </row>
    <row r="2628" spans="2:3" x14ac:dyDescent="0.25">
      <c r="B2628">
        <v>-9433513.0291757658</v>
      </c>
      <c r="C2628">
        <f>$F$39</f>
        <v>2.4559434881652813E-8</v>
      </c>
    </row>
    <row r="2629" spans="2:3" x14ac:dyDescent="0.25">
      <c r="B2629">
        <v>-9433513.0291757658</v>
      </c>
      <c r="C2629">
        <f>0</f>
        <v>0</v>
      </c>
    </row>
    <row r="2630" spans="2:3" x14ac:dyDescent="0.25">
      <c r="B2630">
        <v>-9353218.0220022425</v>
      </c>
      <c r="C2630">
        <f>0</f>
        <v>0</v>
      </c>
    </row>
    <row r="2631" spans="2:3" x14ac:dyDescent="0.25">
      <c r="B2631">
        <v>-9353218.0220022425</v>
      </c>
      <c r="C2631">
        <f>$F$39</f>
        <v>2.4559434881652813E-8</v>
      </c>
    </row>
    <row r="2632" spans="2:3" x14ac:dyDescent="0.25">
      <c r="B2632">
        <v>-9272923.0148287192</v>
      </c>
      <c r="C2632">
        <f>$F$39</f>
        <v>2.4559434881652813E-8</v>
      </c>
    </row>
    <row r="2633" spans="2:3" x14ac:dyDescent="0.25">
      <c r="B2633">
        <v>-9272923.0148287192</v>
      </c>
      <c r="C2633">
        <f>0</f>
        <v>0</v>
      </c>
    </row>
    <row r="2634" spans="2:3" x14ac:dyDescent="0.25">
      <c r="B2634">
        <v>-9192628.0076551959</v>
      </c>
      <c r="C2634">
        <f>0</f>
        <v>0</v>
      </c>
    </row>
    <row r="2635" spans="2:3" x14ac:dyDescent="0.25">
      <c r="B2635">
        <v>-9192628.0076551959</v>
      </c>
      <c r="C2635">
        <f>$F$39</f>
        <v>2.4559434881652813E-8</v>
      </c>
    </row>
    <row r="2636" spans="2:3" x14ac:dyDescent="0.25">
      <c r="B2636">
        <v>-9142789.7273405939</v>
      </c>
      <c r="C2636">
        <f>$F$39</f>
        <v>2.4559434881652813E-8</v>
      </c>
    </row>
    <row r="2637" spans="2:3" x14ac:dyDescent="0.25">
      <c r="B2637">
        <v>-9142789.7273405939</v>
      </c>
      <c r="C2637">
        <v>0</v>
      </c>
    </row>
    <row r="2640" spans="2:3" x14ac:dyDescent="0.25">
      <c r="B2640">
        <v>-9142789.7273405939</v>
      </c>
      <c r="C2640">
        <f>0</f>
        <v>0</v>
      </c>
    </row>
    <row r="2641" spans="2:3" x14ac:dyDescent="0.25">
      <c r="B2641">
        <v>-9142789.7273405939</v>
      </c>
      <c r="C2641">
        <f>0</f>
        <v>0</v>
      </c>
    </row>
    <row r="2642" spans="2:3" x14ac:dyDescent="0.25">
      <c r="B2642">
        <v>-9142789.7273405939</v>
      </c>
      <c r="C2642">
        <f>$F$40</f>
        <v>1.8780744321263962E-8</v>
      </c>
    </row>
    <row r="2643" spans="2:3" x14ac:dyDescent="0.25">
      <c r="B2643">
        <v>-9062494.7201670706</v>
      </c>
      <c r="C2643">
        <f>$F$40</f>
        <v>1.8780744321263962E-8</v>
      </c>
    </row>
    <row r="2644" spans="2:3" x14ac:dyDescent="0.25">
      <c r="B2644">
        <v>-9062494.7201670706</v>
      </c>
      <c r="C2644">
        <f>0</f>
        <v>0</v>
      </c>
    </row>
    <row r="2645" spans="2:3" x14ac:dyDescent="0.25">
      <c r="B2645">
        <v>-8982199.7129935473</v>
      </c>
      <c r="C2645">
        <f>0</f>
        <v>0</v>
      </c>
    </row>
    <row r="2646" spans="2:3" x14ac:dyDescent="0.25">
      <c r="B2646">
        <v>-8982199.7129935473</v>
      </c>
      <c r="C2646">
        <f>$F$40</f>
        <v>1.8780744321263962E-8</v>
      </c>
    </row>
    <row r="2647" spans="2:3" x14ac:dyDescent="0.25">
      <c r="B2647">
        <v>-8901904.7058200222</v>
      </c>
      <c r="C2647">
        <f>$F$40</f>
        <v>1.8780744321263962E-8</v>
      </c>
    </row>
    <row r="2648" spans="2:3" x14ac:dyDescent="0.25">
      <c r="B2648">
        <v>-8901904.7058200222</v>
      </c>
      <c r="C2648">
        <f>0</f>
        <v>0</v>
      </c>
    </row>
    <row r="2649" spans="2:3" x14ac:dyDescent="0.25">
      <c r="B2649">
        <v>-8821609.6986464988</v>
      </c>
      <c r="C2649">
        <f>0</f>
        <v>0</v>
      </c>
    </row>
    <row r="2650" spans="2:3" x14ac:dyDescent="0.25">
      <c r="B2650">
        <v>-8821609.6986464988</v>
      </c>
      <c r="C2650">
        <f>$F$40</f>
        <v>1.8780744321263962E-8</v>
      </c>
    </row>
    <row r="2651" spans="2:3" x14ac:dyDescent="0.25">
      <c r="B2651">
        <v>-8741314.6914729755</v>
      </c>
      <c r="C2651">
        <f>$F$40</f>
        <v>1.8780744321263962E-8</v>
      </c>
    </row>
    <row r="2652" spans="2:3" x14ac:dyDescent="0.25">
      <c r="B2652">
        <v>-8741314.6914729755</v>
      </c>
      <c r="C2652">
        <f>0</f>
        <v>0</v>
      </c>
    </row>
    <row r="2653" spans="2:3" x14ac:dyDescent="0.25">
      <c r="B2653">
        <v>-8661019.6842994522</v>
      </c>
      <c r="C2653">
        <f>0</f>
        <v>0</v>
      </c>
    </row>
    <row r="2654" spans="2:3" x14ac:dyDescent="0.25">
      <c r="B2654">
        <v>-8661019.6842994522</v>
      </c>
      <c r="C2654">
        <f>$F$40</f>
        <v>1.8780744321263962E-8</v>
      </c>
    </row>
    <row r="2655" spans="2:3" x14ac:dyDescent="0.25">
      <c r="B2655">
        <v>-8580724.6771259289</v>
      </c>
      <c r="C2655">
        <f>$F$40</f>
        <v>1.8780744321263962E-8</v>
      </c>
    </row>
    <row r="2656" spans="2:3" x14ac:dyDescent="0.25">
      <c r="B2656">
        <v>-8580724.6771259289</v>
      </c>
      <c r="C2656">
        <f>0</f>
        <v>0</v>
      </c>
    </row>
    <row r="2657" spans="2:3" x14ac:dyDescent="0.25">
      <c r="B2657">
        <v>-8500429.6699524056</v>
      </c>
      <c r="C2657">
        <f>0</f>
        <v>0</v>
      </c>
    </row>
    <row r="2658" spans="2:3" x14ac:dyDescent="0.25">
      <c r="B2658">
        <v>-8500429.6699524056</v>
      </c>
      <c r="C2658">
        <f>$F$40</f>
        <v>1.8780744321263962E-8</v>
      </c>
    </row>
    <row r="2659" spans="2:3" x14ac:dyDescent="0.25">
      <c r="B2659">
        <v>-8450591.3896378055</v>
      </c>
      <c r="C2659">
        <f>$F$40</f>
        <v>1.8780744321263962E-8</v>
      </c>
    </row>
    <row r="2660" spans="2:3" x14ac:dyDescent="0.25">
      <c r="B2660">
        <v>-8450591.3896378055</v>
      </c>
      <c r="C2660">
        <v>0</v>
      </c>
    </row>
    <row r="2663" spans="2:3" x14ac:dyDescent="0.25">
      <c r="B2663">
        <v>-8450591.3896378055</v>
      </c>
      <c r="C2663">
        <f>0</f>
        <v>0</v>
      </c>
    </row>
    <row r="2664" spans="2:3" x14ac:dyDescent="0.25">
      <c r="B2664">
        <v>-8450591.3896378055</v>
      </c>
      <c r="C2664">
        <f>0</f>
        <v>0</v>
      </c>
    </row>
    <row r="2665" spans="2:3" x14ac:dyDescent="0.25">
      <c r="B2665">
        <v>-8450591.3896378055</v>
      </c>
      <c r="C2665">
        <f>$F$41</f>
        <v>2.1670089601458353E-8</v>
      </c>
    </row>
    <row r="2666" spans="2:3" x14ac:dyDescent="0.25">
      <c r="B2666">
        <v>-8370296.3824642822</v>
      </c>
      <c r="C2666">
        <f>$F$41</f>
        <v>2.1670089601458353E-8</v>
      </c>
    </row>
    <row r="2667" spans="2:3" x14ac:dyDescent="0.25">
      <c r="B2667">
        <v>-8370296.3824642822</v>
      </c>
      <c r="C2667">
        <f>0</f>
        <v>0</v>
      </c>
    </row>
    <row r="2668" spans="2:3" x14ac:dyDescent="0.25">
      <c r="B2668">
        <v>-8290001.375290758</v>
      </c>
      <c r="C2668">
        <f>0</f>
        <v>0</v>
      </c>
    </row>
    <row r="2669" spans="2:3" x14ac:dyDescent="0.25">
      <c r="B2669">
        <v>-8290001.375290758</v>
      </c>
      <c r="C2669">
        <f>$F$41</f>
        <v>2.1670089601458353E-8</v>
      </c>
    </row>
    <row r="2670" spans="2:3" x14ac:dyDescent="0.25">
      <c r="B2670">
        <v>-8209706.3681172347</v>
      </c>
      <c r="C2670">
        <f>$F$41</f>
        <v>2.1670089601458353E-8</v>
      </c>
    </row>
    <row r="2671" spans="2:3" x14ac:dyDescent="0.25">
      <c r="B2671">
        <v>-8209706.3681172347</v>
      </c>
      <c r="C2671">
        <f>0</f>
        <v>0</v>
      </c>
    </row>
    <row r="2672" spans="2:3" x14ac:dyDescent="0.25">
      <c r="B2672">
        <v>-8129411.3609437114</v>
      </c>
      <c r="C2672">
        <f>0</f>
        <v>0</v>
      </c>
    </row>
    <row r="2673" spans="2:3" x14ac:dyDescent="0.25">
      <c r="B2673">
        <v>-8129411.3609437114</v>
      </c>
      <c r="C2673">
        <f>$F$41</f>
        <v>2.1670089601458353E-8</v>
      </c>
    </row>
    <row r="2674" spans="2:3" x14ac:dyDescent="0.25">
      <c r="B2674">
        <v>-8049116.3537701871</v>
      </c>
      <c r="C2674">
        <f>$F$41</f>
        <v>2.1670089601458353E-8</v>
      </c>
    </row>
    <row r="2675" spans="2:3" x14ac:dyDescent="0.25">
      <c r="B2675">
        <v>-8049116.3537701871</v>
      </c>
      <c r="C2675">
        <f>0</f>
        <v>0</v>
      </c>
    </row>
    <row r="2676" spans="2:3" x14ac:dyDescent="0.25">
      <c r="B2676">
        <v>-7968821.3465966638</v>
      </c>
      <c r="C2676">
        <f>0</f>
        <v>0</v>
      </c>
    </row>
    <row r="2677" spans="2:3" x14ac:dyDescent="0.25">
      <c r="B2677">
        <v>-7968821.3465966638</v>
      </c>
      <c r="C2677">
        <f>$F$41</f>
        <v>2.1670089601458353E-8</v>
      </c>
    </row>
    <row r="2678" spans="2:3" x14ac:dyDescent="0.25">
      <c r="B2678">
        <v>-7888526.3394231405</v>
      </c>
      <c r="C2678">
        <f>$F$41</f>
        <v>2.1670089601458353E-8</v>
      </c>
    </row>
    <row r="2679" spans="2:3" x14ac:dyDescent="0.25">
      <c r="B2679">
        <v>-7888526.3394231405</v>
      </c>
      <c r="C2679">
        <f>0</f>
        <v>0</v>
      </c>
    </row>
    <row r="2680" spans="2:3" x14ac:dyDescent="0.25">
      <c r="B2680">
        <v>-7808231.3322496163</v>
      </c>
      <c r="C2680">
        <f>0</f>
        <v>0</v>
      </c>
    </row>
    <row r="2681" spans="2:3" x14ac:dyDescent="0.25">
      <c r="B2681">
        <v>-7808231.3322496163</v>
      </c>
      <c r="C2681">
        <f>$F$41</f>
        <v>2.1670089601458353E-8</v>
      </c>
    </row>
    <row r="2682" spans="2:3" x14ac:dyDescent="0.25">
      <c r="B2682">
        <v>-7758393.0519350143</v>
      </c>
      <c r="C2682">
        <f>$F$41</f>
        <v>2.1670089601458353E-8</v>
      </c>
    </row>
    <row r="2683" spans="2:3" x14ac:dyDescent="0.25">
      <c r="B2683">
        <v>-7758393.0519350143</v>
      </c>
      <c r="C2683">
        <v>0</v>
      </c>
    </row>
    <row r="2686" spans="2:3" x14ac:dyDescent="0.25">
      <c r="B2686">
        <v>-7758393.0519350143</v>
      </c>
      <c r="C2686">
        <f>0</f>
        <v>0</v>
      </c>
    </row>
    <row r="2687" spans="2:3" x14ac:dyDescent="0.25">
      <c r="B2687">
        <v>-7758393.0519350143</v>
      </c>
      <c r="C2687">
        <f>0</f>
        <v>0</v>
      </c>
    </row>
    <row r="2688" spans="2:3" x14ac:dyDescent="0.25">
      <c r="B2688">
        <v>-7758393.0519350143</v>
      </c>
      <c r="C2688">
        <f>$F$42</f>
        <v>2.8893452801944468E-8</v>
      </c>
    </row>
    <row r="2689" spans="2:3" x14ac:dyDescent="0.25">
      <c r="B2689">
        <v>-7678098.044761491</v>
      </c>
      <c r="C2689">
        <f>$F$42</f>
        <v>2.8893452801944468E-8</v>
      </c>
    </row>
    <row r="2690" spans="2:3" x14ac:dyDescent="0.25">
      <c r="B2690">
        <v>-7678098.044761491</v>
      </c>
      <c r="C2690">
        <f>0</f>
        <v>0</v>
      </c>
    </row>
    <row r="2691" spans="2:3" x14ac:dyDescent="0.25">
      <c r="B2691">
        <v>-7597803.0375879668</v>
      </c>
      <c r="C2691">
        <f>0</f>
        <v>0</v>
      </c>
    </row>
    <row r="2692" spans="2:3" x14ac:dyDescent="0.25">
      <c r="B2692">
        <v>-7597803.0375879668</v>
      </c>
      <c r="C2692">
        <f>$F$42</f>
        <v>2.8893452801944468E-8</v>
      </c>
    </row>
    <row r="2693" spans="2:3" x14ac:dyDescent="0.25">
      <c r="B2693">
        <v>-7517508.0304144435</v>
      </c>
      <c r="C2693">
        <f>$F$42</f>
        <v>2.8893452801944468E-8</v>
      </c>
    </row>
    <row r="2694" spans="2:3" x14ac:dyDescent="0.25">
      <c r="B2694">
        <v>-7517508.0304144435</v>
      </c>
      <c r="C2694">
        <f>0</f>
        <v>0</v>
      </c>
    </row>
    <row r="2695" spans="2:3" x14ac:dyDescent="0.25">
      <c r="B2695">
        <v>-7437213.0232409202</v>
      </c>
      <c r="C2695">
        <f>0</f>
        <v>0</v>
      </c>
    </row>
    <row r="2696" spans="2:3" x14ac:dyDescent="0.25">
      <c r="B2696">
        <v>-7437213.0232409202</v>
      </c>
      <c r="C2696">
        <f>$F$42</f>
        <v>2.8893452801944468E-8</v>
      </c>
    </row>
    <row r="2697" spans="2:3" x14ac:dyDescent="0.25">
      <c r="B2697">
        <v>-7356918.0160673959</v>
      </c>
      <c r="C2697">
        <f>$F$42</f>
        <v>2.8893452801944468E-8</v>
      </c>
    </row>
    <row r="2698" spans="2:3" x14ac:dyDescent="0.25">
      <c r="B2698">
        <v>-7356918.0160673959</v>
      </c>
      <c r="C2698">
        <f>0</f>
        <v>0</v>
      </c>
    </row>
    <row r="2699" spans="2:3" x14ac:dyDescent="0.25">
      <c r="B2699">
        <v>-7276623.0088938726</v>
      </c>
      <c r="C2699">
        <f>0</f>
        <v>0</v>
      </c>
    </row>
    <row r="2700" spans="2:3" x14ac:dyDescent="0.25">
      <c r="B2700">
        <v>-7276623.0088938726</v>
      </c>
      <c r="C2700">
        <f>$F$42</f>
        <v>2.8893452801944468E-8</v>
      </c>
    </row>
    <row r="2701" spans="2:3" x14ac:dyDescent="0.25">
      <c r="B2701">
        <v>-7196328.0017203493</v>
      </c>
      <c r="C2701">
        <f>$F$42</f>
        <v>2.8893452801944468E-8</v>
      </c>
    </row>
    <row r="2702" spans="2:3" x14ac:dyDescent="0.25">
      <c r="B2702">
        <v>-7196328.0017203493</v>
      </c>
      <c r="C2702">
        <f>0</f>
        <v>0</v>
      </c>
    </row>
    <row r="2703" spans="2:3" x14ac:dyDescent="0.25">
      <c r="B2703">
        <v>-7116032.9945468251</v>
      </c>
      <c r="C2703">
        <f>0</f>
        <v>0</v>
      </c>
    </row>
    <row r="2704" spans="2:3" x14ac:dyDescent="0.25">
      <c r="B2704">
        <v>-7116032.9945468251</v>
      </c>
      <c r="C2704">
        <f>$F$42</f>
        <v>2.8893452801944468E-8</v>
      </c>
    </row>
    <row r="2705" spans="2:3" x14ac:dyDescent="0.25">
      <c r="B2705">
        <v>-7066194.714232224</v>
      </c>
      <c r="C2705">
        <f>$F$42</f>
        <v>2.8893452801944468E-8</v>
      </c>
    </row>
    <row r="2706" spans="2:3" x14ac:dyDescent="0.25">
      <c r="B2706">
        <v>-7066194.714232224</v>
      </c>
      <c r="C2706">
        <v>0</v>
      </c>
    </row>
    <row r="2709" spans="2:3" x14ac:dyDescent="0.25">
      <c r="B2709">
        <v>-7066194.714232224</v>
      </c>
      <c r="C2709">
        <f>0</f>
        <v>0</v>
      </c>
    </row>
    <row r="2710" spans="2:3" x14ac:dyDescent="0.25">
      <c r="B2710">
        <v>-7066194.714232224</v>
      </c>
      <c r="C2710">
        <f>0</f>
        <v>0</v>
      </c>
    </row>
    <row r="2711" spans="2:3" x14ac:dyDescent="0.25">
      <c r="B2711">
        <v>-7066194.714232224</v>
      </c>
      <c r="C2711">
        <f>$F$43</f>
        <v>1.8780744321263956E-8</v>
      </c>
    </row>
    <row r="2712" spans="2:3" x14ac:dyDescent="0.25">
      <c r="B2712">
        <v>-6985899.7070587007</v>
      </c>
      <c r="C2712">
        <f>$F$43</f>
        <v>1.8780744321263956E-8</v>
      </c>
    </row>
    <row r="2713" spans="2:3" x14ac:dyDescent="0.25">
      <c r="B2713">
        <v>-6985899.7070587007</v>
      </c>
      <c r="C2713">
        <f>0</f>
        <v>0</v>
      </c>
    </row>
    <row r="2714" spans="2:3" x14ac:dyDescent="0.25">
      <c r="B2714">
        <v>-6905604.6998851765</v>
      </c>
      <c r="C2714">
        <f>0</f>
        <v>0</v>
      </c>
    </row>
    <row r="2715" spans="2:3" x14ac:dyDescent="0.25">
      <c r="B2715">
        <v>-6905604.6998851765</v>
      </c>
      <c r="C2715">
        <f>$F$43</f>
        <v>1.8780744321263956E-8</v>
      </c>
    </row>
    <row r="2716" spans="2:3" x14ac:dyDescent="0.25">
      <c r="B2716">
        <v>-6825309.6927116532</v>
      </c>
      <c r="C2716">
        <f>$F$43</f>
        <v>1.8780744321263956E-8</v>
      </c>
    </row>
    <row r="2717" spans="2:3" x14ac:dyDescent="0.25">
      <c r="B2717">
        <v>-6825309.6927116532</v>
      </c>
      <c r="C2717">
        <f>0</f>
        <v>0</v>
      </c>
    </row>
    <row r="2718" spans="2:3" x14ac:dyDescent="0.25">
      <c r="B2718">
        <v>-6745014.6855381299</v>
      </c>
      <c r="C2718">
        <f>0</f>
        <v>0</v>
      </c>
    </row>
    <row r="2719" spans="2:3" x14ac:dyDescent="0.25">
      <c r="B2719">
        <v>-6745014.6855381299</v>
      </c>
      <c r="C2719">
        <f>$F$43</f>
        <v>1.8780744321263956E-8</v>
      </c>
    </row>
    <row r="2720" spans="2:3" x14ac:dyDescent="0.25">
      <c r="B2720">
        <v>-6664719.6783646056</v>
      </c>
      <c r="C2720">
        <f>$F$43</f>
        <v>1.8780744321263956E-8</v>
      </c>
    </row>
    <row r="2721" spans="2:3" x14ac:dyDescent="0.25">
      <c r="B2721">
        <v>-6664719.6783646056</v>
      </c>
      <c r="C2721">
        <f>0</f>
        <v>0</v>
      </c>
    </row>
    <row r="2722" spans="2:3" x14ac:dyDescent="0.25">
      <c r="B2722">
        <v>-6584424.6711910823</v>
      </c>
      <c r="C2722">
        <f>0</f>
        <v>0</v>
      </c>
    </row>
    <row r="2723" spans="2:3" x14ac:dyDescent="0.25">
      <c r="B2723">
        <v>-6584424.6711910823</v>
      </c>
      <c r="C2723">
        <f>$F$43</f>
        <v>1.8780744321263956E-8</v>
      </c>
    </row>
    <row r="2724" spans="2:3" x14ac:dyDescent="0.25">
      <c r="B2724">
        <v>-6504129.664017559</v>
      </c>
      <c r="C2724">
        <f>$F$43</f>
        <v>1.8780744321263956E-8</v>
      </c>
    </row>
    <row r="2725" spans="2:3" x14ac:dyDescent="0.25">
      <c r="B2725">
        <v>-6504129.664017559</v>
      </c>
      <c r="C2725">
        <f>0</f>
        <v>0</v>
      </c>
    </row>
    <row r="2726" spans="2:3" x14ac:dyDescent="0.25">
      <c r="B2726">
        <v>-6423834.6568440348</v>
      </c>
      <c r="C2726">
        <f>0</f>
        <v>0</v>
      </c>
    </row>
    <row r="2727" spans="2:3" x14ac:dyDescent="0.25">
      <c r="B2727">
        <v>-6423834.6568440348</v>
      </c>
      <c r="C2727">
        <f>$F$43</f>
        <v>1.8780744321263956E-8</v>
      </c>
    </row>
    <row r="2728" spans="2:3" x14ac:dyDescent="0.25">
      <c r="B2728">
        <v>-6373996.3765294347</v>
      </c>
      <c r="C2728">
        <f>$F$43</f>
        <v>1.8780744321263956E-8</v>
      </c>
    </row>
    <row r="2729" spans="2:3" x14ac:dyDescent="0.25">
      <c r="B2729">
        <v>-6373996.3765294347</v>
      </c>
      <c r="C2729">
        <v>0</v>
      </c>
    </row>
    <row r="2732" spans="2:3" x14ac:dyDescent="0.25">
      <c r="B2732">
        <v>-6373996.3765294347</v>
      </c>
      <c r="C2732">
        <f>0</f>
        <v>0</v>
      </c>
    </row>
    <row r="2733" spans="2:3" x14ac:dyDescent="0.25">
      <c r="B2733">
        <v>-6373996.3765294347</v>
      </c>
      <c r="C2733">
        <f>0</f>
        <v>0</v>
      </c>
    </row>
    <row r="2734" spans="2:3" x14ac:dyDescent="0.25">
      <c r="B2734">
        <v>-6373996.3765294347</v>
      </c>
      <c r="C2734">
        <f>$F$44</f>
        <v>3.900616128262505E-8</v>
      </c>
    </row>
    <row r="2735" spans="2:3" x14ac:dyDescent="0.25">
      <c r="B2735">
        <v>-6293701.3693559114</v>
      </c>
      <c r="C2735">
        <f>$F$44</f>
        <v>3.900616128262505E-8</v>
      </c>
    </row>
    <row r="2736" spans="2:3" x14ac:dyDescent="0.25">
      <c r="B2736">
        <v>-6293701.3693559114</v>
      </c>
      <c r="C2736">
        <f>0</f>
        <v>0</v>
      </c>
    </row>
    <row r="2737" spans="2:3" x14ac:dyDescent="0.25">
      <c r="B2737">
        <v>-6213406.3621823872</v>
      </c>
      <c r="C2737">
        <f>0</f>
        <v>0</v>
      </c>
    </row>
    <row r="2738" spans="2:3" x14ac:dyDescent="0.25">
      <c r="B2738">
        <v>-6213406.3621823872</v>
      </c>
      <c r="C2738">
        <f>$F$44</f>
        <v>3.900616128262505E-8</v>
      </c>
    </row>
    <row r="2739" spans="2:3" x14ac:dyDescent="0.25">
      <c r="B2739">
        <v>-6133111.3550088638</v>
      </c>
      <c r="C2739">
        <f>$F$44</f>
        <v>3.900616128262505E-8</v>
      </c>
    </row>
    <row r="2740" spans="2:3" x14ac:dyDescent="0.25">
      <c r="B2740">
        <v>-6133111.3550088638</v>
      </c>
      <c r="C2740">
        <f>0</f>
        <v>0</v>
      </c>
    </row>
    <row r="2741" spans="2:3" x14ac:dyDescent="0.25">
      <c r="B2741">
        <v>-6052816.3478353405</v>
      </c>
      <c r="C2741">
        <f>0</f>
        <v>0</v>
      </c>
    </row>
    <row r="2742" spans="2:3" x14ac:dyDescent="0.25">
      <c r="B2742">
        <v>-6052816.3478353405</v>
      </c>
      <c r="C2742">
        <f>$F$44</f>
        <v>3.900616128262505E-8</v>
      </c>
    </row>
    <row r="2743" spans="2:3" x14ac:dyDescent="0.25">
      <c r="B2743">
        <v>-5972521.3406618163</v>
      </c>
      <c r="C2743">
        <f>$F$44</f>
        <v>3.900616128262505E-8</v>
      </c>
    </row>
    <row r="2744" spans="2:3" x14ac:dyDescent="0.25">
      <c r="B2744">
        <v>-5972521.3406618163</v>
      </c>
      <c r="C2744">
        <f>0</f>
        <v>0</v>
      </c>
    </row>
    <row r="2745" spans="2:3" x14ac:dyDescent="0.25">
      <c r="B2745">
        <v>-5892226.333488293</v>
      </c>
      <c r="C2745">
        <f>0</f>
        <v>0</v>
      </c>
    </row>
    <row r="2746" spans="2:3" x14ac:dyDescent="0.25">
      <c r="B2746">
        <v>-5892226.333488293</v>
      </c>
      <c r="C2746">
        <f>$F$44</f>
        <v>3.900616128262505E-8</v>
      </c>
    </row>
    <row r="2747" spans="2:3" x14ac:dyDescent="0.25">
      <c r="B2747">
        <v>-5811931.3263147697</v>
      </c>
      <c r="C2747">
        <f>$F$44</f>
        <v>3.900616128262505E-8</v>
      </c>
    </row>
    <row r="2748" spans="2:3" x14ac:dyDescent="0.25">
      <c r="B2748">
        <v>-5811931.3263147697</v>
      </c>
      <c r="C2748">
        <f>0</f>
        <v>0</v>
      </c>
    </row>
    <row r="2749" spans="2:3" x14ac:dyDescent="0.25">
      <c r="B2749">
        <v>-5731636.3191412454</v>
      </c>
      <c r="C2749">
        <f>0</f>
        <v>0</v>
      </c>
    </row>
    <row r="2750" spans="2:3" x14ac:dyDescent="0.25">
      <c r="B2750">
        <v>-5731636.3191412454</v>
      </c>
      <c r="C2750">
        <f>$F$44</f>
        <v>3.900616128262505E-8</v>
      </c>
    </row>
    <row r="2751" spans="2:3" x14ac:dyDescent="0.25">
      <c r="B2751">
        <v>-5681798.0388266444</v>
      </c>
      <c r="C2751">
        <f>$F$44</f>
        <v>3.900616128262505E-8</v>
      </c>
    </row>
    <row r="2752" spans="2:3" x14ac:dyDescent="0.25">
      <c r="B2752">
        <v>-5681798.0388266444</v>
      </c>
      <c r="C2752">
        <v>0</v>
      </c>
    </row>
    <row r="2755" spans="2:3" x14ac:dyDescent="0.25">
      <c r="B2755">
        <v>-5681798.0388266444</v>
      </c>
      <c r="C2755">
        <f>0</f>
        <v>0</v>
      </c>
    </row>
    <row r="2756" spans="2:3" x14ac:dyDescent="0.25">
      <c r="B2756">
        <v>-5681798.0388266444</v>
      </c>
      <c r="C2756">
        <f>0</f>
        <v>0</v>
      </c>
    </row>
    <row r="2757" spans="2:3" x14ac:dyDescent="0.25">
      <c r="B2757">
        <v>-5681798.0388266444</v>
      </c>
      <c r="C2757">
        <f>$F$45</f>
        <v>3.0338125442041693E-8</v>
      </c>
    </row>
    <row r="2758" spans="2:3" x14ac:dyDescent="0.25">
      <c r="B2758">
        <v>-5601503.0316531211</v>
      </c>
      <c r="C2758">
        <f>$F$45</f>
        <v>3.0338125442041693E-8</v>
      </c>
    </row>
    <row r="2759" spans="2:3" x14ac:dyDescent="0.25">
      <c r="B2759">
        <v>-5601503.0316531211</v>
      </c>
      <c r="C2759">
        <f>0</f>
        <v>0</v>
      </c>
    </row>
    <row r="2760" spans="2:3" x14ac:dyDescent="0.25">
      <c r="B2760">
        <v>-5521208.0244795969</v>
      </c>
      <c r="C2760">
        <f>0</f>
        <v>0</v>
      </c>
    </row>
    <row r="2761" spans="2:3" x14ac:dyDescent="0.25">
      <c r="B2761">
        <v>-5521208.0244795969</v>
      </c>
      <c r="C2761">
        <f>$F$45</f>
        <v>3.0338125442041693E-8</v>
      </c>
    </row>
    <row r="2762" spans="2:3" x14ac:dyDescent="0.25">
      <c r="B2762">
        <v>-5440913.0173060736</v>
      </c>
      <c r="C2762">
        <f>$F$45</f>
        <v>3.0338125442041693E-8</v>
      </c>
    </row>
    <row r="2763" spans="2:3" x14ac:dyDescent="0.25">
      <c r="B2763">
        <v>-5440913.0173060736</v>
      </c>
      <c r="C2763">
        <f>0</f>
        <v>0</v>
      </c>
    </row>
    <row r="2764" spans="2:3" x14ac:dyDescent="0.25">
      <c r="B2764">
        <v>-5360618.0101325503</v>
      </c>
      <c r="C2764">
        <f>0</f>
        <v>0</v>
      </c>
    </row>
    <row r="2765" spans="2:3" x14ac:dyDescent="0.25">
      <c r="B2765">
        <v>-5360618.0101325503</v>
      </c>
      <c r="C2765">
        <f>$F$45</f>
        <v>3.0338125442041693E-8</v>
      </c>
    </row>
    <row r="2766" spans="2:3" x14ac:dyDescent="0.25">
      <c r="B2766">
        <v>-5280323.002959026</v>
      </c>
      <c r="C2766">
        <f>$F$45</f>
        <v>3.0338125442041693E-8</v>
      </c>
    </row>
    <row r="2767" spans="2:3" x14ac:dyDescent="0.25">
      <c r="B2767">
        <v>-5280323.002959026</v>
      </c>
      <c r="C2767">
        <f>0</f>
        <v>0</v>
      </c>
    </row>
    <row r="2768" spans="2:3" x14ac:dyDescent="0.25">
      <c r="B2768">
        <v>-5200027.9957855027</v>
      </c>
      <c r="C2768">
        <f>0</f>
        <v>0</v>
      </c>
    </row>
    <row r="2769" spans="2:3" x14ac:dyDescent="0.25">
      <c r="B2769">
        <v>-5200027.9957855027</v>
      </c>
      <c r="C2769">
        <f>$F$45</f>
        <v>3.0338125442041693E-8</v>
      </c>
    </row>
    <row r="2770" spans="2:3" x14ac:dyDescent="0.25">
      <c r="B2770">
        <v>-5119732.9886119794</v>
      </c>
      <c r="C2770">
        <f>$F$45</f>
        <v>3.0338125442041693E-8</v>
      </c>
    </row>
    <row r="2771" spans="2:3" x14ac:dyDescent="0.25">
      <c r="B2771">
        <v>-5119732.9886119794</v>
      </c>
      <c r="C2771">
        <f>0</f>
        <v>0</v>
      </c>
    </row>
    <row r="2772" spans="2:3" x14ac:dyDescent="0.25">
      <c r="B2772">
        <v>-5039437.9814384552</v>
      </c>
      <c r="C2772">
        <f>0</f>
        <v>0</v>
      </c>
    </row>
    <row r="2773" spans="2:3" x14ac:dyDescent="0.25">
      <c r="B2773">
        <v>-5039437.9814384552</v>
      </c>
      <c r="C2773">
        <f>$F$45</f>
        <v>3.0338125442041693E-8</v>
      </c>
    </row>
    <row r="2774" spans="2:3" x14ac:dyDescent="0.25">
      <c r="B2774">
        <v>-4989599.7011238541</v>
      </c>
      <c r="C2774">
        <f>$F$45</f>
        <v>3.0338125442041693E-8</v>
      </c>
    </row>
    <row r="2775" spans="2:3" x14ac:dyDescent="0.25">
      <c r="B2775">
        <v>-4989599.7011238541</v>
      </c>
      <c r="C2775">
        <v>0</v>
      </c>
    </row>
    <row r="2778" spans="2:3" x14ac:dyDescent="0.25">
      <c r="B2778">
        <v>-4989599.7011238541</v>
      </c>
      <c r="C2778">
        <f>0</f>
        <v>0</v>
      </c>
    </row>
    <row r="2779" spans="2:3" x14ac:dyDescent="0.25">
      <c r="B2779">
        <v>-4989599.7011238541</v>
      </c>
      <c r="C2779">
        <f>0</f>
        <v>0</v>
      </c>
    </row>
    <row r="2780" spans="2:3" x14ac:dyDescent="0.25">
      <c r="B2780">
        <v>-4989599.7011238541</v>
      </c>
      <c r="C2780">
        <f>$F$46</f>
        <v>4.3340179202916768E-9</v>
      </c>
    </row>
    <row r="2781" spans="2:3" x14ac:dyDescent="0.25">
      <c r="B2781">
        <v>-4909304.6939503308</v>
      </c>
      <c r="C2781">
        <f>$F$46</f>
        <v>4.3340179202916768E-9</v>
      </c>
    </row>
    <row r="2782" spans="2:3" x14ac:dyDescent="0.25">
      <c r="B2782">
        <v>-4909304.6939503308</v>
      </c>
      <c r="C2782">
        <f>0</f>
        <v>0</v>
      </c>
    </row>
    <row r="2783" spans="2:3" x14ac:dyDescent="0.25">
      <c r="B2783">
        <v>-4829009.6867768066</v>
      </c>
      <c r="C2783">
        <f>0</f>
        <v>0</v>
      </c>
    </row>
    <row r="2784" spans="2:3" x14ac:dyDescent="0.25">
      <c r="B2784">
        <v>-4829009.6867768066</v>
      </c>
      <c r="C2784">
        <f>$F$46</f>
        <v>4.3340179202916768E-9</v>
      </c>
    </row>
    <row r="2785" spans="2:3" x14ac:dyDescent="0.25">
      <c r="B2785">
        <v>-4748714.6796032833</v>
      </c>
      <c r="C2785">
        <f>$F$46</f>
        <v>4.3340179202916768E-9</v>
      </c>
    </row>
    <row r="2786" spans="2:3" x14ac:dyDescent="0.25">
      <c r="B2786">
        <v>-4748714.6796032833</v>
      </c>
      <c r="C2786">
        <f>0</f>
        <v>0</v>
      </c>
    </row>
    <row r="2787" spans="2:3" x14ac:dyDescent="0.25">
      <c r="B2787">
        <v>-4668419.67242976</v>
      </c>
      <c r="C2787">
        <f>0</f>
        <v>0</v>
      </c>
    </row>
    <row r="2788" spans="2:3" x14ac:dyDescent="0.25">
      <c r="B2788">
        <v>-4668419.67242976</v>
      </c>
      <c r="C2788">
        <f>$F$46</f>
        <v>4.3340179202916768E-9</v>
      </c>
    </row>
    <row r="2789" spans="2:3" x14ac:dyDescent="0.25">
      <c r="B2789">
        <v>-4588124.6652562357</v>
      </c>
      <c r="C2789">
        <f>$F$46</f>
        <v>4.3340179202916768E-9</v>
      </c>
    </row>
    <row r="2790" spans="2:3" x14ac:dyDescent="0.25">
      <c r="B2790">
        <v>-4588124.6652562357</v>
      </c>
      <c r="C2790">
        <f>0</f>
        <v>0</v>
      </c>
    </row>
    <row r="2791" spans="2:3" x14ac:dyDescent="0.25">
      <c r="B2791">
        <v>-4507829.6580827124</v>
      </c>
      <c r="C2791">
        <f>0</f>
        <v>0</v>
      </c>
    </row>
    <row r="2792" spans="2:3" x14ac:dyDescent="0.25">
      <c r="B2792">
        <v>-4507829.6580827124</v>
      </c>
      <c r="C2792">
        <f>$F$46</f>
        <v>4.3340179202916768E-9</v>
      </c>
    </row>
    <row r="2793" spans="2:3" x14ac:dyDescent="0.25">
      <c r="B2793">
        <v>-4427534.6509091891</v>
      </c>
      <c r="C2793">
        <f>$F$46</f>
        <v>4.3340179202916768E-9</v>
      </c>
    </row>
    <row r="2794" spans="2:3" x14ac:dyDescent="0.25">
      <c r="B2794">
        <v>-4427534.6509091891</v>
      </c>
      <c r="C2794">
        <f>0</f>
        <v>0</v>
      </c>
    </row>
    <row r="2795" spans="2:3" x14ac:dyDescent="0.25">
      <c r="B2795">
        <v>-4347239.6437356649</v>
      </c>
      <c r="C2795">
        <f>0</f>
        <v>0</v>
      </c>
    </row>
    <row r="2796" spans="2:3" x14ac:dyDescent="0.25">
      <c r="B2796">
        <v>-4347239.6437356649</v>
      </c>
      <c r="C2796">
        <f>$F$46</f>
        <v>4.3340179202916768E-9</v>
      </c>
    </row>
    <row r="2797" spans="2:3" x14ac:dyDescent="0.25">
      <c r="B2797">
        <v>-4297401.3634210639</v>
      </c>
      <c r="C2797">
        <f>$F$46</f>
        <v>4.3340179202916768E-9</v>
      </c>
    </row>
    <row r="2798" spans="2:3" x14ac:dyDescent="0.25">
      <c r="B2798">
        <v>-4297401.3634210639</v>
      </c>
      <c r="C2798">
        <v>0</v>
      </c>
    </row>
    <row r="2801" spans="2:3" x14ac:dyDescent="0.25">
      <c r="B2801">
        <v>-4297401.3634210639</v>
      </c>
      <c r="C2801">
        <f>0</f>
        <v>0</v>
      </c>
    </row>
    <row r="2802" spans="2:3" x14ac:dyDescent="0.25">
      <c r="B2802">
        <v>-4297401.3634210639</v>
      </c>
      <c r="C2802">
        <f>0</f>
        <v>0</v>
      </c>
    </row>
    <row r="2803" spans="2:3" x14ac:dyDescent="0.25">
      <c r="B2803">
        <v>-4297401.3634210639</v>
      </c>
      <c r="C2803">
        <f>$F$47</f>
        <v>3.3227470722236236E-8</v>
      </c>
    </row>
    <row r="2804" spans="2:3" x14ac:dyDescent="0.25">
      <c r="B2804">
        <v>-4217106.3562475406</v>
      </c>
      <c r="C2804">
        <f>$F$47</f>
        <v>3.3227470722236236E-8</v>
      </c>
    </row>
    <row r="2805" spans="2:3" x14ac:dyDescent="0.25">
      <c r="B2805">
        <v>-4217106.3562475406</v>
      </c>
      <c r="C2805">
        <f>0</f>
        <v>0</v>
      </c>
    </row>
    <row r="2806" spans="2:3" x14ac:dyDescent="0.25">
      <c r="B2806">
        <v>-4136811.3490740168</v>
      </c>
      <c r="C2806">
        <f>0</f>
        <v>0</v>
      </c>
    </row>
    <row r="2807" spans="2:3" x14ac:dyDescent="0.25">
      <c r="B2807">
        <v>-4136811.3490740168</v>
      </c>
      <c r="C2807">
        <f>$F$47</f>
        <v>3.3227470722236236E-8</v>
      </c>
    </row>
    <row r="2808" spans="2:3" x14ac:dyDescent="0.25">
      <c r="B2808">
        <v>-4056516.341900493</v>
      </c>
      <c r="C2808">
        <f>$F$47</f>
        <v>3.3227470722236236E-8</v>
      </c>
    </row>
    <row r="2809" spans="2:3" x14ac:dyDescent="0.25">
      <c r="B2809">
        <v>-4056516.341900493</v>
      </c>
      <c r="C2809">
        <f>0</f>
        <v>0</v>
      </c>
    </row>
    <row r="2810" spans="2:3" x14ac:dyDescent="0.25">
      <c r="B2810">
        <v>-3976221.3347269692</v>
      </c>
      <c r="C2810">
        <f>0</f>
        <v>0</v>
      </c>
    </row>
    <row r="2811" spans="2:3" x14ac:dyDescent="0.25">
      <c r="B2811">
        <v>-3976221.3347269692</v>
      </c>
      <c r="C2811">
        <f>$F$47</f>
        <v>3.3227470722236236E-8</v>
      </c>
    </row>
    <row r="2812" spans="2:3" x14ac:dyDescent="0.25">
      <c r="B2812">
        <v>-3895926.3275534455</v>
      </c>
      <c r="C2812">
        <f>$F$47</f>
        <v>3.3227470722236236E-8</v>
      </c>
    </row>
    <row r="2813" spans="2:3" x14ac:dyDescent="0.25">
      <c r="B2813">
        <v>-3895926.3275534455</v>
      </c>
      <c r="C2813">
        <f>0</f>
        <v>0</v>
      </c>
    </row>
    <row r="2814" spans="2:3" x14ac:dyDescent="0.25">
      <c r="B2814">
        <v>-3815631.3203799222</v>
      </c>
      <c r="C2814">
        <f>0</f>
        <v>0</v>
      </c>
    </row>
    <row r="2815" spans="2:3" x14ac:dyDescent="0.25">
      <c r="B2815">
        <v>-3815631.3203799222</v>
      </c>
      <c r="C2815">
        <f>$F$47</f>
        <v>3.3227470722236236E-8</v>
      </c>
    </row>
    <row r="2816" spans="2:3" x14ac:dyDescent="0.25">
      <c r="B2816">
        <v>-3735336.3132063984</v>
      </c>
      <c r="C2816">
        <f>$F$47</f>
        <v>3.3227470722236236E-8</v>
      </c>
    </row>
    <row r="2817" spans="2:3" x14ac:dyDescent="0.25">
      <c r="B2817">
        <v>-3735336.3132063984</v>
      </c>
      <c r="C2817">
        <f>0</f>
        <v>0</v>
      </c>
    </row>
    <row r="2818" spans="2:3" x14ac:dyDescent="0.25">
      <c r="B2818">
        <v>-3655041.3060328746</v>
      </c>
      <c r="C2818">
        <f>0</f>
        <v>0</v>
      </c>
    </row>
    <row r="2819" spans="2:3" x14ac:dyDescent="0.25">
      <c r="B2819">
        <v>-3655041.3060328746</v>
      </c>
      <c r="C2819">
        <f>$F$47</f>
        <v>3.3227470722236236E-8</v>
      </c>
    </row>
    <row r="2820" spans="2:3" x14ac:dyDescent="0.25">
      <c r="B2820">
        <v>-3605203.0257182755</v>
      </c>
      <c r="C2820">
        <f>$F$47</f>
        <v>3.3227470722236236E-8</v>
      </c>
    </row>
    <row r="2821" spans="2:3" x14ac:dyDescent="0.25">
      <c r="B2821">
        <v>-3605203.0257182755</v>
      </c>
      <c r="C2821">
        <v>0</v>
      </c>
    </row>
    <row r="2824" spans="2:3" x14ac:dyDescent="0.25">
      <c r="B2824">
        <v>-3605203.0257182755</v>
      </c>
      <c r="C2824">
        <f>0</f>
        <v>0</v>
      </c>
    </row>
    <row r="2825" spans="2:3" x14ac:dyDescent="0.25">
      <c r="B2825">
        <v>-3605203.0257182755</v>
      </c>
      <c r="C2825">
        <f>0</f>
        <v>0</v>
      </c>
    </row>
    <row r="2826" spans="2:3" x14ac:dyDescent="0.25">
      <c r="B2826">
        <v>-3605203.0257182755</v>
      </c>
      <c r="C2826">
        <f>$F$48</f>
        <v>3.322747072223619E-8</v>
      </c>
    </row>
    <row r="2827" spans="2:3" x14ac:dyDescent="0.25">
      <c r="B2827">
        <v>-3524908.0185447517</v>
      </c>
      <c r="C2827">
        <f>$F$48</f>
        <v>3.322747072223619E-8</v>
      </c>
    </row>
    <row r="2828" spans="2:3" x14ac:dyDescent="0.25">
      <c r="B2828">
        <v>-3524908.0185447517</v>
      </c>
      <c r="C2828">
        <f>0</f>
        <v>0</v>
      </c>
    </row>
    <row r="2829" spans="2:3" x14ac:dyDescent="0.25">
      <c r="B2829">
        <v>-3444613.0113712284</v>
      </c>
      <c r="C2829">
        <f>0</f>
        <v>0</v>
      </c>
    </row>
    <row r="2830" spans="2:3" x14ac:dyDescent="0.25">
      <c r="B2830">
        <v>-3444613.0113712284</v>
      </c>
      <c r="C2830">
        <f>$F$48</f>
        <v>3.322747072223619E-8</v>
      </c>
    </row>
    <row r="2831" spans="2:3" x14ac:dyDescent="0.25">
      <c r="B2831">
        <v>-3364318.0041977046</v>
      </c>
      <c r="C2831">
        <f>$F$48</f>
        <v>3.322747072223619E-8</v>
      </c>
    </row>
    <row r="2832" spans="2:3" x14ac:dyDescent="0.25">
      <c r="B2832">
        <v>-3364318.0041977046</v>
      </c>
      <c r="C2832">
        <f>0</f>
        <v>0</v>
      </c>
    </row>
    <row r="2833" spans="2:3" x14ac:dyDescent="0.25">
      <c r="B2833">
        <v>-3284022.9970241808</v>
      </c>
      <c r="C2833">
        <f>0</f>
        <v>0</v>
      </c>
    </row>
    <row r="2834" spans="2:3" x14ac:dyDescent="0.25">
      <c r="B2834">
        <v>-3284022.9970241808</v>
      </c>
      <c r="C2834">
        <f>$F$48</f>
        <v>3.322747072223619E-8</v>
      </c>
    </row>
    <row r="2835" spans="2:3" x14ac:dyDescent="0.25">
      <c r="B2835">
        <v>-3203727.9898506571</v>
      </c>
      <c r="C2835">
        <f>$F$48</f>
        <v>3.322747072223619E-8</v>
      </c>
    </row>
    <row r="2836" spans="2:3" x14ac:dyDescent="0.25">
      <c r="B2836">
        <v>-3203727.9898506571</v>
      </c>
      <c r="C2836">
        <f>0</f>
        <v>0</v>
      </c>
    </row>
    <row r="2837" spans="2:3" x14ac:dyDescent="0.25">
      <c r="B2837">
        <v>-3123432.9826771338</v>
      </c>
      <c r="C2837">
        <f>0</f>
        <v>0</v>
      </c>
    </row>
    <row r="2838" spans="2:3" x14ac:dyDescent="0.25">
      <c r="B2838">
        <v>-3123432.9826771338</v>
      </c>
      <c r="C2838">
        <f>$F$48</f>
        <v>3.322747072223619E-8</v>
      </c>
    </row>
    <row r="2839" spans="2:3" x14ac:dyDescent="0.25">
      <c r="B2839">
        <v>-3043137.97550361</v>
      </c>
      <c r="C2839">
        <f>$F$48</f>
        <v>3.322747072223619E-8</v>
      </c>
    </row>
    <row r="2840" spans="2:3" x14ac:dyDescent="0.25">
      <c r="B2840">
        <v>-3043137.97550361</v>
      </c>
      <c r="C2840">
        <f>0</f>
        <v>0</v>
      </c>
    </row>
    <row r="2841" spans="2:3" x14ac:dyDescent="0.25">
      <c r="B2841">
        <v>-2962842.9683300862</v>
      </c>
      <c r="C2841">
        <f>0</f>
        <v>0</v>
      </c>
    </row>
    <row r="2842" spans="2:3" x14ac:dyDescent="0.25">
      <c r="B2842">
        <v>-2962842.9683300862</v>
      </c>
      <c r="C2842">
        <f>$F$48</f>
        <v>3.322747072223619E-8</v>
      </c>
    </row>
    <row r="2843" spans="2:3" x14ac:dyDescent="0.25">
      <c r="B2843">
        <v>-2913004.6880154852</v>
      </c>
      <c r="C2843">
        <f>$F$48</f>
        <v>3.322747072223619E-8</v>
      </c>
    </row>
    <row r="2844" spans="2:3" x14ac:dyDescent="0.25">
      <c r="B2844">
        <v>-2913004.6880154852</v>
      </c>
      <c r="C2844">
        <v>0</v>
      </c>
    </row>
    <row r="2847" spans="2:3" x14ac:dyDescent="0.25">
      <c r="B2847">
        <v>-2913004.6880154852</v>
      </c>
      <c r="C2847">
        <f>0</f>
        <v>0</v>
      </c>
    </row>
    <row r="2848" spans="2:3" x14ac:dyDescent="0.25">
      <c r="B2848">
        <v>-2913004.6880154852</v>
      </c>
      <c r="C2848">
        <f>0</f>
        <v>0</v>
      </c>
    </row>
    <row r="2849" spans="2:3" x14ac:dyDescent="0.25">
      <c r="B2849">
        <v>-2913004.6880154852</v>
      </c>
      <c r="C2849">
        <f>$F$49</f>
        <v>3.611681600243056E-8</v>
      </c>
    </row>
    <row r="2850" spans="2:3" x14ac:dyDescent="0.25">
      <c r="B2850">
        <v>-2832709.6808419614</v>
      </c>
      <c r="C2850">
        <f>$F$49</f>
        <v>3.611681600243056E-8</v>
      </c>
    </row>
    <row r="2851" spans="2:3" x14ac:dyDescent="0.25">
      <c r="B2851">
        <v>-2832709.6808419614</v>
      </c>
      <c r="C2851">
        <f>0</f>
        <v>0</v>
      </c>
    </row>
    <row r="2852" spans="2:3" x14ac:dyDescent="0.25">
      <c r="B2852">
        <v>-2752414.6736684381</v>
      </c>
      <c r="C2852">
        <f>0</f>
        <v>0</v>
      </c>
    </row>
    <row r="2853" spans="2:3" x14ac:dyDescent="0.25">
      <c r="B2853">
        <v>-2752414.6736684381</v>
      </c>
      <c r="C2853">
        <f>$F$49</f>
        <v>3.611681600243056E-8</v>
      </c>
    </row>
    <row r="2854" spans="2:3" x14ac:dyDescent="0.25">
      <c r="B2854">
        <v>-2672119.6664949143</v>
      </c>
      <c r="C2854">
        <f>$F$49</f>
        <v>3.611681600243056E-8</v>
      </c>
    </row>
    <row r="2855" spans="2:3" x14ac:dyDescent="0.25">
      <c r="B2855">
        <v>-2672119.6664949143</v>
      </c>
      <c r="C2855">
        <f>0</f>
        <v>0</v>
      </c>
    </row>
    <row r="2856" spans="2:3" x14ac:dyDescent="0.25">
      <c r="B2856">
        <v>-2591824.6593213906</v>
      </c>
      <c r="C2856">
        <f>0</f>
        <v>0</v>
      </c>
    </row>
    <row r="2857" spans="2:3" x14ac:dyDescent="0.25">
      <c r="B2857">
        <v>-2591824.6593213906</v>
      </c>
      <c r="C2857">
        <f>$F$49</f>
        <v>3.611681600243056E-8</v>
      </c>
    </row>
    <row r="2858" spans="2:3" x14ac:dyDescent="0.25">
      <c r="B2858">
        <v>-2511529.6521478668</v>
      </c>
      <c r="C2858">
        <f>$F$49</f>
        <v>3.611681600243056E-8</v>
      </c>
    </row>
    <row r="2859" spans="2:3" x14ac:dyDescent="0.25">
      <c r="B2859">
        <v>-2511529.6521478668</v>
      </c>
      <c r="C2859">
        <f>0</f>
        <v>0</v>
      </c>
    </row>
    <row r="2860" spans="2:3" x14ac:dyDescent="0.25">
      <c r="B2860">
        <v>-2431234.6449743435</v>
      </c>
      <c r="C2860">
        <f>0</f>
        <v>0</v>
      </c>
    </row>
    <row r="2861" spans="2:3" x14ac:dyDescent="0.25">
      <c r="B2861">
        <v>-2431234.6449743435</v>
      </c>
      <c r="C2861">
        <f>$F$49</f>
        <v>3.611681600243056E-8</v>
      </c>
    </row>
    <row r="2862" spans="2:3" x14ac:dyDescent="0.25">
      <c r="B2862">
        <v>-2350939.6378008197</v>
      </c>
      <c r="C2862">
        <f>$F$49</f>
        <v>3.611681600243056E-8</v>
      </c>
    </row>
    <row r="2863" spans="2:3" x14ac:dyDescent="0.25">
      <c r="B2863">
        <v>-2350939.6378008197</v>
      </c>
      <c r="C2863">
        <f>0</f>
        <v>0</v>
      </c>
    </row>
    <row r="2864" spans="2:3" x14ac:dyDescent="0.25">
      <c r="B2864">
        <v>-2270644.6306272959</v>
      </c>
      <c r="C2864">
        <f>0</f>
        <v>0</v>
      </c>
    </row>
    <row r="2865" spans="2:3" x14ac:dyDescent="0.25">
      <c r="B2865">
        <v>-2270644.6306272959</v>
      </c>
      <c r="C2865">
        <f>$F$49</f>
        <v>3.611681600243056E-8</v>
      </c>
    </row>
    <row r="2866" spans="2:3" x14ac:dyDescent="0.25">
      <c r="B2866">
        <v>-2220806.3503126949</v>
      </c>
      <c r="C2866">
        <f>$F$49</f>
        <v>3.611681600243056E-8</v>
      </c>
    </row>
    <row r="2867" spans="2:3" x14ac:dyDescent="0.25">
      <c r="B2867">
        <v>-2220806.3503126949</v>
      </c>
      <c r="C2867">
        <v>0</v>
      </c>
    </row>
    <row r="2870" spans="2:3" x14ac:dyDescent="0.25">
      <c r="B2870">
        <v>-2220806.3503126949</v>
      </c>
      <c r="C2870">
        <f>0</f>
        <v>0</v>
      </c>
    </row>
    <row r="2871" spans="2:3" x14ac:dyDescent="0.25">
      <c r="B2871">
        <v>-2220806.3503126949</v>
      </c>
      <c r="C2871">
        <f>0</f>
        <v>0</v>
      </c>
    </row>
    <row r="2872" spans="2:3" x14ac:dyDescent="0.25">
      <c r="B2872">
        <v>-2220806.3503126949</v>
      </c>
      <c r="C2872">
        <f>$F$50</f>
        <v>2.6004107521750058E-8</v>
      </c>
    </row>
    <row r="2873" spans="2:3" x14ac:dyDescent="0.25">
      <c r="B2873">
        <v>-2140511.3431391711</v>
      </c>
      <c r="C2873">
        <f>$F$50</f>
        <v>2.6004107521750058E-8</v>
      </c>
    </row>
    <row r="2874" spans="2:3" x14ac:dyDescent="0.25">
      <c r="B2874">
        <v>-2140511.3431391711</v>
      </c>
      <c r="C2874">
        <f>0</f>
        <v>0</v>
      </c>
    </row>
    <row r="2875" spans="2:3" x14ac:dyDescent="0.25">
      <c r="B2875">
        <v>-2060216.3359656476</v>
      </c>
      <c r="C2875">
        <f>0</f>
        <v>0</v>
      </c>
    </row>
    <row r="2876" spans="2:3" x14ac:dyDescent="0.25">
      <c r="B2876">
        <v>-2060216.3359656476</v>
      </c>
      <c r="C2876">
        <f>$F$50</f>
        <v>2.6004107521750058E-8</v>
      </c>
    </row>
    <row r="2877" spans="2:3" x14ac:dyDescent="0.25">
      <c r="B2877">
        <v>-1979921.3287921241</v>
      </c>
      <c r="C2877">
        <f>$F$50</f>
        <v>2.6004107521750058E-8</v>
      </c>
    </row>
    <row r="2878" spans="2:3" x14ac:dyDescent="0.25">
      <c r="B2878">
        <v>-1979921.3287921241</v>
      </c>
      <c r="C2878">
        <f>0</f>
        <v>0</v>
      </c>
    </row>
    <row r="2879" spans="2:3" x14ac:dyDescent="0.25">
      <c r="B2879">
        <v>-1899626.3216186003</v>
      </c>
      <c r="C2879">
        <f>0</f>
        <v>0</v>
      </c>
    </row>
    <row r="2880" spans="2:3" x14ac:dyDescent="0.25">
      <c r="B2880">
        <v>-1899626.3216186003</v>
      </c>
      <c r="C2880">
        <f>$F$50</f>
        <v>2.6004107521750058E-8</v>
      </c>
    </row>
    <row r="2881" spans="2:3" x14ac:dyDescent="0.25">
      <c r="B2881">
        <v>-1819331.3144450767</v>
      </c>
      <c r="C2881">
        <f>$F$50</f>
        <v>2.6004107521750058E-8</v>
      </c>
    </row>
    <row r="2882" spans="2:3" x14ac:dyDescent="0.25">
      <c r="B2882">
        <v>-1819331.3144450767</v>
      </c>
      <c r="C2882">
        <f>0</f>
        <v>0</v>
      </c>
    </row>
    <row r="2883" spans="2:3" x14ac:dyDescent="0.25">
      <c r="B2883">
        <v>-1739036.3072715532</v>
      </c>
      <c r="C2883">
        <f>0</f>
        <v>0</v>
      </c>
    </row>
    <row r="2884" spans="2:3" x14ac:dyDescent="0.25">
      <c r="B2884">
        <v>-1739036.3072715532</v>
      </c>
      <c r="C2884">
        <f>$F$50</f>
        <v>2.6004107521750058E-8</v>
      </c>
    </row>
    <row r="2885" spans="2:3" x14ac:dyDescent="0.25">
      <c r="B2885">
        <v>-1658741.3000980294</v>
      </c>
      <c r="C2885">
        <f>$F$50</f>
        <v>2.6004107521750058E-8</v>
      </c>
    </row>
    <row r="2886" spans="2:3" x14ac:dyDescent="0.25">
      <c r="B2886">
        <v>-1658741.3000980294</v>
      </c>
      <c r="C2886">
        <f>0</f>
        <v>0</v>
      </c>
    </row>
    <row r="2887" spans="2:3" x14ac:dyDescent="0.25">
      <c r="B2887">
        <v>-1578446.2929245059</v>
      </c>
      <c r="C2887">
        <f>0</f>
        <v>0</v>
      </c>
    </row>
    <row r="2888" spans="2:3" x14ac:dyDescent="0.25">
      <c r="B2888">
        <v>-1578446.2929245059</v>
      </c>
      <c r="C2888">
        <f>$F$50</f>
        <v>2.6004107521750058E-8</v>
      </c>
    </row>
    <row r="2889" spans="2:3" x14ac:dyDescent="0.25">
      <c r="B2889">
        <v>-1528608.0126099046</v>
      </c>
      <c r="C2889">
        <f>$F$50</f>
        <v>2.6004107521750058E-8</v>
      </c>
    </row>
    <row r="2890" spans="2:3" x14ac:dyDescent="0.25">
      <c r="B2890">
        <v>-1528608.0126099046</v>
      </c>
      <c r="C2890">
        <v>0</v>
      </c>
    </row>
    <row r="2893" spans="2:3" x14ac:dyDescent="0.25">
      <c r="B2893">
        <v>-1528608.0126099046</v>
      </c>
      <c r="C2893">
        <f>0</f>
        <v>0</v>
      </c>
    </row>
    <row r="2894" spans="2:3" x14ac:dyDescent="0.25">
      <c r="B2894">
        <v>-1528608.0126099046</v>
      </c>
      <c r="C2894">
        <f>0</f>
        <v>0</v>
      </c>
    </row>
    <row r="2895" spans="2:3" x14ac:dyDescent="0.25">
      <c r="B2895">
        <v>-1528608.0126099046</v>
      </c>
      <c r="C2895">
        <f>$F$51</f>
        <v>3.322747072223619E-8</v>
      </c>
    </row>
    <row r="2896" spans="2:3" x14ac:dyDescent="0.25">
      <c r="B2896">
        <v>-1448313.0054363811</v>
      </c>
      <c r="C2896">
        <f>$F$51</f>
        <v>3.322747072223619E-8</v>
      </c>
    </row>
    <row r="2897" spans="2:3" x14ac:dyDescent="0.25">
      <c r="B2897">
        <v>-1448313.0054363811</v>
      </c>
      <c r="C2897">
        <f>0</f>
        <v>0</v>
      </c>
    </row>
    <row r="2898" spans="2:3" x14ac:dyDescent="0.25">
      <c r="B2898">
        <v>-1368017.9982628573</v>
      </c>
      <c r="C2898">
        <f>0</f>
        <v>0</v>
      </c>
    </row>
    <row r="2899" spans="2:3" x14ac:dyDescent="0.25">
      <c r="B2899">
        <v>-1368017.9982628573</v>
      </c>
      <c r="C2899">
        <f>$F$51</f>
        <v>3.322747072223619E-8</v>
      </c>
    </row>
    <row r="2900" spans="2:3" x14ac:dyDescent="0.25">
      <c r="B2900">
        <v>-1287722.9910893338</v>
      </c>
      <c r="C2900">
        <f>$F$51</f>
        <v>3.322747072223619E-8</v>
      </c>
    </row>
    <row r="2901" spans="2:3" x14ac:dyDescent="0.25">
      <c r="B2901">
        <v>-1287722.9910893338</v>
      </c>
      <c r="C2901">
        <f>0</f>
        <v>0</v>
      </c>
    </row>
    <row r="2902" spans="2:3" x14ac:dyDescent="0.25">
      <c r="B2902">
        <v>-1207427.98391581</v>
      </c>
      <c r="C2902">
        <f>0</f>
        <v>0</v>
      </c>
    </row>
    <row r="2903" spans="2:3" x14ac:dyDescent="0.25">
      <c r="B2903">
        <v>-1207427.98391581</v>
      </c>
      <c r="C2903">
        <f>$F$51</f>
        <v>3.322747072223619E-8</v>
      </c>
    </row>
    <row r="2904" spans="2:3" x14ac:dyDescent="0.25">
      <c r="B2904">
        <v>-1127132.9767422865</v>
      </c>
      <c r="C2904">
        <f>$F$51</f>
        <v>3.322747072223619E-8</v>
      </c>
    </row>
    <row r="2905" spans="2:3" x14ac:dyDescent="0.25">
      <c r="B2905">
        <v>-1127132.9767422865</v>
      </c>
      <c r="C2905">
        <f>0</f>
        <v>0</v>
      </c>
    </row>
    <row r="2906" spans="2:3" x14ac:dyDescent="0.25">
      <c r="B2906">
        <v>-1046837.9695687629</v>
      </c>
      <c r="C2906">
        <f>0</f>
        <v>0</v>
      </c>
    </row>
    <row r="2907" spans="2:3" x14ac:dyDescent="0.25">
      <c r="B2907">
        <v>-1046837.9695687629</v>
      </c>
      <c r="C2907">
        <f>$F$51</f>
        <v>3.322747072223619E-8</v>
      </c>
    </row>
    <row r="2908" spans="2:3" x14ac:dyDescent="0.25">
      <c r="B2908">
        <v>-966542.96239523927</v>
      </c>
      <c r="C2908">
        <f>$F$51</f>
        <v>3.322747072223619E-8</v>
      </c>
    </row>
    <row r="2909" spans="2:3" x14ac:dyDescent="0.25">
      <c r="B2909">
        <v>-966542.96239523927</v>
      </c>
      <c r="C2909">
        <f>0</f>
        <v>0</v>
      </c>
    </row>
    <row r="2910" spans="2:3" x14ac:dyDescent="0.25">
      <c r="B2910">
        <v>-886247.95522171562</v>
      </c>
      <c r="C2910">
        <f>0</f>
        <v>0</v>
      </c>
    </row>
    <row r="2911" spans="2:3" x14ac:dyDescent="0.25">
      <c r="B2911">
        <v>-886247.95522171562</v>
      </c>
      <c r="C2911">
        <f>$F$51</f>
        <v>3.322747072223619E-8</v>
      </c>
    </row>
    <row r="2912" spans="2:3" x14ac:dyDescent="0.25">
      <c r="B2912">
        <v>-836409.67490711436</v>
      </c>
      <c r="C2912">
        <f>$F$51</f>
        <v>3.322747072223619E-8</v>
      </c>
    </row>
    <row r="2913" spans="2:3" x14ac:dyDescent="0.25">
      <c r="B2913">
        <v>-836409.67490711436</v>
      </c>
      <c r="C2913">
        <v>0</v>
      </c>
    </row>
    <row r="2916" spans="2:3" x14ac:dyDescent="0.25">
      <c r="B2916">
        <v>-836409.67490711436</v>
      </c>
      <c r="C2916">
        <f>0</f>
        <v>0</v>
      </c>
    </row>
    <row r="2917" spans="2:3" x14ac:dyDescent="0.25">
      <c r="B2917">
        <v>-836409.67490711436</v>
      </c>
      <c r="C2917">
        <f>0</f>
        <v>0</v>
      </c>
    </row>
    <row r="2918" spans="2:3" x14ac:dyDescent="0.25">
      <c r="B2918">
        <v>-836409.67490711436</v>
      </c>
      <c r="C2918">
        <f>$F$52</f>
        <v>3.3227470722236196E-8</v>
      </c>
    </row>
    <row r="2919" spans="2:3" x14ac:dyDescent="0.25">
      <c r="B2919">
        <v>-756114.6677335907</v>
      </c>
      <c r="C2919">
        <f>$F$52</f>
        <v>3.3227470722236196E-8</v>
      </c>
    </row>
    <row r="2920" spans="2:3" x14ac:dyDescent="0.25">
      <c r="B2920">
        <v>-756114.6677335907</v>
      </c>
      <c r="C2920">
        <f>0</f>
        <v>0</v>
      </c>
    </row>
    <row r="2921" spans="2:3" x14ac:dyDescent="0.25">
      <c r="B2921">
        <v>-675819.66056006704</v>
      </c>
      <c r="C2921">
        <f>0</f>
        <v>0</v>
      </c>
    </row>
    <row r="2922" spans="2:3" x14ac:dyDescent="0.25">
      <c r="B2922">
        <v>-675819.66056006704</v>
      </c>
      <c r="C2922">
        <f>$F$52</f>
        <v>3.3227470722236196E-8</v>
      </c>
    </row>
    <row r="2923" spans="2:3" x14ac:dyDescent="0.25">
      <c r="B2923">
        <v>-595524.6533865435</v>
      </c>
      <c r="C2923">
        <f>$F$52</f>
        <v>3.3227470722236196E-8</v>
      </c>
    </row>
    <row r="2924" spans="2:3" x14ac:dyDescent="0.25">
      <c r="B2924">
        <v>-595524.6533865435</v>
      </c>
      <c r="C2924">
        <f>0</f>
        <v>0</v>
      </c>
    </row>
    <row r="2925" spans="2:3" x14ac:dyDescent="0.25">
      <c r="B2925">
        <v>-515229.64621301985</v>
      </c>
      <c r="C2925">
        <f>0</f>
        <v>0</v>
      </c>
    </row>
    <row r="2926" spans="2:3" x14ac:dyDescent="0.25">
      <c r="B2926">
        <v>-515229.64621301985</v>
      </c>
      <c r="C2926">
        <f>$F$52</f>
        <v>3.3227470722236196E-8</v>
      </c>
    </row>
    <row r="2927" spans="2:3" x14ac:dyDescent="0.25">
      <c r="B2927">
        <v>-434934.63903949619</v>
      </c>
      <c r="C2927">
        <f>$F$52</f>
        <v>3.3227470722236196E-8</v>
      </c>
    </row>
    <row r="2928" spans="2:3" x14ac:dyDescent="0.25">
      <c r="B2928">
        <v>-434934.63903949619</v>
      </c>
      <c r="C2928">
        <f>0</f>
        <v>0</v>
      </c>
    </row>
    <row r="2929" spans="2:3" x14ac:dyDescent="0.25">
      <c r="B2929">
        <v>-354639.63186597259</v>
      </c>
      <c r="C2929">
        <f>0</f>
        <v>0</v>
      </c>
    </row>
    <row r="2930" spans="2:3" x14ac:dyDescent="0.25">
      <c r="B2930">
        <v>-354639.63186597259</v>
      </c>
      <c r="C2930">
        <f>$F$52</f>
        <v>3.3227470722236196E-8</v>
      </c>
    </row>
    <row r="2931" spans="2:3" x14ac:dyDescent="0.25">
      <c r="B2931">
        <v>-274344.624692449</v>
      </c>
      <c r="C2931">
        <f>$F$52</f>
        <v>3.3227470722236196E-8</v>
      </c>
    </row>
    <row r="2932" spans="2:3" x14ac:dyDescent="0.25">
      <c r="B2932">
        <v>-274344.624692449</v>
      </c>
      <c r="C2932">
        <f>0</f>
        <v>0</v>
      </c>
    </row>
    <row r="2933" spans="2:3" x14ac:dyDescent="0.25">
      <c r="B2933">
        <v>-194049.61751892534</v>
      </c>
      <c r="C2933">
        <f>0</f>
        <v>0</v>
      </c>
    </row>
    <row r="2934" spans="2:3" x14ac:dyDescent="0.25">
      <c r="B2934">
        <v>-194049.61751892534</v>
      </c>
      <c r="C2934">
        <f>$F$52</f>
        <v>3.3227470722236196E-8</v>
      </c>
    </row>
    <row r="2935" spans="2:3" x14ac:dyDescent="0.25">
      <c r="B2935">
        <v>-144211.33720432594</v>
      </c>
      <c r="C2935">
        <f>$F$52</f>
        <v>3.3227470722236196E-8</v>
      </c>
    </row>
    <row r="2936" spans="2:3" x14ac:dyDescent="0.25">
      <c r="B2936">
        <v>-144211.33720432594</v>
      </c>
      <c r="C2936">
        <v>0</v>
      </c>
    </row>
    <row r="2939" spans="2:3" x14ac:dyDescent="0.25">
      <c r="B2939">
        <v>-144211.33720432594</v>
      </c>
      <c r="C2939">
        <f>0</f>
        <v>0</v>
      </c>
    </row>
    <row r="2940" spans="2:3" x14ac:dyDescent="0.25">
      <c r="B2940">
        <v>-144211.33720432594</v>
      </c>
      <c r="C2940">
        <f>0</f>
        <v>0</v>
      </c>
    </row>
    <row r="2941" spans="2:3" x14ac:dyDescent="0.25">
      <c r="B2941">
        <v>-144211.33720432594</v>
      </c>
      <c r="C2941">
        <f>$F$53</f>
        <v>4.3340179202916765E-8</v>
      </c>
    </row>
    <row r="2942" spans="2:3" x14ac:dyDescent="0.25">
      <c r="B2942">
        <v>-63916.330030802317</v>
      </c>
      <c r="C2942">
        <f>$F$53</f>
        <v>4.3340179202916765E-8</v>
      </c>
    </row>
    <row r="2943" spans="2:3" x14ac:dyDescent="0.25">
      <c r="B2943">
        <v>-63916.330030802317</v>
      </c>
      <c r="C2943">
        <f>0</f>
        <v>0</v>
      </c>
    </row>
    <row r="2944" spans="2:3" x14ac:dyDescent="0.25">
      <c r="B2944">
        <v>16378.67714272131</v>
      </c>
      <c r="C2944">
        <f>0</f>
        <v>0</v>
      </c>
    </row>
    <row r="2945" spans="2:3" x14ac:dyDescent="0.25">
      <c r="B2945">
        <v>16378.67714272131</v>
      </c>
      <c r="C2945">
        <f>$F$53</f>
        <v>4.3340179202916765E-8</v>
      </c>
    </row>
    <row r="2946" spans="2:3" x14ac:dyDescent="0.25">
      <c r="B2946">
        <v>96673.684316244937</v>
      </c>
      <c r="C2946">
        <f>$F$53</f>
        <v>4.3340179202916765E-8</v>
      </c>
    </row>
    <row r="2947" spans="2:3" x14ac:dyDescent="0.25">
      <c r="B2947">
        <v>96673.684316244937</v>
      </c>
      <c r="C2947">
        <f>0</f>
        <v>0</v>
      </c>
    </row>
    <row r="2948" spans="2:3" x14ac:dyDescent="0.25">
      <c r="B2948">
        <v>176968.69148976856</v>
      </c>
      <c r="C2948">
        <f>0</f>
        <v>0</v>
      </c>
    </row>
    <row r="2949" spans="2:3" x14ac:dyDescent="0.25">
      <c r="B2949">
        <v>176968.69148976856</v>
      </c>
      <c r="C2949">
        <f>$F$53</f>
        <v>4.3340179202916765E-8</v>
      </c>
    </row>
    <row r="2950" spans="2:3" x14ac:dyDescent="0.25">
      <c r="B2950">
        <v>257263.69866329222</v>
      </c>
      <c r="C2950">
        <f>$F$53</f>
        <v>4.3340179202916765E-8</v>
      </c>
    </row>
    <row r="2951" spans="2:3" x14ac:dyDescent="0.25">
      <c r="B2951">
        <v>257263.69866329222</v>
      </c>
      <c r="C2951">
        <f>0</f>
        <v>0</v>
      </c>
    </row>
    <row r="2952" spans="2:3" x14ac:dyDescent="0.25">
      <c r="B2952">
        <v>337558.70583681582</v>
      </c>
      <c r="C2952">
        <f>0</f>
        <v>0</v>
      </c>
    </row>
    <row r="2953" spans="2:3" x14ac:dyDescent="0.25">
      <c r="B2953">
        <v>337558.70583681582</v>
      </c>
      <c r="C2953">
        <f>$F$53</f>
        <v>4.3340179202916765E-8</v>
      </c>
    </row>
    <row r="2954" spans="2:3" x14ac:dyDescent="0.25">
      <c r="B2954">
        <v>417853.71301033942</v>
      </c>
      <c r="C2954">
        <f>$F$53</f>
        <v>4.3340179202916765E-8</v>
      </c>
    </row>
    <row r="2955" spans="2:3" x14ac:dyDescent="0.25">
      <c r="B2955">
        <v>417853.71301033942</v>
      </c>
      <c r="C2955">
        <f>0</f>
        <v>0</v>
      </c>
    </row>
    <row r="2956" spans="2:3" x14ac:dyDescent="0.25">
      <c r="B2956">
        <v>498148.72018386307</v>
      </c>
      <c r="C2956">
        <f>0</f>
        <v>0</v>
      </c>
    </row>
    <row r="2957" spans="2:3" x14ac:dyDescent="0.25">
      <c r="B2957">
        <v>498148.72018386307</v>
      </c>
      <c r="C2957">
        <f>$F$53</f>
        <v>4.3340179202916765E-8</v>
      </c>
    </row>
    <row r="2958" spans="2:3" x14ac:dyDescent="0.25">
      <c r="B2958">
        <v>547987.00049846433</v>
      </c>
      <c r="C2958">
        <f>$F$53</f>
        <v>4.3340179202916765E-8</v>
      </c>
    </row>
    <row r="2959" spans="2:3" x14ac:dyDescent="0.25">
      <c r="B2959">
        <v>547987.00049846433</v>
      </c>
      <c r="C2959">
        <v>0</v>
      </c>
    </row>
    <row r="2962" spans="2:3" x14ac:dyDescent="0.25">
      <c r="B2962">
        <v>547987.00049846433</v>
      </c>
      <c r="C2962">
        <f>0</f>
        <v>0</v>
      </c>
    </row>
    <row r="2963" spans="2:3" x14ac:dyDescent="0.25">
      <c r="B2963">
        <v>547987.00049846433</v>
      </c>
      <c r="C2963">
        <f>0</f>
        <v>0</v>
      </c>
    </row>
    <row r="2964" spans="2:3" x14ac:dyDescent="0.25">
      <c r="B2964">
        <v>547987.00049846433</v>
      </c>
      <c r="C2964">
        <f>$F$54</f>
        <v>4.6229524483111136E-8</v>
      </c>
    </row>
    <row r="2965" spans="2:3" x14ac:dyDescent="0.25">
      <c r="B2965">
        <v>628282.00767198799</v>
      </c>
      <c r="C2965">
        <f>$F$54</f>
        <v>4.6229524483111136E-8</v>
      </c>
    </row>
    <row r="2966" spans="2:3" x14ac:dyDescent="0.25">
      <c r="B2966">
        <v>628282.00767198799</v>
      </c>
      <c r="C2966">
        <f>0</f>
        <v>0</v>
      </c>
    </row>
    <row r="2967" spans="2:3" x14ac:dyDescent="0.25">
      <c r="B2967">
        <v>708577.01484551164</v>
      </c>
      <c r="C2967">
        <f>0</f>
        <v>0</v>
      </c>
    </row>
    <row r="2968" spans="2:3" x14ac:dyDescent="0.25">
      <c r="B2968">
        <v>708577.01484551164</v>
      </c>
      <c r="C2968">
        <f>$F$54</f>
        <v>4.6229524483111136E-8</v>
      </c>
    </row>
    <row r="2969" spans="2:3" x14ac:dyDescent="0.25">
      <c r="B2969">
        <v>788872.02201903518</v>
      </c>
      <c r="C2969">
        <f>$F$54</f>
        <v>4.6229524483111136E-8</v>
      </c>
    </row>
    <row r="2970" spans="2:3" x14ac:dyDescent="0.25">
      <c r="B2970">
        <v>788872.02201903518</v>
      </c>
      <c r="C2970">
        <f>0</f>
        <v>0</v>
      </c>
    </row>
    <row r="2971" spans="2:3" x14ac:dyDescent="0.25">
      <c r="B2971">
        <v>869167.02919255884</v>
      </c>
      <c r="C2971">
        <f>0</f>
        <v>0</v>
      </c>
    </row>
    <row r="2972" spans="2:3" x14ac:dyDescent="0.25">
      <c r="B2972">
        <v>869167.02919255884</v>
      </c>
      <c r="C2972">
        <f>$F$54</f>
        <v>4.6229524483111136E-8</v>
      </c>
    </row>
    <row r="2973" spans="2:3" x14ac:dyDescent="0.25">
      <c r="B2973">
        <v>949462.0363660825</v>
      </c>
      <c r="C2973">
        <f>$F$54</f>
        <v>4.6229524483111136E-8</v>
      </c>
    </row>
    <row r="2974" spans="2:3" x14ac:dyDescent="0.25">
      <c r="B2974">
        <v>949462.0363660825</v>
      </c>
      <c r="C2974">
        <f>0</f>
        <v>0</v>
      </c>
    </row>
    <row r="2975" spans="2:3" x14ac:dyDescent="0.25">
      <c r="B2975">
        <v>1029757.043539606</v>
      </c>
      <c r="C2975">
        <f>0</f>
        <v>0</v>
      </c>
    </row>
    <row r="2976" spans="2:3" x14ac:dyDescent="0.25">
      <c r="B2976">
        <v>1029757.043539606</v>
      </c>
      <c r="C2976">
        <f>$F$54</f>
        <v>4.6229524483111136E-8</v>
      </c>
    </row>
    <row r="2977" spans="2:3" x14ac:dyDescent="0.25">
      <c r="B2977">
        <v>1110052.0507131298</v>
      </c>
      <c r="C2977">
        <f>$F$54</f>
        <v>4.6229524483111136E-8</v>
      </c>
    </row>
    <row r="2978" spans="2:3" x14ac:dyDescent="0.25">
      <c r="B2978">
        <v>1110052.0507131298</v>
      </c>
      <c r="C2978">
        <f>0</f>
        <v>0</v>
      </c>
    </row>
    <row r="2979" spans="2:3" x14ac:dyDescent="0.25">
      <c r="B2979">
        <v>1190347.0578866533</v>
      </c>
      <c r="C2979">
        <f>0</f>
        <v>0</v>
      </c>
    </row>
    <row r="2980" spans="2:3" x14ac:dyDescent="0.25">
      <c r="B2980">
        <v>1190347.0578866533</v>
      </c>
      <c r="C2980">
        <f>$F$54</f>
        <v>4.6229524483111136E-8</v>
      </c>
    </row>
    <row r="2981" spans="2:3" x14ac:dyDescent="0.25">
      <c r="B2981">
        <v>1240185.3382012546</v>
      </c>
      <c r="C2981">
        <f>$F$54</f>
        <v>4.6229524483111136E-8</v>
      </c>
    </row>
    <row r="2982" spans="2:3" x14ac:dyDescent="0.25">
      <c r="B2982">
        <v>1240185.3382012546</v>
      </c>
      <c r="C2982">
        <v>0</v>
      </c>
    </row>
    <row r="2985" spans="2:3" x14ac:dyDescent="0.25">
      <c r="B2985">
        <v>1240185.3382012546</v>
      </c>
      <c r="C2985">
        <f>0</f>
        <v>0</v>
      </c>
    </row>
    <row r="2986" spans="2:3" x14ac:dyDescent="0.25">
      <c r="B2986">
        <v>1240185.3382012546</v>
      </c>
      <c r="C2986">
        <f>0</f>
        <v>0</v>
      </c>
    </row>
    <row r="2987" spans="2:3" x14ac:dyDescent="0.25">
      <c r="B2987">
        <v>1240185.3382012546</v>
      </c>
      <c r="C2987">
        <f>$F$55</f>
        <v>4.767419712320844E-8</v>
      </c>
    </row>
    <row r="2988" spans="2:3" x14ac:dyDescent="0.25">
      <c r="B2988">
        <v>1320480.3453747781</v>
      </c>
      <c r="C2988">
        <f>$F$55</f>
        <v>4.767419712320844E-8</v>
      </c>
    </row>
    <row r="2989" spans="2:3" x14ac:dyDescent="0.25">
      <c r="B2989">
        <v>1320480.3453747781</v>
      </c>
      <c r="C2989">
        <f>0</f>
        <v>0</v>
      </c>
    </row>
    <row r="2990" spans="2:3" x14ac:dyDescent="0.25">
      <c r="B2990">
        <v>1400775.3525483019</v>
      </c>
      <c r="C2990">
        <f>0</f>
        <v>0</v>
      </c>
    </row>
    <row r="2991" spans="2:3" x14ac:dyDescent="0.25">
      <c r="B2991">
        <v>1400775.3525483019</v>
      </c>
      <c r="C2991">
        <f>$F$55</f>
        <v>4.767419712320844E-8</v>
      </c>
    </row>
    <row r="2992" spans="2:3" x14ac:dyDescent="0.25">
      <c r="B2992">
        <v>1481070.3597218255</v>
      </c>
      <c r="C2992">
        <f>$F$55</f>
        <v>4.767419712320844E-8</v>
      </c>
    </row>
    <row r="2993" spans="2:3" x14ac:dyDescent="0.25">
      <c r="B2993">
        <v>1481070.3597218255</v>
      </c>
      <c r="C2993">
        <f>0</f>
        <v>0</v>
      </c>
    </row>
    <row r="2994" spans="2:3" x14ac:dyDescent="0.25">
      <c r="B2994">
        <v>1561365.3668953492</v>
      </c>
      <c r="C2994">
        <f>0</f>
        <v>0</v>
      </c>
    </row>
    <row r="2995" spans="2:3" x14ac:dyDescent="0.25">
      <c r="B2995">
        <v>1561365.3668953492</v>
      </c>
      <c r="C2995">
        <f>$F$55</f>
        <v>4.767419712320844E-8</v>
      </c>
    </row>
    <row r="2996" spans="2:3" x14ac:dyDescent="0.25">
      <c r="B2996">
        <v>1641660.3740688728</v>
      </c>
      <c r="C2996">
        <f>$F$55</f>
        <v>4.767419712320844E-8</v>
      </c>
    </row>
    <row r="2997" spans="2:3" x14ac:dyDescent="0.25">
      <c r="B2997">
        <v>1641660.3740688728</v>
      </c>
      <c r="C2997">
        <f>0</f>
        <v>0</v>
      </c>
    </row>
    <row r="2998" spans="2:3" x14ac:dyDescent="0.25">
      <c r="B2998">
        <v>1721955.3812423963</v>
      </c>
      <c r="C2998">
        <f>0</f>
        <v>0</v>
      </c>
    </row>
    <row r="2999" spans="2:3" x14ac:dyDescent="0.25">
      <c r="B2999">
        <v>1721955.3812423963</v>
      </c>
      <c r="C2999">
        <f>$F$55</f>
        <v>4.767419712320844E-8</v>
      </c>
    </row>
    <row r="3000" spans="2:3" x14ac:dyDescent="0.25">
      <c r="B3000">
        <v>1802250.3884159201</v>
      </c>
      <c r="C3000">
        <f>$F$55</f>
        <v>4.767419712320844E-8</v>
      </c>
    </row>
    <row r="3001" spans="2:3" x14ac:dyDescent="0.25">
      <c r="B3001">
        <v>1802250.3884159201</v>
      </c>
      <c r="C3001">
        <f>0</f>
        <v>0</v>
      </c>
    </row>
    <row r="3002" spans="2:3" x14ac:dyDescent="0.25">
      <c r="B3002">
        <v>1882545.3955894436</v>
      </c>
      <c r="C3002">
        <f>0</f>
        <v>0</v>
      </c>
    </row>
    <row r="3003" spans="2:3" x14ac:dyDescent="0.25">
      <c r="B3003">
        <v>1882545.3955894436</v>
      </c>
      <c r="C3003">
        <f>$F$55</f>
        <v>4.767419712320844E-8</v>
      </c>
    </row>
    <row r="3004" spans="2:3" x14ac:dyDescent="0.25">
      <c r="B3004">
        <v>1932383.6759040449</v>
      </c>
      <c r="C3004">
        <f>$F$55</f>
        <v>4.767419712320844E-8</v>
      </c>
    </row>
    <row r="3005" spans="2:3" x14ac:dyDescent="0.25">
      <c r="B3005">
        <v>1932383.6759040449</v>
      </c>
      <c r="C3005">
        <v>0</v>
      </c>
    </row>
    <row r="3008" spans="2:3" x14ac:dyDescent="0.25">
      <c r="B3008">
        <v>1932383.6759040449</v>
      </c>
      <c r="C3008">
        <f>0</f>
        <v>0</v>
      </c>
    </row>
    <row r="3009" spans="2:3" x14ac:dyDescent="0.25">
      <c r="B3009">
        <v>1932383.6759040449</v>
      </c>
      <c r="C3009">
        <f>0</f>
        <v>0</v>
      </c>
    </row>
    <row r="3010" spans="2:3" x14ac:dyDescent="0.25">
      <c r="B3010">
        <v>1932383.6759040449</v>
      </c>
      <c r="C3010">
        <f>$F$56</f>
        <v>5.9231578243986168E-8</v>
      </c>
    </row>
    <row r="3011" spans="2:3" x14ac:dyDescent="0.25">
      <c r="B3011">
        <v>2012678.6830775684</v>
      </c>
      <c r="C3011">
        <f>$F$56</f>
        <v>5.9231578243986168E-8</v>
      </c>
    </row>
    <row r="3012" spans="2:3" x14ac:dyDescent="0.25">
      <c r="B3012">
        <v>2012678.6830775684</v>
      </c>
      <c r="C3012">
        <f>0</f>
        <v>0</v>
      </c>
    </row>
    <row r="3013" spans="2:3" x14ac:dyDescent="0.25">
      <c r="B3013">
        <v>2092973.6902510922</v>
      </c>
      <c r="C3013">
        <f>0</f>
        <v>0</v>
      </c>
    </row>
    <row r="3014" spans="2:3" x14ac:dyDescent="0.25">
      <c r="B3014">
        <v>2092973.6902510922</v>
      </c>
      <c r="C3014">
        <f>$F$56</f>
        <v>5.9231578243986168E-8</v>
      </c>
    </row>
    <row r="3015" spans="2:3" x14ac:dyDescent="0.25">
      <c r="B3015">
        <v>2173268.6974246157</v>
      </c>
      <c r="C3015">
        <f>$F$56</f>
        <v>5.9231578243986168E-8</v>
      </c>
    </row>
    <row r="3016" spans="2:3" x14ac:dyDescent="0.25">
      <c r="B3016">
        <v>2173268.6974246157</v>
      </c>
      <c r="C3016">
        <f>0</f>
        <v>0</v>
      </c>
    </row>
    <row r="3017" spans="2:3" x14ac:dyDescent="0.25">
      <c r="B3017">
        <v>2253563.7045981395</v>
      </c>
      <c r="C3017">
        <f>0</f>
        <v>0</v>
      </c>
    </row>
    <row r="3018" spans="2:3" x14ac:dyDescent="0.25">
      <c r="B3018">
        <v>2253563.7045981395</v>
      </c>
      <c r="C3018">
        <f>$F$56</f>
        <v>5.9231578243986168E-8</v>
      </c>
    </row>
    <row r="3019" spans="2:3" x14ac:dyDescent="0.25">
      <c r="B3019">
        <v>2333858.7117716633</v>
      </c>
      <c r="C3019">
        <f>$F$56</f>
        <v>5.9231578243986168E-8</v>
      </c>
    </row>
    <row r="3020" spans="2:3" x14ac:dyDescent="0.25">
      <c r="B3020">
        <v>2333858.7117716633</v>
      </c>
      <c r="C3020">
        <f>0</f>
        <v>0</v>
      </c>
    </row>
    <row r="3021" spans="2:3" x14ac:dyDescent="0.25">
      <c r="B3021">
        <v>2414153.7189451866</v>
      </c>
      <c r="C3021">
        <f>0</f>
        <v>0</v>
      </c>
    </row>
    <row r="3022" spans="2:3" x14ac:dyDescent="0.25">
      <c r="B3022">
        <v>2414153.7189451866</v>
      </c>
      <c r="C3022">
        <f>$F$56</f>
        <v>5.9231578243986168E-8</v>
      </c>
    </row>
    <row r="3023" spans="2:3" x14ac:dyDescent="0.25">
      <c r="B3023">
        <v>2494448.7261187104</v>
      </c>
      <c r="C3023">
        <f>$F$56</f>
        <v>5.9231578243986168E-8</v>
      </c>
    </row>
    <row r="3024" spans="2:3" x14ac:dyDescent="0.25">
      <c r="B3024">
        <v>2494448.7261187104</v>
      </c>
      <c r="C3024">
        <f>0</f>
        <v>0</v>
      </c>
    </row>
    <row r="3025" spans="2:3" x14ac:dyDescent="0.25">
      <c r="B3025">
        <v>2574743.7332922341</v>
      </c>
      <c r="C3025">
        <f>0</f>
        <v>0</v>
      </c>
    </row>
    <row r="3026" spans="2:3" x14ac:dyDescent="0.25">
      <c r="B3026">
        <v>2574743.7332922341</v>
      </c>
      <c r="C3026">
        <f>$F$56</f>
        <v>5.9231578243986168E-8</v>
      </c>
    </row>
    <row r="3027" spans="2:3" x14ac:dyDescent="0.25">
      <c r="B3027">
        <v>2624582.0136068352</v>
      </c>
      <c r="C3027">
        <f>$F$56</f>
        <v>5.9231578243986168E-8</v>
      </c>
    </row>
    <row r="3028" spans="2:3" x14ac:dyDescent="0.25">
      <c r="B3028">
        <v>2624582.0136068352</v>
      </c>
      <c r="C3028">
        <v>0</v>
      </c>
    </row>
    <row r="3031" spans="2:3" x14ac:dyDescent="0.25">
      <c r="B3031">
        <v>2624582.0136068352</v>
      </c>
      <c r="C3031">
        <f>0</f>
        <v>0</v>
      </c>
    </row>
    <row r="3032" spans="2:3" x14ac:dyDescent="0.25">
      <c r="B3032">
        <v>2624582.0136068352</v>
      </c>
      <c r="C3032">
        <f>0</f>
        <v>0</v>
      </c>
    </row>
    <row r="3033" spans="2:3" x14ac:dyDescent="0.25">
      <c r="B3033">
        <v>2624582.0136068352</v>
      </c>
      <c r="C3033">
        <f>$F$57</f>
        <v>6.5010268804375141E-8</v>
      </c>
    </row>
    <row r="3034" spans="2:3" x14ac:dyDescent="0.25">
      <c r="B3034">
        <v>2704877.0207803589</v>
      </c>
      <c r="C3034">
        <f>$F$57</f>
        <v>6.5010268804375141E-8</v>
      </c>
    </row>
    <row r="3035" spans="2:3" x14ac:dyDescent="0.25">
      <c r="B3035">
        <v>2704877.0207803589</v>
      </c>
      <c r="C3035">
        <f>0</f>
        <v>0</v>
      </c>
    </row>
    <row r="3036" spans="2:3" x14ac:dyDescent="0.25">
      <c r="B3036">
        <v>2785172.0279538822</v>
      </c>
      <c r="C3036">
        <f>0</f>
        <v>0</v>
      </c>
    </row>
    <row r="3037" spans="2:3" x14ac:dyDescent="0.25">
      <c r="B3037">
        <v>2785172.0279538822</v>
      </c>
      <c r="C3037">
        <f>$F$57</f>
        <v>6.5010268804375141E-8</v>
      </c>
    </row>
    <row r="3038" spans="2:3" x14ac:dyDescent="0.25">
      <c r="B3038">
        <v>2865467.035127406</v>
      </c>
      <c r="C3038">
        <f>$F$57</f>
        <v>6.5010268804375141E-8</v>
      </c>
    </row>
    <row r="3039" spans="2:3" x14ac:dyDescent="0.25">
      <c r="B3039">
        <v>2865467.035127406</v>
      </c>
      <c r="C3039">
        <f>0</f>
        <v>0</v>
      </c>
    </row>
    <row r="3040" spans="2:3" x14ac:dyDescent="0.25">
      <c r="B3040">
        <v>2945762.0423009298</v>
      </c>
      <c r="C3040">
        <f>0</f>
        <v>0</v>
      </c>
    </row>
    <row r="3041" spans="2:3" x14ac:dyDescent="0.25">
      <c r="B3041">
        <v>2945762.0423009298</v>
      </c>
      <c r="C3041">
        <f>$F$57</f>
        <v>6.5010268804375141E-8</v>
      </c>
    </row>
    <row r="3042" spans="2:3" x14ac:dyDescent="0.25">
      <c r="B3042">
        <v>3026057.0494744536</v>
      </c>
      <c r="C3042">
        <f>$F$57</f>
        <v>6.5010268804375141E-8</v>
      </c>
    </row>
    <row r="3043" spans="2:3" x14ac:dyDescent="0.25">
      <c r="B3043">
        <v>3026057.0494744536</v>
      </c>
      <c r="C3043">
        <f>0</f>
        <v>0</v>
      </c>
    </row>
    <row r="3044" spans="2:3" x14ac:dyDescent="0.25">
      <c r="B3044">
        <v>3106352.0566479769</v>
      </c>
      <c r="C3044">
        <f>0</f>
        <v>0</v>
      </c>
    </row>
    <row r="3045" spans="2:3" x14ac:dyDescent="0.25">
      <c r="B3045">
        <v>3106352.0566479769</v>
      </c>
      <c r="C3045">
        <f>$F$57</f>
        <v>6.5010268804375141E-8</v>
      </c>
    </row>
    <row r="3046" spans="2:3" x14ac:dyDescent="0.25">
      <c r="B3046">
        <v>3186647.0638215006</v>
      </c>
      <c r="C3046">
        <f>$F$57</f>
        <v>6.5010268804375141E-8</v>
      </c>
    </row>
    <row r="3047" spans="2:3" x14ac:dyDescent="0.25">
      <c r="B3047">
        <v>3186647.0638215006</v>
      </c>
      <c r="C3047">
        <f>0</f>
        <v>0</v>
      </c>
    </row>
    <row r="3048" spans="2:3" x14ac:dyDescent="0.25">
      <c r="B3048">
        <v>3266942.0709950244</v>
      </c>
      <c r="C3048">
        <f>0</f>
        <v>0</v>
      </c>
    </row>
    <row r="3049" spans="2:3" x14ac:dyDescent="0.25">
      <c r="B3049">
        <v>3266942.0709950244</v>
      </c>
      <c r="C3049">
        <f>$F$57</f>
        <v>6.5010268804375141E-8</v>
      </c>
    </row>
    <row r="3050" spans="2:3" x14ac:dyDescent="0.25">
      <c r="B3050">
        <v>3316780.3513096254</v>
      </c>
      <c r="C3050">
        <f>$F$57</f>
        <v>6.5010268804375141E-8</v>
      </c>
    </row>
    <row r="3051" spans="2:3" x14ac:dyDescent="0.25">
      <c r="B3051">
        <v>3316780.3513096254</v>
      </c>
      <c r="C3051">
        <v>0</v>
      </c>
    </row>
    <row r="3054" spans="2:3" x14ac:dyDescent="0.25">
      <c r="B3054">
        <v>3316780.3513096254</v>
      </c>
      <c r="C3054">
        <f>0</f>
        <v>0</v>
      </c>
    </row>
    <row r="3055" spans="2:3" x14ac:dyDescent="0.25">
      <c r="B3055">
        <v>3316780.3513096254</v>
      </c>
      <c r="C3055">
        <f>0</f>
        <v>0</v>
      </c>
    </row>
    <row r="3056" spans="2:3" x14ac:dyDescent="0.25">
      <c r="B3056">
        <v>3316780.3513096254</v>
      </c>
      <c r="C3056">
        <f>$F$58</f>
        <v>8.0901667845444683E-8</v>
      </c>
    </row>
    <row r="3057" spans="2:3" x14ac:dyDescent="0.25">
      <c r="B3057">
        <v>3397075.3584831492</v>
      </c>
      <c r="C3057">
        <f>$F$58</f>
        <v>8.0901667845444683E-8</v>
      </c>
    </row>
    <row r="3058" spans="2:3" x14ac:dyDescent="0.25">
      <c r="B3058">
        <v>3397075.3584831492</v>
      </c>
      <c r="C3058">
        <f>0</f>
        <v>0</v>
      </c>
    </row>
    <row r="3059" spans="2:3" x14ac:dyDescent="0.25">
      <c r="B3059">
        <v>3477370.3656566725</v>
      </c>
      <c r="C3059">
        <f>0</f>
        <v>0</v>
      </c>
    </row>
    <row r="3060" spans="2:3" x14ac:dyDescent="0.25">
      <c r="B3060">
        <v>3477370.3656566725</v>
      </c>
      <c r="C3060">
        <f>$F$58</f>
        <v>8.0901667845444683E-8</v>
      </c>
    </row>
    <row r="3061" spans="2:3" x14ac:dyDescent="0.25">
      <c r="B3061">
        <v>3557665.3728301963</v>
      </c>
      <c r="C3061">
        <f>$F$58</f>
        <v>8.0901667845444683E-8</v>
      </c>
    </row>
    <row r="3062" spans="2:3" x14ac:dyDescent="0.25">
      <c r="B3062">
        <v>3557665.3728301963</v>
      </c>
      <c r="C3062">
        <f>0</f>
        <v>0</v>
      </c>
    </row>
    <row r="3063" spans="2:3" x14ac:dyDescent="0.25">
      <c r="B3063">
        <v>3637960.3800037201</v>
      </c>
      <c r="C3063">
        <f>0</f>
        <v>0</v>
      </c>
    </row>
    <row r="3064" spans="2:3" x14ac:dyDescent="0.25">
      <c r="B3064">
        <v>3637960.3800037201</v>
      </c>
      <c r="C3064">
        <f>$F$58</f>
        <v>8.0901667845444683E-8</v>
      </c>
    </row>
    <row r="3065" spans="2:3" x14ac:dyDescent="0.25">
      <c r="B3065">
        <v>3718255.3871772438</v>
      </c>
      <c r="C3065">
        <f>$F$58</f>
        <v>8.0901667845444683E-8</v>
      </c>
    </row>
    <row r="3066" spans="2:3" x14ac:dyDescent="0.25">
      <c r="B3066">
        <v>3718255.3871772438</v>
      </c>
      <c r="C3066">
        <f>0</f>
        <v>0</v>
      </c>
    </row>
    <row r="3067" spans="2:3" x14ac:dyDescent="0.25">
      <c r="B3067">
        <v>3798550.3943507671</v>
      </c>
      <c r="C3067">
        <f>0</f>
        <v>0</v>
      </c>
    </row>
    <row r="3068" spans="2:3" x14ac:dyDescent="0.25">
      <c r="B3068">
        <v>3798550.3943507671</v>
      </c>
      <c r="C3068">
        <f>$F$58</f>
        <v>8.0901667845444683E-8</v>
      </c>
    </row>
    <row r="3069" spans="2:3" x14ac:dyDescent="0.25">
      <c r="B3069">
        <v>3878845.4015242909</v>
      </c>
      <c r="C3069">
        <f>$F$58</f>
        <v>8.0901667845444683E-8</v>
      </c>
    </row>
    <row r="3070" spans="2:3" x14ac:dyDescent="0.25">
      <c r="B3070">
        <v>3878845.4015242909</v>
      </c>
      <c r="C3070">
        <f>0</f>
        <v>0</v>
      </c>
    </row>
    <row r="3071" spans="2:3" x14ac:dyDescent="0.25">
      <c r="B3071">
        <v>3959140.4086978147</v>
      </c>
      <c r="C3071">
        <f>0</f>
        <v>0</v>
      </c>
    </row>
    <row r="3072" spans="2:3" x14ac:dyDescent="0.25">
      <c r="B3072">
        <v>3959140.4086978147</v>
      </c>
      <c r="C3072">
        <f>$F$58</f>
        <v>8.0901667845444683E-8</v>
      </c>
    </row>
    <row r="3073" spans="2:3" x14ac:dyDescent="0.25">
      <c r="B3073">
        <v>4008978.6890124138</v>
      </c>
      <c r="C3073">
        <f>$F$58</f>
        <v>8.0901667845444683E-8</v>
      </c>
    </row>
    <row r="3074" spans="2:3" x14ac:dyDescent="0.25">
      <c r="B3074">
        <v>4008978.6890124138</v>
      </c>
      <c r="C3074">
        <v>0</v>
      </c>
    </row>
    <row r="3077" spans="2:3" x14ac:dyDescent="0.25">
      <c r="B3077">
        <v>4008978.6890124138</v>
      </c>
      <c r="C3077">
        <f>0</f>
        <v>0</v>
      </c>
    </row>
    <row r="3078" spans="2:3" x14ac:dyDescent="0.25">
      <c r="B3078">
        <v>4008978.6890124138</v>
      </c>
      <c r="C3078">
        <f>0</f>
        <v>0</v>
      </c>
    </row>
    <row r="3079" spans="2:3" x14ac:dyDescent="0.25">
      <c r="B3079">
        <v>4008978.6890124138</v>
      </c>
      <c r="C3079">
        <f>$F$59</f>
        <v>8.234634048554163E-8</v>
      </c>
    </row>
    <row r="3080" spans="2:3" x14ac:dyDescent="0.25">
      <c r="B3080">
        <v>4089273.6961859376</v>
      </c>
      <c r="C3080">
        <f>$F$59</f>
        <v>8.234634048554163E-8</v>
      </c>
    </row>
    <row r="3081" spans="2:3" x14ac:dyDescent="0.25">
      <c r="B3081">
        <v>4089273.6961859376</v>
      </c>
      <c r="C3081">
        <f>0</f>
        <v>0</v>
      </c>
    </row>
    <row r="3082" spans="2:3" x14ac:dyDescent="0.25">
      <c r="B3082">
        <v>4169568.7033594609</v>
      </c>
      <c r="C3082">
        <f>0</f>
        <v>0</v>
      </c>
    </row>
    <row r="3083" spans="2:3" x14ac:dyDescent="0.25">
      <c r="B3083">
        <v>4169568.7033594609</v>
      </c>
      <c r="C3083">
        <f>$F$59</f>
        <v>8.234634048554163E-8</v>
      </c>
    </row>
    <row r="3084" spans="2:3" x14ac:dyDescent="0.25">
      <c r="B3084">
        <v>4249863.7105329847</v>
      </c>
      <c r="C3084">
        <f>$F$59</f>
        <v>8.234634048554163E-8</v>
      </c>
    </row>
    <row r="3085" spans="2:3" x14ac:dyDescent="0.25">
      <c r="B3085">
        <v>4249863.7105329847</v>
      </c>
      <c r="C3085">
        <f>0</f>
        <v>0</v>
      </c>
    </row>
    <row r="3086" spans="2:3" x14ac:dyDescent="0.25">
      <c r="B3086">
        <v>4330158.717706508</v>
      </c>
      <c r="C3086">
        <f>0</f>
        <v>0</v>
      </c>
    </row>
    <row r="3087" spans="2:3" x14ac:dyDescent="0.25">
      <c r="B3087">
        <v>4330158.717706508</v>
      </c>
      <c r="C3087">
        <f>$F$59</f>
        <v>8.234634048554163E-8</v>
      </c>
    </row>
    <row r="3088" spans="2:3" x14ac:dyDescent="0.25">
      <c r="B3088">
        <v>4410453.7248800322</v>
      </c>
      <c r="C3088">
        <f>$F$59</f>
        <v>8.234634048554163E-8</v>
      </c>
    </row>
    <row r="3089" spans="2:3" x14ac:dyDescent="0.25">
      <c r="B3089">
        <v>4410453.7248800322</v>
      </c>
      <c r="C3089">
        <f>0</f>
        <v>0</v>
      </c>
    </row>
    <row r="3090" spans="2:3" x14ac:dyDescent="0.25">
      <c r="B3090">
        <v>4490748.7320535555</v>
      </c>
      <c r="C3090">
        <f>0</f>
        <v>0</v>
      </c>
    </row>
    <row r="3091" spans="2:3" x14ac:dyDescent="0.25">
      <c r="B3091">
        <v>4490748.7320535555</v>
      </c>
      <c r="C3091">
        <f>$F$59</f>
        <v>8.234634048554163E-8</v>
      </c>
    </row>
    <row r="3092" spans="2:3" x14ac:dyDescent="0.25">
      <c r="B3092">
        <v>4571043.7392270789</v>
      </c>
      <c r="C3092">
        <f>$F$59</f>
        <v>8.234634048554163E-8</v>
      </c>
    </row>
    <row r="3093" spans="2:3" x14ac:dyDescent="0.25">
      <c r="B3093">
        <v>4571043.7392270789</v>
      </c>
      <c r="C3093">
        <f>0</f>
        <v>0</v>
      </c>
    </row>
    <row r="3094" spans="2:3" x14ac:dyDescent="0.25">
      <c r="B3094">
        <v>4651338.7464006031</v>
      </c>
      <c r="C3094">
        <f>0</f>
        <v>0</v>
      </c>
    </row>
    <row r="3095" spans="2:3" x14ac:dyDescent="0.25">
      <c r="B3095">
        <v>4651338.7464006031</v>
      </c>
      <c r="C3095">
        <f>$F$59</f>
        <v>8.234634048554163E-8</v>
      </c>
    </row>
    <row r="3096" spans="2:3" x14ac:dyDescent="0.25">
      <c r="B3096">
        <v>4701177.026715206</v>
      </c>
      <c r="C3096">
        <f>$F$59</f>
        <v>8.234634048554163E-8</v>
      </c>
    </row>
    <row r="3097" spans="2:3" x14ac:dyDescent="0.25">
      <c r="B3097">
        <v>4701177.026715206</v>
      </c>
      <c r="C3097">
        <v>0</v>
      </c>
    </row>
    <row r="3100" spans="2:3" x14ac:dyDescent="0.25">
      <c r="B3100">
        <v>4701177.026715206</v>
      </c>
      <c r="C3100">
        <f>0</f>
        <v>0</v>
      </c>
    </row>
    <row r="3101" spans="2:3" x14ac:dyDescent="0.25">
      <c r="B3101">
        <v>4701177.026715206</v>
      </c>
      <c r="C3101">
        <f>0</f>
        <v>0</v>
      </c>
    </row>
    <row r="3102" spans="2:3" x14ac:dyDescent="0.25">
      <c r="B3102">
        <v>4701177.026715206</v>
      </c>
      <c r="C3102">
        <f>$F$60</f>
        <v>8.5235685765736371E-8</v>
      </c>
    </row>
    <row r="3103" spans="2:3" x14ac:dyDescent="0.25">
      <c r="B3103">
        <v>4781472.0338887293</v>
      </c>
      <c r="C3103">
        <f>$F$60</f>
        <v>8.5235685765736371E-8</v>
      </c>
    </row>
    <row r="3104" spans="2:3" x14ac:dyDescent="0.25">
      <c r="B3104">
        <v>4781472.0338887293</v>
      </c>
      <c r="C3104">
        <f>0</f>
        <v>0</v>
      </c>
    </row>
    <row r="3105" spans="2:3" x14ac:dyDescent="0.25">
      <c r="B3105">
        <v>4861767.0410622535</v>
      </c>
      <c r="C3105">
        <f>0</f>
        <v>0</v>
      </c>
    </row>
    <row r="3106" spans="2:3" x14ac:dyDescent="0.25">
      <c r="B3106">
        <v>4861767.0410622535</v>
      </c>
      <c r="C3106">
        <f>$F$60</f>
        <v>8.5235685765736371E-8</v>
      </c>
    </row>
    <row r="3107" spans="2:3" x14ac:dyDescent="0.25">
      <c r="B3107">
        <v>4942062.0482357768</v>
      </c>
      <c r="C3107">
        <f>$F$60</f>
        <v>8.5235685765736371E-8</v>
      </c>
    </row>
    <row r="3108" spans="2:3" x14ac:dyDescent="0.25">
      <c r="B3108">
        <v>4942062.0482357768</v>
      </c>
      <c r="C3108">
        <f>0</f>
        <v>0</v>
      </c>
    </row>
    <row r="3109" spans="2:3" x14ac:dyDescent="0.25">
      <c r="B3109">
        <v>5022357.0554093001</v>
      </c>
      <c r="C3109">
        <f>0</f>
        <v>0</v>
      </c>
    </row>
    <row r="3110" spans="2:3" x14ac:dyDescent="0.25">
      <c r="B3110">
        <v>5022357.0554093001</v>
      </c>
      <c r="C3110">
        <f>$F$60</f>
        <v>8.5235685765736371E-8</v>
      </c>
    </row>
    <row r="3111" spans="2:3" x14ac:dyDescent="0.25">
      <c r="B3111">
        <v>5102652.0625828244</v>
      </c>
      <c r="C3111">
        <f>$F$60</f>
        <v>8.5235685765736371E-8</v>
      </c>
    </row>
    <row r="3112" spans="2:3" x14ac:dyDescent="0.25">
      <c r="B3112">
        <v>5102652.0625828244</v>
      </c>
      <c r="C3112">
        <f>0</f>
        <v>0</v>
      </c>
    </row>
    <row r="3113" spans="2:3" x14ac:dyDescent="0.25">
      <c r="B3113">
        <v>5182947.0697563477</v>
      </c>
      <c r="C3113">
        <f>0</f>
        <v>0</v>
      </c>
    </row>
    <row r="3114" spans="2:3" x14ac:dyDescent="0.25">
      <c r="B3114">
        <v>5182947.0697563477</v>
      </c>
      <c r="C3114">
        <f>$F$60</f>
        <v>8.5235685765736371E-8</v>
      </c>
    </row>
    <row r="3115" spans="2:3" x14ac:dyDescent="0.25">
      <c r="B3115">
        <v>5263242.076929871</v>
      </c>
      <c r="C3115">
        <f>$F$60</f>
        <v>8.5235685765736371E-8</v>
      </c>
    </row>
    <row r="3116" spans="2:3" x14ac:dyDescent="0.25">
      <c r="B3116">
        <v>5263242.076929871</v>
      </c>
      <c r="C3116">
        <f>0</f>
        <v>0</v>
      </c>
    </row>
    <row r="3117" spans="2:3" x14ac:dyDescent="0.25">
      <c r="B3117">
        <v>5343537.0841033952</v>
      </c>
      <c r="C3117">
        <f>0</f>
        <v>0</v>
      </c>
    </row>
    <row r="3118" spans="2:3" x14ac:dyDescent="0.25">
      <c r="B3118">
        <v>5343537.0841033952</v>
      </c>
      <c r="C3118">
        <f>$F$60</f>
        <v>8.5235685765736371E-8</v>
      </c>
    </row>
    <row r="3119" spans="2:3" x14ac:dyDescent="0.25">
      <c r="B3119">
        <v>5393375.3644179944</v>
      </c>
      <c r="C3119">
        <f>$F$60</f>
        <v>8.5235685765736371E-8</v>
      </c>
    </row>
    <row r="3120" spans="2:3" x14ac:dyDescent="0.25">
      <c r="B3120">
        <v>5393375.3644179944</v>
      </c>
      <c r="C3120">
        <v>0</v>
      </c>
    </row>
    <row r="3123" spans="2:3" x14ac:dyDescent="0.25">
      <c r="B3123">
        <v>5393375.3644179944</v>
      </c>
      <c r="C3123">
        <f>0</f>
        <v>0</v>
      </c>
    </row>
    <row r="3124" spans="2:3" x14ac:dyDescent="0.25">
      <c r="B3124">
        <v>5393375.3644179944</v>
      </c>
      <c r="C3124">
        <f>0</f>
        <v>0</v>
      </c>
    </row>
    <row r="3125" spans="2:3" x14ac:dyDescent="0.25">
      <c r="B3125">
        <v>5393375.3644179944</v>
      </c>
      <c r="C3125">
        <f>$F$61</f>
        <v>1.3002053760875065E-7</v>
      </c>
    </row>
    <row r="3126" spans="2:3" x14ac:dyDescent="0.25">
      <c r="B3126">
        <v>5473670.3715915177</v>
      </c>
      <c r="C3126">
        <f>$F$61</f>
        <v>1.3002053760875065E-7</v>
      </c>
    </row>
    <row r="3127" spans="2:3" x14ac:dyDescent="0.25">
      <c r="B3127">
        <v>5473670.3715915177</v>
      </c>
      <c r="C3127">
        <f>0</f>
        <v>0</v>
      </c>
    </row>
    <row r="3128" spans="2:3" x14ac:dyDescent="0.25">
      <c r="B3128">
        <v>5553965.3787650419</v>
      </c>
      <c r="C3128">
        <f>0</f>
        <v>0</v>
      </c>
    </row>
    <row r="3129" spans="2:3" x14ac:dyDescent="0.25">
      <c r="B3129">
        <v>5553965.3787650419</v>
      </c>
      <c r="C3129">
        <f>$F$61</f>
        <v>1.3002053760875065E-7</v>
      </c>
    </row>
    <row r="3130" spans="2:3" x14ac:dyDescent="0.25">
      <c r="B3130">
        <v>5634260.3859385652</v>
      </c>
      <c r="C3130">
        <f>$F$61</f>
        <v>1.3002053760875065E-7</v>
      </c>
    </row>
    <row r="3131" spans="2:3" x14ac:dyDescent="0.25">
      <c r="B3131">
        <v>5634260.3859385652</v>
      </c>
      <c r="C3131">
        <f>0</f>
        <v>0</v>
      </c>
    </row>
    <row r="3132" spans="2:3" x14ac:dyDescent="0.25">
      <c r="B3132">
        <v>5714555.3931120886</v>
      </c>
      <c r="C3132">
        <f>0</f>
        <v>0</v>
      </c>
    </row>
    <row r="3133" spans="2:3" x14ac:dyDescent="0.25">
      <c r="B3133">
        <v>5714555.3931120886</v>
      </c>
      <c r="C3133">
        <f>$F$61</f>
        <v>1.3002053760875065E-7</v>
      </c>
    </row>
    <row r="3134" spans="2:3" x14ac:dyDescent="0.25">
      <c r="B3134">
        <v>5794850.4002856128</v>
      </c>
      <c r="C3134">
        <f>$F$61</f>
        <v>1.3002053760875065E-7</v>
      </c>
    </row>
    <row r="3135" spans="2:3" x14ac:dyDescent="0.25">
      <c r="B3135">
        <v>5794850.4002856128</v>
      </c>
      <c r="C3135">
        <f>0</f>
        <v>0</v>
      </c>
    </row>
    <row r="3136" spans="2:3" x14ac:dyDescent="0.25">
      <c r="B3136">
        <v>5875145.4074591361</v>
      </c>
      <c r="C3136">
        <f>0</f>
        <v>0</v>
      </c>
    </row>
    <row r="3137" spans="2:3" x14ac:dyDescent="0.25">
      <c r="B3137">
        <v>5875145.4074591361</v>
      </c>
      <c r="C3137">
        <f>$F$61</f>
        <v>1.3002053760875065E-7</v>
      </c>
    </row>
    <row r="3138" spans="2:3" x14ac:dyDescent="0.25">
      <c r="B3138">
        <v>5955440.4146326594</v>
      </c>
      <c r="C3138">
        <f>$F$61</f>
        <v>1.3002053760875065E-7</v>
      </c>
    </row>
    <row r="3139" spans="2:3" x14ac:dyDescent="0.25">
      <c r="B3139">
        <v>5955440.4146326594</v>
      </c>
      <c r="C3139">
        <f>0</f>
        <v>0</v>
      </c>
    </row>
    <row r="3140" spans="2:3" x14ac:dyDescent="0.25">
      <c r="B3140">
        <v>6035735.4218061836</v>
      </c>
      <c r="C3140">
        <f>0</f>
        <v>0</v>
      </c>
    </row>
    <row r="3141" spans="2:3" x14ac:dyDescent="0.25">
      <c r="B3141">
        <v>6035735.4218061836</v>
      </c>
      <c r="C3141">
        <f>$F$61</f>
        <v>1.3002053760875065E-7</v>
      </c>
    </row>
    <row r="3142" spans="2:3" x14ac:dyDescent="0.25">
      <c r="B3142">
        <v>6085573.7021207828</v>
      </c>
      <c r="C3142">
        <f>$F$61</f>
        <v>1.3002053760875065E-7</v>
      </c>
    </row>
    <row r="3143" spans="2:3" x14ac:dyDescent="0.25">
      <c r="B3143">
        <v>6085573.7021207828</v>
      </c>
      <c r="C3143">
        <v>0</v>
      </c>
    </row>
    <row r="3146" spans="2:3" x14ac:dyDescent="0.25">
      <c r="B3146">
        <v>6085573.7021207828</v>
      </c>
      <c r="C3146">
        <f>0</f>
        <v>0</v>
      </c>
    </row>
    <row r="3147" spans="2:3" x14ac:dyDescent="0.25">
      <c r="B3147">
        <v>6085573.7021207828</v>
      </c>
      <c r="C3147">
        <f>0</f>
        <v>0</v>
      </c>
    </row>
    <row r="3148" spans="2:3" x14ac:dyDescent="0.25">
      <c r="B3148">
        <v>6085573.7021207828</v>
      </c>
      <c r="C3148">
        <f>$F$62</f>
        <v>2.889345280194448E-7</v>
      </c>
    </row>
    <row r="3149" spans="2:3" x14ac:dyDescent="0.25">
      <c r="B3149">
        <v>6165868.7092943061</v>
      </c>
      <c r="C3149">
        <f>$F$62</f>
        <v>2.889345280194448E-7</v>
      </c>
    </row>
    <row r="3150" spans="2:3" x14ac:dyDescent="0.25">
      <c r="B3150">
        <v>6165868.7092943061</v>
      </c>
      <c r="C3150">
        <f>0</f>
        <v>0</v>
      </c>
    </row>
    <row r="3151" spans="2:3" x14ac:dyDescent="0.25">
      <c r="B3151">
        <v>6246163.7164678304</v>
      </c>
      <c r="C3151">
        <f>0</f>
        <v>0</v>
      </c>
    </row>
    <row r="3152" spans="2:3" x14ac:dyDescent="0.25">
      <c r="B3152">
        <v>6246163.7164678304</v>
      </c>
      <c r="C3152">
        <f>$F$62</f>
        <v>2.889345280194448E-7</v>
      </c>
    </row>
    <row r="3153" spans="2:3" x14ac:dyDescent="0.25">
      <c r="B3153">
        <v>6326458.7236413537</v>
      </c>
      <c r="C3153">
        <f>$F$62</f>
        <v>2.889345280194448E-7</v>
      </c>
    </row>
    <row r="3154" spans="2:3" x14ac:dyDescent="0.25">
      <c r="B3154">
        <v>6326458.7236413537</v>
      </c>
      <c r="C3154">
        <f>0</f>
        <v>0</v>
      </c>
    </row>
    <row r="3155" spans="2:3" x14ac:dyDescent="0.25">
      <c r="B3155">
        <v>6406753.730814877</v>
      </c>
      <c r="C3155">
        <f>0</f>
        <v>0</v>
      </c>
    </row>
    <row r="3156" spans="2:3" x14ac:dyDescent="0.25">
      <c r="B3156">
        <v>6406753.730814877</v>
      </c>
      <c r="C3156">
        <f>$F$62</f>
        <v>2.889345280194448E-7</v>
      </c>
    </row>
    <row r="3157" spans="2:3" x14ac:dyDescent="0.25">
      <c r="B3157">
        <v>6487048.7379884012</v>
      </c>
      <c r="C3157">
        <f>$F$62</f>
        <v>2.889345280194448E-7</v>
      </c>
    </row>
    <row r="3158" spans="2:3" x14ac:dyDescent="0.25">
      <c r="B3158">
        <v>6487048.7379884012</v>
      </c>
      <c r="C3158">
        <f>0</f>
        <v>0</v>
      </c>
    </row>
    <row r="3159" spans="2:3" x14ac:dyDescent="0.25">
      <c r="B3159">
        <v>6567343.7451619245</v>
      </c>
      <c r="C3159">
        <f>0</f>
        <v>0</v>
      </c>
    </row>
    <row r="3160" spans="2:3" x14ac:dyDescent="0.25">
      <c r="B3160">
        <v>6567343.7451619245</v>
      </c>
      <c r="C3160">
        <f>$F$62</f>
        <v>2.889345280194448E-7</v>
      </c>
    </row>
    <row r="3161" spans="2:3" x14ac:dyDescent="0.25">
      <c r="B3161">
        <v>6647638.7523354478</v>
      </c>
      <c r="C3161">
        <f>$F$62</f>
        <v>2.889345280194448E-7</v>
      </c>
    </row>
    <row r="3162" spans="2:3" x14ac:dyDescent="0.25">
      <c r="B3162">
        <v>6647638.7523354478</v>
      </c>
      <c r="C3162">
        <f>0</f>
        <v>0</v>
      </c>
    </row>
    <row r="3163" spans="2:3" x14ac:dyDescent="0.25">
      <c r="B3163">
        <v>6727933.7595089721</v>
      </c>
      <c r="C3163">
        <f>0</f>
        <v>0</v>
      </c>
    </row>
    <row r="3164" spans="2:3" x14ac:dyDescent="0.25">
      <c r="B3164">
        <v>6727933.7595089721</v>
      </c>
      <c r="C3164">
        <f>$F$62</f>
        <v>2.889345280194448E-7</v>
      </c>
    </row>
    <row r="3165" spans="2:3" x14ac:dyDescent="0.25">
      <c r="B3165">
        <v>6777772.0398235731</v>
      </c>
      <c r="C3165">
        <f>$F$62</f>
        <v>2.889345280194448E-7</v>
      </c>
    </row>
    <row r="3166" spans="2:3" x14ac:dyDescent="0.25">
      <c r="B3166">
        <v>6777772.0398235731</v>
      </c>
      <c r="C3166">
        <v>0</v>
      </c>
    </row>
  </sheetData>
  <mergeCells count="1">
    <mergeCell ref="A23:E2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3C1D5-1CD0-455F-806D-E38D4EE3E622}">
  <sheetPr>
    <outlinePr summaryBelow="0"/>
  </sheetPr>
  <dimension ref="A1:M9"/>
  <sheetViews>
    <sheetView showGridLines="0" tabSelected="1" topLeftCell="A4" workbookViewId="0">
      <selection activeCell="G9" sqref="G9"/>
    </sheetView>
  </sheetViews>
  <sheetFormatPr defaultRowHeight="14.4" x14ac:dyDescent="0.3"/>
  <cols>
    <col min="1" max="1" width="6.88671875" style="46" customWidth="1"/>
    <col min="2" max="3" width="3.44140625" style="46" customWidth="1"/>
    <col min="4" max="4" width="10.33203125" style="46" customWidth="1"/>
    <col min="5" max="5" width="8.6640625" style="46" customWidth="1"/>
    <col min="6" max="6" width="1.5546875" style="46" customWidth="1"/>
    <col min="7" max="11" width="10.33203125" style="46" customWidth="1"/>
    <col min="12" max="12" width="8.6640625" style="46" customWidth="1"/>
    <col min="13" max="13" width="1.5546875" style="46" customWidth="1"/>
    <col min="14" max="16384" width="8.88671875" style="46"/>
  </cols>
  <sheetData>
    <row r="1" spans="1:13" ht="17.25" customHeight="1" x14ac:dyDescent="0.3">
      <c r="D1" s="73" t="s">
        <v>204</v>
      </c>
      <c r="E1" s="73"/>
      <c r="F1" s="73"/>
      <c r="G1" s="73"/>
      <c r="H1" s="73"/>
      <c r="I1" s="73"/>
      <c r="J1" s="73"/>
      <c r="K1" s="73"/>
      <c r="L1" s="73"/>
      <c r="M1" s="73"/>
    </row>
    <row r="2" spans="1:13" ht="12.75" customHeight="1" x14ac:dyDescent="0.3">
      <c r="D2" s="71" t="s">
        <v>205</v>
      </c>
      <c r="E2" s="71"/>
      <c r="F2" s="72" t="s">
        <v>216</v>
      </c>
      <c r="G2" s="72"/>
      <c r="H2" s="72"/>
      <c r="I2" s="72"/>
      <c r="J2" s="72"/>
      <c r="K2" s="72"/>
      <c r="L2" s="72"/>
      <c r="M2" s="47"/>
    </row>
    <row r="3" spans="1:13" ht="12" customHeight="1" x14ac:dyDescent="0.3">
      <c r="D3" s="71" t="s">
        <v>206</v>
      </c>
      <c r="E3" s="71"/>
      <c r="F3" s="72" t="s">
        <v>207</v>
      </c>
      <c r="G3" s="72"/>
      <c r="H3" s="72"/>
      <c r="I3" s="72"/>
      <c r="J3" s="72"/>
      <c r="K3" s="72"/>
      <c r="L3" s="72"/>
      <c r="M3" s="47"/>
    </row>
    <row r="4" spans="1:13" ht="12" customHeight="1" x14ac:dyDescent="0.3">
      <c r="D4" s="71" t="s">
        <v>208</v>
      </c>
      <c r="E4" s="71"/>
      <c r="F4" s="72" t="s">
        <v>221</v>
      </c>
      <c r="G4" s="72"/>
      <c r="H4" s="72"/>
      <c r="I4" s="72"/>
      <c r="J4" s="72"/>
      <c r="K4" s="72"/>
      <c r="L4" s="72"/>
      <c r="M4" s="47"/>
    </row>
    <row r="5" spans="1:13" ht="4.5" customHeight="1" x14ac:dyDescent="0.3">
      <c r="D5" s="77"/>
      <c r="E5" s="77"/>
      <c r="F5" s="77"/>
      <c r="G5" s="77"/>
      <c r="H5" s="77"/>
      <c r="I5" s="77"/>
      <c r="J5" s="77"/>
      <c r="K5" s="77"/>
      <c r="L5" s="77"/>
      <c r="M5" s="47"/>
    </row>
    <row r="6" spans="1:13" ht="18" customHeight="1" x14ac:dyDescent="0.3"/>
    <row r="7" spans="1:13" ht="15.75" customHeight="1" x14ac:dyDescent="0.3">
      <c r="A7" s="78" t="s">
        <v>217</v>
      </c>
      <c r="B7" s="78"/>
      <c r="C7" s="78"/>
      <c r="D7" s="78"/>
      <c r="E7" s="78"/>
      <c r="F7" s="78"/>
      <c r="G7" s="78"/>
      <c r="H7" s="78"/>
      <c r="I7" s="78"/>
      <c r="J7" s="78"/>
      <c r="K7" s="78"/>
      <c r="L7" s="78"/>
      <c r="M7" s="78"/>
    </row>
    <row r="8" spans="1:13" ht="34.5" customHeight="1" x14ac:dyDescent="0.3">
      <c r="A8" s="48" t="s">
        <v>209</v>
      </c>
      <c r="B8" s="79" t="s">
        <v>213</v>
      </c>
      <c r="C8" s="79"/>
      <c r="D8" s="49" t="s">
        <v>212</v>
      </c>
      <c r="E8" s="80" t="s">
        <v>210</v>
      </c>
      <c r="F8" s="80"/>
      <c r="G8" s="50" t="s">
        <v>214</v>
      </c>
      <c r="H8" s="50" t="s">
        <v>215</v>
      </c>
      <c r="I8" s="50" t="s">
        <v>109</v>
      </c>
      <c r="J8" s="50" t="s">
        <v>218</v>
      </c>
      <c r="K8" s="51">
        <v>0.05</v>
      </c>
      <c r="L8" s="81">
        <v>0.95</v>
      </c>
      <c r="M8" s="81"/>
    </row>
    <row r="9" spans="1:13" ht="90" customHeight="1" x14ac:dyDescent="0.3">
      <c r="A9" s="52" t="s">
        <v>73</v>
      </c>
      <c r="B9" s="74" t="s">
        <v>220</v>
      </c>
      <c r="C9" s="74"/>
      <c r="D9" s="52"/>
      <c r="E9" s="75" t="s">
        <v>211</v>
      </c>
      <c r="F9" s="75"/>
      <c r="G9" s="53">
        <v>-13295979.753557334</v>
      </c>
      <c r="H9" s="53">
        <v>6777772.0398235731</v>
      </c>
      <c r="I9" s="53">
        <v>576489.3289881018</v>
      </c>
      <c r="J9" s="53">
        <v>5951023.102423436</v>
      </c>
      <c r="K9" s="53">
        <v>-11253241.641189603</v>
      </c>
      <c r="L9" s="76">
        <v>6612593.4683949985</v>
      </c>
      <c r="M9" s="76"/>
    </row>
  </sheetData>
  <mergeCells count="16">
    <mergeCell ref="B9:C9"/>
    <mergeCell ref="E9:F9"/>
    <mergeCell ref="L9:M9"/>
    <mergeCell ref="D5:E5"/>
    <mergeCell ref="F5:L5"/>
    <mergeCell ref="A7:M7"/>
    <mergeCell ref="B8:C8"/>
    <mergeCell ref="E8:F8"/>
    <mergeCell ref="L8:M8"/>
    <mergeCell ref="D4:E4"/>
    <mergeCell ref="F4:L4"/>
    <mergeCell ref="D1:M1"/>
    <mergeCell ref="D2:E2"/>
    <mergeCell ref="F2:L2"/>
    <mergeCell ref="D3:E3"/>
    <mergeCell ref="F3:L3"/>
  </mergeCells>
  <pageMargins left="0.75" right="0.75" top="0.75" bottom="0.75" header="0.3" footer="0.3"/>
  <pageSetup paperSize="0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C66D-9887-4EE3-AB7E-08BD36FC9CBB}">
  <sheetPr>
    <outlinePr summaryBelow="0"/>
  </sheetPr>
  <dimension ref="A1:G40"/>
  <sheetViews>
    <sheetView showGridLines="0" workbookViewId="0">
      <selection activeCell="E28" sqref="E28"/>
    </sheetView>
  </sheetViews>
  <sheetFormatPr defaultRowHeight="14.4" x14ac:dyDescent="0.3"/>
  <cols>
    <col min="1" max="1" width="10.33203125" style="46" customWidth="1"/>
    <col min="2" max="2" width="2.6640625" style="46" customWidth="1"/>
    <col min="3" max="3" width="0.6640625" style="46" customWidth="1"/>
    <col min="4" max="4" width="12.33203125" style="46" customWidth="1"/>
    <col min="5" max="5" width="6.6640625" style="46" customWidth="1"/>
    <col min="6" max="6" width="61.6640625" style="46" customWidth="1"/>
    <col min="7" max="7" width="1.5546875" style="46" customWidth="1"/>
    <col min="8" max="16384" width="8.88671875" style="46"/>
  </cols>
  <sheetData>
    <row r="1" spans="1:7" ht="17.25" customHeight="1" x14ac:dyDescent="0.3">
      <c r="D1" s="73" t="s">
        <v>204</v>
      </c>
      <c r="E1" s="73"/>
      <c r="F1" s="73"/>
      <c r="G1" s="73"/>
    </row>
    <row r="2" spans="1:7" ht="12.75" customHeight="1" x14ac:dyDescent="0.3">
      <c r="D2" s="71" t="s">
        <v>205</v>
      </c>
      <c r="E2" s="71"/>
      <c r="F2" s="54" t="s">
        <v>223</v>
      </c>
      <c r="G2" s="47"/>
    </row>
    <row r="3" spans="1:7" ht="12" customHeight="1" x14ac:dyDescent="0.3">
      <c r="D3" s="71" t="s">
        <v>206</v>
      </c>
      <c r="E3" s="71"/>
      <c r="F3" s="54" t="s">
        <v>207</v>
      </c>
      <c r="G3" s="47"/>
    </row>
    <row r="4" spans="1:7" ht="12" customHeight="1" x14ac:dyDescent="0.3">
      <c r="D4" s="71" t="s">
        <v>208</v>
      </c>
      <c r="E4" s="71"/>
      <c r="F4" s="54" t="s">
        <v>221</v>
      </c>
      <c r="G4" s="47"/>
    </row>
    <row r="5" spans="1:7" ht="4.5" customHeight="1" x14ac:dyDescent="0.3">
      <c r="D5" s="77"/>
      <c r="E5" s="77"/>
      <c r="F5" s="47"/>
      <c r="G5" s="47"/>
    </row>
    <row r="6" spans="1:7" ht="18" customHeight="1" x14ac:dyDescent="0.3"/>
    <row r="7" spans="1:7" ht="13.5" customHeight="1" x14ac:dyDescent="0.3">
      <c r="A7" s="78" t="s">
        <v>224</v>
      </c>
      <c r="B7" s="78"/>
      <c r="C7" s="78"/>
      <c r="D7" s="78"/>
    </row>
    <row r="8" spans="1:7" ht="28.5" customHeight="1" x14ac:dyDescent="0.3">
      <c r="A8" s="82" t="s">
        <v>209</v>
      </c>
      <c r="B8" s="82"/>
      <c r="C8" s="83" t="s">
        <v>73</v>
      </c>
      <c r="D8" s="83"/>
    </row>
    <row r="9" spans="1:7" ht="21.75" customHeight="1" x14ac:dyDescent="0.3">
      <c r="A9" s="84" t="s">
        <v>210</v>
      </c>
      <c r="B9" s="84"/>
      <c r="C9" s="85" t="s">
        <v>211</v>
      </c>
      <c r="D9" s="85"/>
    </row>
    <row r="10" spans="1:7" ht="56.25" customHeight="1" x14ac:dyDescent="0.3">
      <c r="A10" s="84" t="s">
        <v>212</v>
      </c>
      <c r="B10" s="84"/>
      <c r="C10" s="86"/>
      <c r="D10" s="86"/>
    </row>
    <row r="11" spans="1:7" ht="13.5" customHeight="1" x14ac:dyDescent="0.3">
      <c r="A11" s="84" t="s">
        <v>213</v>
      </c>
      <c r="B11" s="84"/>
      <c r="C11" s="85" t="s">
        <v>220</v>
      </c>
      <c r="D11" s="85"/>
    </row>
    <row r="12" spans="1:7" ht="12.75" customHeight="1" x14ac:dyDescent="0.3">
      <c r="A12" s="84" t="s">
        <v>225</v>
      </c>
      <c r="B12" s="84"/>
      <c r="C12" s="85"/>
      <c r="D12" s="85"/>
    </row>
    <row r="13" spans="1:7" ht="13.5" customHeight="1" x14ac:dyDescent="0.3">
      <c r="A13" s="84" t="s">
        <v>214</v>
      </c>
      <c r="B13" s="84"/>
      <c r="C13" s="87">
        <v>-13295979.753557334</v>
      </c>
      <c r="D13" s="87"/>
    </row>
    <row r="14" spans="1:7" ht="12.75" customHeight="1" x14ac:dyDescent="0.3">
      <c r="A14" s="84" t="s">
        <v>215</v>
      </c>
      <c r="B14" s="84"/>
      <c r="C14" s="87">
        <v>6777772.0398235731</v>
      </c>
      <c r="D14" s="87"/>
    </row>
    <row r="15" spans="1:7" ht="13.5" customHeight="1" x14ac:dyDescent="0.3">
      <c r="A15" s="84" t="s">
        <v>109</v>
      </c>
      <c r="B15" s="84"/>
      <c r="C15" s="87">
        <v>576489.3289881018</v>
      </c>
      <c r="D15" s="87"/>
    </row>
    <row r="16" spans="1:7" ht="12.75" customHeight="1" x14ac:dyDescent="0.3">
      <c r="A16" s="84" t="s">
        <v>226</v>
      </c>
      <c r="B16" s="84"/>
      <c r="C16" s="87">
        <v>-5933131.3609315045</v>
      </c>
      <c r="D16" s="87"/>
    </row>
    <row r="17" spans="1:4" ht="13.5" customHeight="1" x14ac:dyDescent="0.3">
      <c r="A17" s="84" t="s">
        <v>227</v>
      </c>
      <c r="B17" s="84"/>
      <c r="C17" s="87">
        <v>5951023.102423436</v>
      </c>
      <c r="D17" s="87"/>
    </row>
    <row r="18" spans="1:4" ht="12.75" customHeight="1" x14ac:dyDescent="0.3">
      <c r="A18" s="84" t="s">
        <v>228</v>
      </c>
      <c r="B18" s="84"/>
      <c r="C18" s="88">
        <v>35414675965577.453</v>
      </c>
      <c r="D18" s="88"/>
    </row>
    <row r="19" spans="1:4" ht="12.75" customHeight="1" x14ac:dyDescent="0.3">
      <c r="A19" s="84" t="s">
        <v>229</v>
      </c>
      <c r="B19" s="84"/>
      <c r="C19" s="89">
        <v>-0.83075087242987167</v>
      </c>
      <c r="D19" s="89"/>
    </row>
    <row r="20" spans="1:4" ht="13.5" customHeight="1" x14ac:dyDescent="0.3">
      <c r="A20" s="84" t="s">
        <v>230</v>
      </c>
      <c r="B20" s="84"/>
      <c r="C20" s="89">
        <v>2.4182647196711224</v>
      </c>
      <c r="D20" s="89"/>
    </row>
    <row r="21" spans="1:4" ht="12.75" customHeight="1" x14ac:dyDescent="0.3">
      <c r="A21" s="84" t="s">
        <v>231</v>
      </c>
      <c r="B21" s="84"/>
      <c r="C21" s="90">
        <v>0</v>
      </c>
      <c r="D21" s="90"/>
    </row>
    <row r="22" spans="1:4" ht="13.5" customHeight="1" x14ac:dyDescent="0.3">
      <c r="A22" s="84" t="s">
        <v>232</v>
      </c>
      <c r="B22" s="84"/>
      <c r="C22" s="85"/>
      <c r="D22" s="85"/>
    </row>
    <row r="23" spans="1:4" ht="12.75" customHeight="1" x14ac:dyDescent="0.3">
      <c r="A23" s="91">
        <v>0.01</v>
      </c>
      <c r="B23" s="91"/>
      <c r="C23" s="87">
        <v>-13295979.753557334</v>
      </c>
      <c r="D23" s="87"/>
    </row>
    <row r="24" spans="1:4" ht="13.5" customHeight="1" x14ac:dyDescent="0.3">
      <c r="A24" s="92">
        <v>2.5000000000000001E-2</v>
      </c>
      <c r="B24" s="92"/>
      <c r="C24" s="87">
        <v>-12069082.251916924</v>
      </c>
      <c r="D24" s="87"/>
    </row>
    <row r="25" spans="1:4" ht="12.75" customHeight="1" x14ac:dyDescent="0.3">
      <c r="A25" s="91">
        <v>0.05</v>
      </c>
      <c r="B25" s="91"/>
      <c r="C25" s="87">
        <v>-11253241.641189603</v>
      </c>
      <c r="D25" s="87"/>
    </row>
    <row r="26" spans="1:4" ht="13.5" customHeight="1" x14ac:dyDescent="0.3">
      <c r="A26" s="91">
        <v>0.1</v>
      </c>
      <c r="B26" s="91"/>
      <c r="C26" s="87">
        <v>-9204444.6218576841</v>
      </c>
      <c r="D26" s="87"/>
    </row>
    <row r="27" spans="1:4" ht="12.75" customHeight="1" x14ac:dyDescent="0.3">
      <c r="A27" s="91">
        <v>0.2</v>
      </c>
      <c r="B27" s="91"/>
      <c r="C27" s="87">
        <v>-5520932.4460890433</v>
      </c>
      <c r="D27" s="87"/>
    </row>
    <row r="28" spans="1:4" ht="12.75" customHeight="1" x14ac:dyDescent="0.3">
      <c r="A28" s="91">
        <v>0.25</v>
      </c>
      <c r="B28" s="91"/>
      <c r="C28" s="87">
        <v>-3490817.782730883</v>
      </c>
      <c r="D28" s="87"/>
    </row>
    <row r="29" spans="1:4" ht="13.5" customHeight="1" x14ac:dyDescent="0.3">
      <c r="A29" s="91">
        <v>0.5</v>
      </c>
      <c r="B29" s="91"/>
      <c r="C29" s="87">
        <v>2647851.7063362245</v>
      </c>
      <c r="D29" s="87"/>
    </row>
    <row r="30" spans="1:4" ht="12.75" customHeight="1" x14ac:dyDescent="0.3">
      <c r="A30" s="91">
        <v>0.75</v>
      </c>
      <c r="B30" s="91"/>
      <c r="C30" s="87">
        <v>5675252.9071705118</v>
      </c>
      <c r="D30" s="87"/>
    </row>
    <row r="31" spans="1:4" ht="13.5" customHeight="1" x14ac:dyDescent="0.3">
      <c r="A31" s="91">
        <v>0.8</v>
      </c>
      <c r="B31" s="91"/>
      <c r="C31" s="87">
        <v>6024264.3867623508</v>
      </c>
      <c r="D31" s="87"/>
    </row>
    <row r="32" spans="1:4" ht="12.75" customHeight="1" x14ac:dyDescent="0.3">
      <c r="A32" s="91">
        <v>0.9</v>
      </c>
      <c r="B32" s="91"/>
      <c r="C32" s="87">
        <v>6509914.8969664276</v>
      </c>
      <c r="D32" s="87"/>
    </row>
    <row r="33" spans="1:4" ht="13.5" customHeight="1" x14ac:dyDescent="0.3">
      <c r="A33" s="91">
        <v>0.95</v>
      </c>
      <c r="B33" s="91"/>
      <c r="C33" s="87">
        <v>6612593.4683949985</v>
      </c>
      <c r="D33" s="87"/>
    </row>
    <row r="34" spans="1:4" ht="12.75" customHeight="1" x14ac:dyDescent="0.3">
      <c r="A34" s="92">
        <v>0.97499999999999998</v>
      </c>
      <c r="B34" s="92"/>
      <c r="C34" s="87">
        <v>6710807.7541092858</v>
      </c>
      <c r="D34" s="87"/>
    </row>
    <row r="35" spans="1:4" ht="13.5" customHeight="1" x14ac:dyDescent="0.3">
      <c r="A35" s="91">
        <v>0.99</v>
      </c>
      <c r="B35" s="91"/>
      <c r="C35" s="87">
        <v>6777772.0398235731</v>
      </c>
      <c r="D35" s="87"/>
    </row>
    <row r="36" spans="1:4" ht="12.75" customHeight="1" x14ac:dyDescent="0.3">
      <c r="A36" s="84" t="s">
        <v>233</v>
      </c>
      <c r="B36" s="84"/>
      <c r="C36" s="85"/>
      <c r="D36" s="85"/>
    </row>
    <row r="37" spans="1:4" ht="12.75" customHeight="1" x14ac:dyDescent="0.3">
      <c r="A37" s="84" t="s">
        <v>214</v>
      </c>
      <c r="B37" s="84"/>
      <c r="C37" s="85"/>
      <c r="D37" s="85"/>
    </row>
    <row r="38" spans="1:4" ht="13.5" customHeight="1" x14ac:dyDescent="0.3">
      <c r="A38" s="84" t="s">
        <v>215</v>
      </c>
      <c r="B38" s="84"/>
      <c r="C38" s="85"/>
      <c r="D38" s="85"/>
    </row>
    <row r="39" spans="1:4" ht="12.75" customHeight="1" x14ac:dyDescent="0.3">
      <c r="A39" s="84" t="s">
        <v>234</v>
      </c>
      <c r="B39" s="84"/>
      <c r="C39" s="85"/>
      <c r="D39" s="85"/>
    </row>
    <row r="40" spans="1:4" ht="13.5" customHeight="1" x14ac:dyDescent="0.3">
      <c r="A40" s="84" t="s">
        <v>235</v>
      </c>
      <c r="B40" s="84"/>
      <c r="C40" s="90">
        <v>0</v>
      </c>
      <c r="D40" s="90"/>
    </row>
  </sheetData>
  <mergeCells count="72">
    <mergeCell ref="A38:B38"/>
    <mergeCell ref="C38:D38"/>
    <mergeCell ref="A39:B39"/>
    <mergeCell ref="C39:D39"/>
    <mergeCell ref="A40:B40"/>
    <mergeCell ref="C40:D40"/>
    <mergeCell ref="A35:B35"/>
    <mergeCell ref="C35:D35"/>
    <mergeCell ref="A36:B36"/>
    <mergeCell ref="C36:D36"/>
    <mergeCell ref="A37:B37"/>
    <mergeCell ref="C37:D37"/>
    <mergeCell ref="A32:B32"/>
    <mergeCell ref="C32:D32"/>
    <mergeCell ref="A33:B33"/>
    <mergeCell ref="C33:D33"/>
    <mergeCell ref="A34:B34"/>
    <mergeCell ref="C34:D34"/>
    <mergeCell ref="A29:B29"/>
    <mergeCell ref="C29:D29"/>
    <mergeCell ref="A30:B30"/>
    <mergeCell ref="C30:D30"/>
    <mergeCell ref="A31:B31"/>
    <mergeCell ref="C31:D31"/>
    <mergeCell ref="A26:B26"/>
    <mergeCell ref="C26:D26"/>
    <mergeCell ref="A27:B27"/>
    <mergeCell ref="C27:D27"/>
    <mergeCell ref="A28:B28"/>
    <mergeCell ref="C28:D28"/>
    <mergeCell ref="A23:B23"/>
    <mergeCell ref="C23:D23"/>
    <mergeCell ref="A24:B24"/>
    <mergeCell ref="C24:D24"/>
    <mergeCell ref="A25:B25"/>
    <mergeCell ref="C25:D25"/>
    <mergeCell ref="A20:B20"/>
    <mergeCell ref="C20:D20"/>
    <mergeCell ref="A21:B21"/>
    <mergeCell ref="C21:D21"/>
    <mergeCell ref="A22:B22"/>
    <mergeCell ref="C22:D22"/>
    <mergeCell ref="A17:B17"/>
    <mergeCell ref="C17:D17"/>
    <mergeCell ref="A18:B18"/>
    <mergeCell ref="C18:D18"/>
    <mergeCell ref="A19:B19"/>
    <mergeCell ref="C19:D19"/>
    <mergeCell ref="A14:B14"/>
    <mergeCell ref="C14:D14"/>
    <mergeCell ref="A15:B15"/>
    <mergeCell ref="C15:D15"/>
    <mergeCell ref="A16:B16"/>
    <mergeCell ref="C16:D16"/>
    <mergeCell ref="A11:B11"/>
    <mergeCell ref="C11:D11"/>
    <mergeCell ref="A12:B12"/>
    <mergeCell ref="C12:D12"/>
    <mergeCell ref="A13:B13"/>
    <mergeCell ref="C13:D13"/>
    <mergeCell ref="A8:B8"/>
    <mergeCell ref="C8:D8"/>
    <mergeCell ref="A9:B9"/>
    <mergeCell ref="C9:D9"/>
    <mergeCell ref="A10:B10"/>
    <mergeCell ref="C10:D10"/>
    <mergeCell ref="A7:D7"/>
    <mergeCell ref="D1:G1"/>
    <mergeCell ref="D2:E2"/>
    <mergeCell ref="D3:E3"/>
    <mergeCell ref="D4:E4"/>
    <mergeCell ref="D5:E5"/>
  </mergeCells>
  <pageMargins left="0.75" right="0.75" top="0.75" bottom="0.75" header="0.3" footer="0.3"/>
  <pageSetup paperSize="0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U27"/>
  <sheetViews>
    <sheetView workbookViewId="0"/>
  </sheetViews>
  <sheetFormatPr defaultColWidth="15.77734375" defaultRowHeight="13.2" x14ac:dyDescent="0.25"/>
  <cols>
    <col min="1" max="1" width="15.77734375" style="19" customWidth="1"/>
    <col min="2" max="16384" width="15.77734375" style="19"/>
  </cols>
  <sheetData>
    <row r="1" spans="1:73" x14ac:dyDescent="0.25">
      <c r="A1" s="19" t="s">
        <v>125</v>
      </c>
      <c r="B1" s="22" t="e">
        <f>#REF!</f>
        <v>#REF!</v>
      </c>
      <c r="C1" s="23">
        <v>1</v>
      </c>
      <c r="D1" s="23">
        <v>0.5</v>
      </c>
      <c r="E1" s="21"/>
      <c r="F1" s="19" t="s">
        <v>149</v>
      </c>
      <c r="I1" s="19" t="s">
        <v>116</v>
      </c>
      <c r="J1" s="21">
        <v>3</v>
      </c>
      <c r="L1" s="19" t="s">
        <v>113</v>
      </c>
      <c r="M1" s="21" t="b">
        <v>1</v>
      </c>
      <c r="O1" s="19" t="s">
        <v>108</v>
      </c>
      <c r="Y1" s="19" t="s">
        <v>127</v>
      </c>
      <c r="AA1" s="19" t="s">
        <v>194</v>
      </c>
      <c r="AD1" s="19" t="s">
        <v>184</v>
      </c>
    </row>
    <row r="2" spans="1:73" x14ac:dyDescent="0.25">
      <c r="A2" s="19" t="s">
        <v>126</v>
      </c>
      <c r="B2" s="22">
        <v>2</v>
      </c>
      <c r="C2" s="22">
        <v>0</v>
      </c>
      <c r="F2" s="19" t="s">
        <v>150</v>
      </c>
      <c r="G2" s="22" t="b">
        <v>0</v>
      </c>
      <c r="H2" s="22"/>
      <c r="I2" s="19" t="s">
        <v>106</v>
      </c>
      <c r="J2" s="21"/>
      <c r="L2" s="19" t="s">
        <v>143</v>
      </c>
      <c r="M2" s="23">
        <v>1000</v>
      </c>
      <c r="O2" s="19" t="s">
        <v>109</v>
      </c>
      <c r="P2" s="21"/>
      <c r="R2" s="19" t="s">
        <v>117</v>
      </c>
      <c r="S2" s="24" t="s">
        <v>158</v>
      </c>
      <c r="U2" s="19" t="s">
        <v>123</v>
      </c>
      <c r="V2" s="21"/>
      <c r="X2" s="19" t="s">
        <v>128</v>
      </c>
      <c r="Y2" s="22">
        <v>0</v>
      </c>
      <c r="AA2" s="19" t="s">
        <v>195</v>
      </c>
      <c r="AB2" s="22">
        <v>0</v>
      </c>
      <c r="AD2" s="19" t="s">
        <v>185</v>
      </c>
      <c r="AE2" s="22" t="b">
        <v>1</v>
      </c>
    </row>
    <row r="3" spans="1:73" x14ac:dyDescent="0.25">
      <c r="A3" s="19" t="s">
        <v>138</v>
      </c>
      <c r="B3" s="22" t="b">
        <v>1</v>
      </c>
      <c r="C3" s="22">
        <v>100</v>
      </c>
      <c r="F3" s="19" t="s">
        <v>151</v>
      </c>
      <c r="G3" s="22" t="b">
        <v>0</v>
      </c>
      <c r="H3" s="22"/>
      <c r="I3" s="19" t="s">
        <v>107</v>
      </c>
      <c r="J3" s="26">
        <v>737672.85814378061</v>
      </c>
      <c r="L3" s="19" t="s">
        <v>142</v>
      </c>
      <c r="M3" s="23">
        <v>1</v>
      </c>
      <c r="N3" s="23">
        <v>0</v>
      </c>
      <c r="O3" s="19" t="s">
        <v>110</v>
      </c>
      <c r="P3" s="21"/>
      <c r="R3" s="19" t="s">
        <v>118</v>
      </c>
      <c r="S3" s="24" t="s">
        <v>159</v>
      </c>
      <c r="U3" s="19" t="s">
        <v>124</v>
      </c>
      <c r="V3" s="21"/>
      <c r="X3" s="19" t="s">
        <v>129</v>
      </c>
      <c r="Y3" s="22">
        <v>0.1</v>
      </c>
      <c r="AA3" s="19" t="s">
        <v>196</v>
      </c>
      <c r="AB3" s="21"/>
      <c r="AD3" s="19" t="s">
        <v>186</v>
      </c>
      <c r="AE3" s="22">
        <v>250</v>
      </c>
    </row>
    <row r="4" spans="1:73" x14ac:dyDescent="0.25">
      <c r="A4" s="19" t="s">
        <v>140</v>
      </c>
      <c r="B4" s="22" t="b">
        <v>0</v>
      </c>
      <c r="C4" s="22">
        <v>5</v>
      </c>
      <c r="D4" s="22">
        <v>2</v>
      </c>
      <c r="F4" s="19" t="s">
        <v>152</v>
      </c>
      <c r="G4" s="22" t="b">
        <v>0</v>
      </c>
      <c r="H4" s="22"/>
      <c r="L4" s="19" t="s">
        <v>135</v>
      </c>
      <c r="M4" s="23" t="b">
        <v>1</v>
      </c>
      <c r="O4" s="19" t="s">
        <v>111</v>
      </c>
      <c r="P4" s="21"/>
      <c r="R4" s="19" t="s">
        <v>119</v>
      </c>
      <c r="S4" s="24" t="s">
        <v>159</v>
      </c>
      <c r="X4" s="19" t="s">
        <v>130</v>
      </c>
      <c r="Y4" s="22">
        <v>0.5</v>
      </c>
      <c r="AA4" s="19" t="s">
        <v>197</v>
      </c>
      <c r="AB4" s="21"/>
      <c r="AD4" s="19" t="s">
        <v>187</v>
      </c>
      <c r="AE4" s="22" t="b">
        <v>0</v>
      </c>
    </row>
    <row r="5" spans="1:73" x14ac:dyDescent="0.25">
      <c r="A5" s="19" t="s">
        <v>141</v>
      </c>
      <c r="B5" s="22" t="b">
        <v>0</v>
      </c>
      <c r="C5" s="22">
        <v>100</v>
      </c>
      <c r="D5" s="22">
        <v>0.01</v>
      </c>
      <c r="E5" s="22" t="b">
        <v>1</v>
      </c>
      <c r="F5" s="19" t="s">
        <v>153</v>
      </c>
      <c r="G5" s="22" t="b">
        <v>0</v>
      </c>
      <c r="H5" s="22"/>
      <c r="L5" s="19" t="s">
        <v>136</v>
      </c>
      <c r="M5" s="23">
        <v>3</v>
      </c>
      <c r="O5" s="19" t="s">
        <v>112</v>
      </c>
      <c r="P5" s="21"/>
      <c r="R5" s="19" t="s">
        <v>120</v>
      </c>
      <c r="S5" s="24" t="s">
        <v>200</v>
      </c>
      <c r="X5" s="19" t="s">
        <v>131</v>
      </c>
      <c r="Y5" s="22" t="s">
        <v>157</v>
      </c>
      <c r="AA5" s="19" t="s">
        <v>198</v>
      </c>
      <c r="AB5" s="21"/>
      <c r="AD5" s="19" t="s">
        <v>188</v>
      </c>
      <c r="AE5" s="22">
        <v>15</v>
      </c>
    </row>
    <row r="6" spans="1:73" x14ac:dyDescent="0.25">
      <c r="A6" s="19" t="s">
        <v>139</v>
      </c>
      <c r="B6" s="22" t="b">
        <v>0</v>
      </c>
      <c r="C6" s="22"/>
      <c r="F6" s="19" t="s">
        <v>154</v>
      </c>
      <c r="G6" s="22" t="b">
        <v>0</v>
      </c>
      <c r="H6" s="22"/>
      <c r="L6" s="19" t="s">
        <v>155</v>
      </c>
      <c r="M6" s="23" t="b">
        <v>0</v>
      </c>
      <c r="N6" s="23"/>
      <c r="R6" s="19" t="s">
        <v>121</v>
      </c>
      <c r="S6" s="21"/>
      <c r="X6" s="19" t="s">
        <v>132</v>
      </c>
      <c r="Y6" s="23" t="b">
        <v>1</v>
      </c>
      <c r="AA6" s="19" t="s">
        <v>199</v>
      </c>
      <c r="AB6" s="21"/>
      <c r="AD6" s="19" t="s">
        <v>189</v>
      </c>
      <c r="AE6" s="22">
        <v>2</v>
      </c>
    </row>
    <row r="7" spans="1:73" x14ac:dyDescent="0.25">
      <c r="A7" s="19" t="s">
        <v>133</v>
      </c>
      <c r="B7" s="22">
        <v>50</v>
      </c>
      <c r="L7" s="19" t="s">
        <v>156</v>
      </c>
      <c r="M7" s="23" t="b">
        <v>0</v>
      </c>
      <c r="N7" s="23"/>
      <c r="R7" s="19" t="s">
        <v>122</v>
      </c>
      <c r="S7" s="21" t="b">
        <v>1</v>
      </c>
      <c r="AD7" s="19" t="s">
        <v>190</v>
      </c>
      <c r="AE7" s="22" t="b">
        <v>0</v>
      </c>
    </row>
    <row r="8" spans="1:73" x14ac:dyDescent="0.25">
      <c r="A8" s="19" t="s">
        <v>74</v>
      </c>
      <c r="B8" s="19" t="s">
        <v>74</v>
      </c>
      <c r="F8" s="19" t="s">
        <v>134</v>
      </c>
      <c r="G8" s="22" t="b">
        <v>1</v>
      </c>
      <c r="H8" s="22">
        <v>1</v>
      </c>
      <c r="AD8" s="19" t="s">
        <v>191</v>
      </c>
      <c r="AE8" s="22">
        <v>100</v>
      </c>
    </row>
    <row r="9" spans="1:73" x14ac:dyDescent="0.25">
      <c r="A9" s="19" t="s">
        <v>148</v>
      </c>
      <c r="B9" s="22">
        <v>3</v>
      </c>
      <c r="F9" s="19" t="s">
        <v>145</v>
      </c>
      <c r="G9" s="22" t="b">
        <v>0</v>
      </c>
      <c r="AD9" s="19" t="s">
        <v>192</v>
      </c>
      <c r="AE9" s="22">
        <v>0.01</v>
      </c>
    </row>
    <row r="10" spans="1:73" x14ac:dyDescent="0.25">
      <c r="A10" s="19" t="s">
        <v>137</v>
      </c>
      <c r="B10" s="22" t="b">
        <v>0</v>
      </c>
      <c r="AD10" s="19" t="s">
        <v>193</v>
      </c>
      <c r="AE10" s="22" t="b">
        <v>1</v>
      </c>
    </row>
    <row r="11" spans="1:73" x14ac:dyDescent="0.25">
      <c r="A11" s="19" t="s">
        <v>144</v>
      </c>
      <c r="B11" s="22" t="b">
        <v>1</v>
      </c>
    </row>
    <row r="12" spans="1:73" x14ac:dyDescent="0.25">
      <c r="A12" s="19" t="s">
        <v>147</v>
      </c>
      <c r="B12" s="22" t="b">
        <v>0</v>
      </c>
      <c r="F12" s="19" t="s">
        <v>146</v>
      </c>
      <c r="G12" s="22">
        <v>2</v>
      </c>
    </row>
    <row r="14" spans="1:73" ht="13.8" thickBot="1" x14ac:dyDescent="0.3">
      <c r="A14" s="19" t="s">
        <v>114</v>
      </c>
      <c r="B14" s="21">
        <v>1</v>
      </c>
      <c r="AX14" s="19" t="s">
        <v>115</v>
      </c>
      <c r="AY14" s="21">
        <v>0</v>
      </c>
    </row>
    <row r="15" spans="1:73" s="20" customFormat="1" ht="13.8" thickTop="1" x14ac:dyDescent="0.25">
      <c r="A15" s="20" t="s">
        <v>75</v>
      </c>
      <c r="B15" s="20" t="s">
        <v>76</v>
      </c>
      <c r="C15" s="20" t="s">
        <v>77</v>
      </c>
      <c r="D15" s="20" t="s">
        <v>78</v>
      </c>
      <c r="E15" s="20" t="s">
        <v>79</v>
      </c>
      <c r="F15" s="20" t="s">
        <v>80</v>
      </c>
      <c r="G15" s="20" t="s">
        <v>81</v>
      </c>
      <c r="H15" s="20" t="s">
        <v>82</v>
      </c>
      <c r="I15" s="20" t="s">
        <v>83</v>
      </c>
      <c r="J15" s="20" t="s">
        <v>84</v>
      </c>
      <c r="K15" s="20" t="s">
        <v>85</v>
      </c>
      <c r="AR15" s="20" t="s">
        <v>86</v>
      </c>
      <c r="AS15" s="20" t="s">
        <v>87</v>
      </c>
      <c r="AT15" s="20" t="s">
        <v>88</v>
      </c>
      <c r="AU15" s="20" t="s">
        <v>89</v>
      </c>
      <c r="AV15" s="20" t="s">
        <v>90</v>
      </c>
      <c r="AW15" s="20" t="s">
        <v>91</v>
      </c>
      <c r="AX15" s="20" t="s">
        <v>92</v>
      </c>
      <c r="AY15" s="20" t="s">
        <v>93</v>
      </c>
      <c r="AZ15" s="20" t="s">
        <v>94</v>
      </c>
      <c r="BA15" s="20" t="s">
        <v>78</v>
      </c>
      <c r="BB15" s="20" t="s">
        <v>95</v>
      </c>
      <c r="BC15" s="20" t="s">
        <v>96</v>
      </c>
      <c r="BD15" s="20" t="s">
        <v>97</v>
      </c>
      <c r="BE15" s="20" t="s">
        <v>98</v>
      </c>
      <c r="BF15" s="20" t="s">
        <v>99</v>
      </c>
      <c r="BG15" s="20" t="s">
        <v>100</v>
      </c>
      <c r="BH15" s="20" t="s">
        <v>101</v>
      </c>
      <c r="BI15" s="20" t="s">
        <v>102</v>
      </c>
      <c r="BJ15" s="20" t="s">
        <v>103</v>
      </c>
      <c r="BK15" s="20" t="s">
        <v>104</v>
      </c>
      <c r="BL15" s="20" t="s">
        <v>105</v>
      </c>
      <c r="BM15" s="20" t="s">
        <v>175</v>
      </c>
      <c r="BN15" s="20" t="s">
        <v>176</v>
      </c>
      <c r="BO15" s="20" t="s">
        <v>177</v>
      </c>
      <c r="BP15" s="20" t="s">
        <v>178</v>
      </c>
      <c r="BQ15" s="20" t="s">
        <v>179</v>
      </c>
      <c r="BR15" s="20" t="s">
        <v>180</v>
      </c>
      <c r="BS15" s="20" t="s">
        <v>181</v>
      </c>
      <c r="BT15" s="20" t="s">
        <v>182</v>
      </c>
      <c r="BU15" s="20" t="s">
        <v>183</v>
      </c>
    </row>
    <row r="16" spans="1:73" x14ac:dyDescent="0.25">
      <c r="A16" s="19" t="s">
        <v>171</v>
      </c>
      <c r="B16" s="19">
        <v>0.1</v>
      </c>
      <c r="C16" s="19">
        <v>0.5</v>
      </c>
      <c r="D16" s="25" t="s">
        <v>52</v>
      </c>
      <c r="G16" s="19">
        <v>1</v>
      </c>
      <c r="H16" s="19" t="e">
        <f>#REF!</f>
        <v>#REF!</v>
      </c>
      <c r="I16" s="19">
        <v>0</v>
      </c>
      <c r="J16" s="19">
        <v>10</v>
      </c>
      <c r="K16" s="19" t="s">
        <v>172</v>
      </c>
      <c r="L16" s="19">
        <v>0</v>
      </c>
      <c r="M16" s="19" t="b">
        <v>0</v>
      </c>
    </row>
    <row r="17" spans="1:1" x14ac:dyDescent="0.25">
      <c r="A17" s="19" t="s">
        <v>160</v>
      </c>
    </row>
    <row r="18" spans="1:1" x14ac:dyDescent="0.25">
      <c r="A18" s="19" t="s">
        <v>161</v>
      </c>
    </row>
    <row r="19" spans="1:1" x14ac:dyDescent="0.25">
      <c r="A19" s="19" t="s">
        <v>162</v>
      </c>
    </row>
    <row r="20" spans="1:1" x14ac:dyDescent="0.25">
      <c r="A20" s="19" t="s">
        <v>163</v>
      </c>
    </row>
    <row r="21" spans="1:1" x14ac:dyDescent="0.25">
      <c r="A21" s="19" t="s">
        <v>164</v>
      </c>
    </row>
    <row r="22" spans="1:1" x14ac:dyDescent="0.25">
      <c r="A22" s="19" t="s">
        <v>165</v>
      </c>
    </row>
    <row r="23" spans="1:1" x14ac:dyDescent="0.25">
      <c r="A23" s="19" t="s">
        <v>166</v>
      </c>
    </row>
    <row r="24" spans="1:1" x14ac:dyDescent="0.25">
      <c r="A24" s="19" t="s">
        <v>167</v>
      </c>
    </row>
    <row r="25" spans="1:1" x14ac:dyDescent="0.25">
      <c r="A25" s="19" t="s">
        <v>168</v>
      </c>
    </row>
    <row r="26" spans="1:1" x14ac:dyDescent="0.25">
      <c r="A26" s="19" t="s">
        <v>169</v>
      </c>
    </row>
    <row r="27" spans="1:1" x14ac:dyDescent="0.25">
      <c r="A27" s="19" t="s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E6"/>
  <sheetViews>
    <sheetView workbookViewId="0"/>
  </sheetViews>
  <sheetFormatPr defaultColWidth="8.88671875" defaultRowHeight="13.2" x14ac:dyDescent="0.25"/>
  <cols>
    <col min="1" max="26" width="18.77734375" customWidth="1"/>
  </cols>
  <sheetData>
    <row r="1" spans="1:83" x14ac:dyDescent="0.25">
      <c r="A1" t="s">
        <v>29</v>
      </c>
      <c r="B1" t="s">
        <v>36</v>
      </c>
      <c r="C1" t="s">
        <v>33</v>
      </c>
      <c r="D1" t="s">
        <v>34</v>
      </c>
      <c r="E1" t="s">
        <v>31</v>
      </c>
      <c r="F1" t="s">
        <v>32</v>
      </c>
      <c r="G1" t="s">
        <v>48</v>
      </c>
      <c r="H1" t="s">
        <v>39</v>
      </c>
      <c r="I1" t="s">
        <v>40</v>
      </c>
      <c r="J1" t="s">
        <v>41</v>
      </c>
      <c r="K1" t="s">
        <v>42</v>
      </c>
      <c r="L1" t="s">
        <v>37</v>
      </c>
      <c r="M1" t="s">
        <v>43</v>
      </c>
      <c r="N1" t="s">
        <v>45</v>
      </c>
      <c r="O1" t="s">
        <v>49</v>
      </c>
      <c r="P1" t="s">
        <v>51</v>
      </c>
      <c r="Q1" t="s">
        <v>50</v>
      </c>
      <c r="R1" t="s">
        <v>30</v>
      </c>
      <c r="S1" t="s">
        <v>35</v>
      </c>
      <c r="Y1" t="s">
        <v>44</v>
      </c>
      <c r="Z1" t="s">
        <v>46</v>
      </c>
      <c r="AA1" t="s">
        <v>38</v>
      </c>
      <c r="AB1" t="s">
        <v>47</v>
      </c>
    </row>
    <row r="2" spans="1:83" x14ac:dyDescent="0.25">
      <c r="E2" s="1" t="e">
        <f>#REF!</f>
        <v>#REF!</v>
      </c>
      <c r="S2">
        <v>0</v>
      </c>
    </row>
    <row r="3" spans="1:83" x14ac:dyDescent="0.25">
      <c r="A3" t="s">
        <v>27</v>
      </c>
      <c r="B3">
        <v>2</v>
      </c>
      <c r="C3" t="s">
        <v>28</v>
      </c>
    </row>
    <row r="4" spans="1:83" x14ac:dyDescent="0.25">
      <c r="A4" t="s">
        <v>29</v>
      </c>
      <c r="B4" t="s">
        <v>36</v>
      </c>
      <c r="C4" t="s">
        <v>33</v>
      </c>
      <c r="D4" t="s">
        <v>34</v>
      </c>
      <c r="E4" t="s">
        <v>31</v>
      </c>
      <c r="F4" t="s">
        <v>32</v>
      </c>
      <c r="G4" t="s">
        <v>48</v>
      </c>
      <c r="H4" t="s">
        <v>39</v>
      </c>
      <c r="I4" t="s">
        <v>40</v>
      </c>
      <c r="J4" t="s">
        <v>41</v>
      </c>
      <c r="K4" t="s">
        <v>42</v>
      </c>
      <c r="L4" t="s">
        <v>37</v>
      </c>
      <c r="M4" t="s">
        <v>43</v>
      </c>
      <c r="N4" t="s">
        <v>45</v>
      </c>
      <c r="O4" t="s">
        <v>49</v>
      </c>
      <c r="P4" t="s">
        <v>51</v>
      </c>
      <c r="Q4" t="s">
        <v>50</v>
      </c>
      <c r="R4" t="s">
        <v>30</v>
      </c>
      <c r="S4" t="s">
        <v>35</v>
      </c>
      <c r="Y4" t="s">
        <v>44</v>
      </c>
      <c r="Z4" t="s">
        <v>46</v>
      </c>
      <c r="AA4" t="s">
        <v>38</v>
      </c>
      <c r="AB4" t="s">
        <v>47</v>
      </c>
    </row>
    <row r="5" spans="1:83" x14ac:dyDescent="0.25">
      <c r="A5">
        <v>1</v>
      </c>
      <c r="B5" t="b">
        <v>0</v>
      </c>
      <c r="C5">
        <v>0</v>
      </c>
      <c r="D5" t="s">
        <v>65</v>
      </c>
      <c r="E5" s="2" t="e">
        <f>#REF!</f>
        <v>#REF!</v>
      </c>
      <c r="F5" t="s">
        <v>53</v>
      </c>
      <c r="G5" t="s">
        <v>67</v>
      </c>
      <c r="H5" s="7" t="s">
        <v>52</v>
      </c>
      <c r="I5" s="7" t="s">
        <v>52</v>
      </c>
      <c r="J5" s="7" t="s">
        <v>52</v>
      </c>
      <c r="K5" s="7" t="s">
        <v>52</v>
      </c>
      <c r="L5" s="7" t="s">
        <v>55</v>
      </c>
      <c r="M5">
        <v>5</v>
      </c>
      <c r="N5" t="b">
        <v>1</v>
      </c>
      <c r="O5" t="b">
        <v>0</v>
      </c>
      <c r="P5">
        <v>1</v>
      </c>
      <c r="Q5">
        <v>0</v>
      </c>
      <c r="R5">
        <v>1</v>
      </c>
      <c r="S5">
        <v>0</v>
      </c>
      <c r="T5" t="s">
        <v>11</v>
      </c>
      <c r="U5" s="7" t="s">
        <v>55</v>
      </c>
      <c r="V5">
        <v>5</v>
      </c>
      <c r="W5">
        <v>0</v>
      </c>
      <c r="X5">
        <v>0</v>
      </c>
      <c r="Y5">
        <v>0</v>
      </c>
      <c r="Z5">
        <v>6</v>
      </c>
      <c r="AA5" t="b">
        <v>1</v>
      </c>
      <c r="AB5" s="7" t="s">
        <v>66</v>
      </c>
      <c r="AC5" s="7" t="s">
        <v>52</v>
      </c>
      <c r="AD5" s="7" t="s">
        <v>52</v>
      </c>
      <c r="AE5" s="7" t="s">
        <v>52</v>
      </c>
      <c r="AF5" s="7" t="s">
        <v>52</v>
      </c>
      <c r="AG5" s="7" t="s">
        <v>52</v>
      </c>
      <c r="BB5" s="7" t="s">
        <v>61</v>
      </c>
      <c r="BC5" s="7" t="s">
        <v>55</v>
      </c>
      <c r="BD5" s="7" t="s">
        <v>54</v>
      </c>
      <c r="BE5" s="7" t="s">
        <v>56</v>
      </c>
      <c r="BF5" s="7" t="s">
        <v>62</v>
      </c>
      <c r="CA5" t="s">
        <v>63</v>
      </c>
      <c r="CB5" t="s">
        <v>57</v>
      </c>
      <c r="CC5" t="s">
        <v>58</v>
      </c>
      <c r="CD5" t="s">
        <v>59</v>
      </c>
      <c r="CE5" t="s">
        <v>64</v>
      </c>
    </row>
    <row r="6" spans="1:83" x14ac:dyDescent="0.25">
      <c r="A6">
        <v>2</v>
      </c>
      <c r="B6" t="b">
        <v>1</v>
      </c>
      <c r="C6">
        <v>0</v>
      </c>
      <c r="D6" t="s">
        <v>68</v>
      </c>
      <c r="E6" t="e">
        <f>#REF!</f>
        <v>#REF!</v>
      </c>
      <c r="F6" t="s">
        <v>53</v>
      </c>
      <c r="G6" t="s">
        <v>70</v>
      </c>
      <c r="H6" s="7" t="s">
        <v>52</v>
      </c>
      <c r="I6" s="7" t="s">
        <v>52</v>
      </c>
      <c r="J6" s="7" t="s">
        <v>52</v>
      </c>
      <c r="K6" s="7" t="s">
        <v>52</v>
      </c>
      <c r="L6" s="7" t="s">
        <v>54</v>
      </c>
      <c r="M6">
        <v>5</v>
      </c>
      <c r="N6" t="b">
        <v>1</v>
      </c>
      <c r="O6" t="b">
        <v>0</v>
      </c>
      <c r="P6">
        <v>1</v>
      </c>
      <c r="Q6">
        <v>0</v>
      </c>
      <c r="R6">
        <v>1</v>
      </c>
      <c r="S6">
        <v>0</v>
      </c>
      <c r="T6" t="s">
        <v>11</v>
      </c>
      <c r="U6" s="7" t="s">
        <v>54</v>
      </c>
      <c r="W6">
        <v>0</v>
      </c>
      <c r="X6">
        <v>0</v>
      </c>
      <c r="Y6">
        <v>0</v>
      </c>
      <c r="Z6">
        <v>6</v>
      </c>
      <c r="AA6" t="b">
        <v>1</v>
      </c>
      <c r="AB6" s="7" t="s">
        <v>69</v>
      </c>
      <c r="AC6" s="7" t="s">
        <v>52</v>
      </c>
      <c r="AD6" s="7" t="s">
        <v>52</v>
      </c>
      <c r="AE6" s="7" t="s">
        <v>52</v>
      </c>
      <c r="AF6" s="7" t="s">
        <v>52</v>
      </c>
      <c r="AG6" s="7" t="s">
        <v>52</v>
      </c>
      <c r="BB6" s="7" t="s">
        <v>61</v>
      </c>
      <c r="BC6" s="7" t="s">
        <v>55</v>
      </c>
      <c r="BD6" s="7" t="s">
        <v>54</v>
      </c>
      <c r="BE6" s="7" t="s">
        <v>56</v>
      </c>
      <c r="BF6" s="7" t="s">
        <v>62</v>
      </c>
      <c r="CA6" t="s">
        <v>63</v>
      </c>
      <c r="CB6" t="s">
        <v>57</v>
      </c>
      <c r="CC6" t="s">
        <v>58</v>
      </c>
      <c r="CD6" t="s">
        <v>59</v>
      </c>
      <c r="CE6" t="s">
        <v>64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rsklibSimData</vt:lpstr>
      <vt:lpstr>Part3</vt:lpstr>
      <vt:lpstr>NPV Probability Distribution</vt:lpstr>
      <vt:lpstr>Summary Outputs</vt:lpstr>
      <vt:lpstr>Detailed Outputs</vt:lpstr>
      <vt:lpstr>ro_HiddenInfo</vt:lpstr>
      <vt:lpstr>senseInfo</vt:lpstr>
    </vt:vector>
  </TitlesOfParts>
  <Company>University of Cambridge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Scholtes;Niyazi Taneri</dc:creator>
  <cp:lastModifiedBy>Somil</cp:lastModifiedBy>
  <dcterms:created xsi:type="dcterms:W3CDTF">2004-05-14T19:41:58Z</dcterms:created>
  <dcterms:modified xsi:type="dcterms:W3CDTF">2020-04-28T22:57:13Z</dcterms:modified>
</cp:coreProperties>
</file>